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วิทยุ\ผังรายการ\2565\"/>
    </mc:Choice>
  </mc:AlternateContent>
  <workbookProtection workbookAlgorithmName="SHA-512" workbookHashValue="EmUlQRdIPQZ9T4zIlJvWuRZfCBUaXu+CW07zUEA6Mi8M32RbhOWYXVDJOWIzwkXotDbS+rVD2xdzESFP7eiLiA==" workbookSaltValue="LdTyO55KnK6ngQSgWxDk+A==" workbookSpinCount="100000" lockStructure="1"/>
  <bookViews>
    <workbookView xWindow="0" yWindow="0" windowWidth="19200" windowHeight="7340" activeTab="9"/>
  </bookViews>
  <sheets>
    <sheet name="คู่มือการใช้งาน" sheetId="15" r:id="rId1"/>
    <sheet name="Summary" sheetId="4" r:id="rId2"/>
    <sheet name="7 Days" sheetId="16" r:id="rId3"/>
    <sheet name="MON" sheetId="9" r:id="rId4"/>
    <sheet name="TUE" sheetId="10" r:id="rId5"/>
    <sheet name="WED" sheetId="11" r:id="rId6"/>
    <sheet name="THU" sheetId="12" r:id="rId7"/>
    <sheet name="FRI" sheetId="13" r:id="rId8"/>
    <sheet name="SAT" sheetId="14" r:id="rId9"/>
    <sheet name="SUN" sheetId="8" r:id="rId10"/>
    <sheet name="Lookup" sheetId="3" state="hidden" r:id="rId11"/>
  </sheets>
  <definedNames>
    <definedName name="_xlnm.Print_Area" localSheetId="1">Summary!$A$1:$N$92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2" i="4" l="1"/>
  <c r="E53" i="4" s="1"/>
  <c r="F52" i="4"/>
  <c r="F53" i="4" s="1"/>
  <c r="G52" i="4"/>
  <c r="G53" i="4" s="1"/>
  <c r="H52" i="4"/>
  <c r="H53" i="4" s="1"/>
  <c r="I52" i="4"/>
  <c r="I53" i="4" s="1"/>
  <c r="J52" i="4"/>
  <c r="J53" i="4" s="1"/>
  <c r="D65" i="4"/>
  <c r="E65" i="4"/>
  <c r="E66" i="4" s="1"/>
  <c r="F65" i="4"/>
  <c r="F66" i="4" s="1"/>
  <c r="G65" i="4"/>
  <c r="G66" i="4" s="1"/>
  <c r="H65" i="4"/>
  <c r="H66" i="4" s="1"/>
  <c r="I65" i="4"/>
  <c r="I66" i="4" s="1"/>
  <c r="J65" i="4"/>
  <c r="J66" i="4" s="1"/>
  <c r="D90" i="4"/>
  <c r="D83" i="4"/>
  <c r="D84" i="4" s="1"/>
  <c r="E83" i="4"/>
  <c r="E84" i="4" s="1"/>
  <c r="F83" i="4"/>
  <c r="F84" i="4" s="1"/>
  <c r="G83" i="4"/>
  <c r="G84" i="4" s="1"/>
  <c r="H83" i="4"/>
  <c r="H84" i="4" s="1"/>
  <c r="I83" i="4"/>
  <c r="I84" i="4" s="1"/>
  <c r="J83" i="4"/>
  <c r="J84" i="4" s="1"/>
  <c r="D85" i="4"/>
  <c r="D86" i="4" s="1"/>
  <c r="E85" i="4"/>
  <c r="E86" i="4" s="1"/>
  <c r="F85" i="4"/>
  <c r="F86" i="4" s="1"/>
  <c r="G85" i="4"/>
  <c r="G86" i="4" s="1"/>
  <c r="H85" i="4"/>
  <c r="H86" i="4" s="1"/>
  <c r="I85" i="4"/>
  <c r="I86" i="4" s="1"/>
  <c r="J85" i="4"/>
  <c r="J86" i="4" s="1"/>
  <c r="D79" i="4"/>
  <c r="D80" i="4" s="1"/>
  <c r="D72" i="4"/>
  <c r="D73" i="4" s="1"/>
  <c r="D61" i="4"/>
  <c r="E61" i="4"/>
  <c r="E62" i="4" s="1"/>
  <c r="F61" i="4"/>
  <c r="F62" i="4" s="1"/>
  <c r="G61" i="4"/>
  <c r="G62" i="4" s="1"/>
  <c r="H61" i="4"/>
  <c r="H62" i="4" s="1"/>
  <c r="I61" i="4"/>
  <c r="I62" i="4" s="1"/>
  <c r="J61" i="4"/>
  <c r="J62" i="4" s="1"/>
  <c r="D63" i="4"/>
  <c r="E63" i="4"/>
  <c r="E64" i="4" s="1"/>
  <c r="F63" i="4"/>
  <c r="F64" i="4" s="1"/>
  <c r="G63" i="4"/>
  <c r="G64" i="4" s="1"/>
  <c r="H63" i="4"/>
  <c r="H64" i="4" s="1"/>
  <c r="I63" i="4"/>
  <c r="I64" i="4" s="1"/>
  <c r="J63" i="4"/>
  <c r="J64" i="4" s="1"/>
  <c r="D55" i="4"/>
  <c r="D56" i="4" s="1"/>
  <c r="I26" i="4"/>
  <c r="I27" i="4" s="1"/>
  <c r="J26" i="4"/>
  <c r="J27" i="4" s="1"/>
  <c r="E28" i="4"/>
  <c r="E29" i="4" s="1"/>
  <c r="F28" i="4"/>
  <c r="F29" i="4" s="1"/>
  <c r="G28" i="4"/>
  <c r="G29" i="4" s="1"/>
  <c r="H28" i="4"/>
  <c r="H29" i="4" s="1"/>
  <c r="I28" i="4"/>
  <c r="I29" i="4" s="1"/>
  <c r="J28" i="4"/>
  <c r="J29" i="4" s="1"/>
  <c r="E34" i="4"/>
  <c r="E35" i="4" s="1"/>
  <c r="F34" i="4"/>
  <c r="F35" i="4" s="1"/>
  <c r="G34" i="4"/>
  <c r="G35" i="4" s="1"/>
  <c r="H34" i="4"/>
  <c r="H35" i="4" s="1"/>
  <c r="I34" i="4"/>
  <c r="I35" i="4" s="1"/>
  <c r="J34" i="4"/>
  <c r="J35" i="4" s="1"/>
  <c r="E36" i="4"/>
  <c r="E37" i="4" s="1"/>
  <c r="F36" i="4"/>
  <c r="F37" i="4" s="1"/>
  <c r="G36" i="4"/>
  <c r="G37" i="4" s="1"/>
  <c r="H36" i="4"/>
  <c r="H37" i="4" s="1"/>
  <c r="I36" i="4"/>
  <c r="I37" i="4" s="1"/>
  <c r="J36" i="4"/>
  <c r="J37" i="4" s="1"/>
  <c r="E40" i="4"/>
  <c r="E41" i="4" s="1"/>
  <c r="F40" i="4"/>
  <c r="F41" i="4" s="1"/>
  <c r="G40" i="4"/>
  <c r="G41" i="4" s="1"/>
  <c r="H40" i="4"/>
  <c r="H41" i="4" s="1"/>
  <c r="I40" i="4"/>
  <c r="I41" i="4" s="1"/>
  <c r="J40" i="4"/>
  <c r="J41" i="4" s="1"/>
  <c r="E42" i="4"/>
  <c r="E43" i="4" s="1"/>
  <c r="F42" i="4"/>
  <c r="F43" i="4" s="1"/>
  <c r="G42" i="4"/>
  <c r="G43" i="4" s="1"/>
  <c r="H42" i="4"/>
  <c r="H43" i="4" s="1"/>
  <c r="I42" i="4"/>
  <c r="I43" i="4" s="1"/>
  <c r="J42" i="4"/>
  <c r="J43" i="4" s="1"/>
  <c r="E44" i="4"/>
  <c r="E45" i="4" s="1"/>
  <c r="F44" i="4"/>
  <c r="F45" i="4" s="1"/>
  <c r="G44" i="4"/>
  <c r="G45" i="4" s="1"/>
  <c r="H44" i="4"/>
  <c r="H45" i="4" s="1"/>
  <c r="I44" i="4"/>
  <c r="I45" i="4" s="1"/>
  <c r="J44" i="4"/>
  <c r="J45" i="4" s="1"/>
  <c r="E46" i="4"/>
  <c r="E47" i="4" s="1"/>
  <c r="F46" i="4"/>
  <c r="F47" i="4" s="1"/>
  <c r="G46" i="4"/>
  <c r="G47" i="4" s="1"/>
  <c r="H46" i="4"/>
  <c r="H47" i="4" s="1"/>
  <c r="I46" i="4"/>
  <c r="I47" i="4" s="1"/>
  <c r="J46" i="4"/>
  <c r="J47" i="4" s="1"/>
  <c r="E48" i="4"/>
  <c r="E49" i="4" s="1"/>
  <c r="F48" i="4"/>
  <c r="F49" i="4" s="1"/>
  <c r="G48" i="4"/>
  <c r="G49" i="4" s="1"/>
  <c r="H48" i="4"/>
  <c r="H49" i="4" s="1"/>
  <c r="I48" i="4"/>
  <c r="I49" i="4" s="1"/>
  <c r="J48" i="4"/>
  <c r="J49" i="4" s="1"/>
  <c r="E50" i="4"/>
  <c r="E51" i="4" s="1"/>
  <c r="F50" i="4"/>
  <c r="F51" i="4" s="1"/>
  <c r="G50" i="4"/>
  <c r="G51" i="4" s="1"/>
  <c r="H50" i="4"/>
  <c r="H51" i="4" s="1"/>
  <c r="I50" i="4"/>
  <c r="I51" i="4" s="1"/>
  <c r="J50" i="4"/>
  <c r="J51" i="4" s="1"/>
  <c r="AD5" i="16"/>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0" i="16"/>
  <c r="AD31" i="16"/>
  <c r="AD32" i="16"/>
  <c r="AD33" i="16"/>
  <c r="AD34" i="16"/>
  <c r="AD35" i="16"/>
  <c r="AD36" i="16"/>
  <c r="AD37" i="16"/>
  <c r="AD38" i="16"/>
  <c r="AD39" i="16"/>
  <c r="AD40" i="16"/>
  <c r="AD41" i="16"/>
  <c r="AD42" i="16"/>
  <c r="AD43" i="16"/>
  <c r="AD44" i="16"/>
  <c r="AD45" i="16"/>
  <c r="AD46" i="16"/>
  <c r="AD47" i="16"/>
  <c r="AD48" i="16"/>
  <c r="AD49" i="16"/>
  <c r="AD50" i="16"/>
  <c r="AD51" i="16"/>
  <c r="AD52" i="16"/>
  <c r="AD53" i="16"/>
  <c r="AD54" i="16"/>
  <c r="AD55" i="16"/>
  <c r="AD56" i="16"/>
  <c r="AD57" i="16"/>
  <c r="AD58" i="16"/>
  <c r="AD59" i="16"/>
  <c r="AD60" i="16"/>
  <c r="AD61" i="16"/>
  <c r="AD62" i="16"/>
  <c r="AD63" i="16"/>
  <c r="AD64" i="16"/>
  <c r="AD65" i="16"/>
  <c r="AD66" i="16"/>
  <c r="AD67" i="16"/>
  <c r="AD68" i="16"/>
  <c r="AD69" i="16"/>
  <c r="AD70" i="16"/>
  <c r="AD71" i="16"/>
  <c r="AD72" i="16"/>
  <c r="AD73" i="16"/>
  <c r="AD74" i="16"/>
  <c r="AD75" i="16"/>
  <c r="AD76" i="16"/>
  <c r="AD77" i="16"/>
  <c r="AD78" i="16"/>
  <c r="AD79" i="16"/>
  <c r="AD80" i="16"/>
  <c r="AD81" i="16"/>
  <c r="AD82" i="16"/>
  <c r="AD83" i="16"/>
  <c r="AD84" i="16"/>
  <c r="AD85" i="16"/>
  <c r="AD86" i="16"/>
  <c r="AD87" i="16"/>
  <c r="AD88" i="16"/>
  <c r="AD89" i="16"/>
  <c r="AD90" i="16"/>
  <c r="AD91" i="16"/>
  <c r="AD92" i="16"/>
  <c r="AD93" i="16"/>
  <c r="AD94" i="16"/>
  <c r="AD95" i="16"/>
  <c r="AD96" i="16"/>
  <c r="AD97" i="16"/>
  <c r="AD98" i="16"/>
  <c r="AD99" i="16"/>
  <c r="AD100" i="16"/>
  <c r="AD101" i="16"/>
  <c r="AD102" i="16"/>
  <c r="AD103" i="16"/>
  <c r="AD104" i="16"/>
  <c r="AD105" i="16"/>
  <c r="AD106" i="16"/>
  <c r="AD107" i="16"/>
  <c r="AD108" i="16"/>
  <c r="AD109" i="16"/>
  <c r="AD110" i="16"/>
  <c r="AD111" i="16"/>
  <c r="AD112" i="16"/>
  <c r="AD113" i="16"/>
  <c r="AD114" i="16"/>
  <c r="AD115" i="16"/>
  <c r="AD116" i="16"/>
  <c r="AD117" i="16"/>
  <c r="AD118" i="16"/>
  <c r="AD119" i="16"/>
  <c r="AD120" i="16"/>
  <c r="AD121" i="16"/>
  <c r="AD122" i="16"/>
  <c r="AD123" i="16"/>
  <c r="AD124" i="16"/>
  <c r="AD125" i="16"/>
  <c r="AD126" i="16"/>
  <c r="AD127" i="16"/>
  <c r="AD128" i="16"/>
  <c r="AD129" i="16"/>
  <c r="AD130" i="16"/>
  <c r="AD131" i="16"/>
  <c r="AD132" i="16"/>
  <c r="AD133" i="16"/>
  <c r="AD134" i="16"/>
  <c r="AD135" i="16"/>
  <c r="AD136" i="16"/>
  <c r="AD137" i="16"/>
  <c r="AD138" i="16"/>
  <c r="AD139" i="16"/>
  <c r="AD140" i="16"/>
  <c r="AD141" i="16"/>
  <c r="AD142" i="16"/>
  <c r="AD143" i="16"/>
  <c r="AD144" i="16"/>
  <c r="AD145" i="16"/>
  <c r="AD146" i="16"/>
  <c r="AD147" i="16"/>
  <c r="AD148" i="16"/>
  <c r="AD149" i="16"/>
  <c r="AD150" i="16"/>
  <c r="AD151" i="16"/>
  <c r="AD152" i="16"/>
  <c r="AD153" i="16"/>
  <c r="AD154" i="16"/>
  <c r="AD155" i="16"/>
  <c r="AD156" i="16"/>
  <c r="AD157" i="16"/>
  <c r="AD158" i="16"/>
  <c r="AD159" i="16"/>
  <c r="AD160" i="16"/>
  <c r="AD161" i="16"/>
  <c r="AD162" i="16"/>
  <c r="AD163" i="16"/>
  <c r="AD164" i="16"/>
  <c r="AD165" i="16"/>
  <c r="AD166" i="16"/>
  <c r="AD167" i="16"/>
  <c r="AD168" i="16"/>
  <c r="AD169" i="16"/>
  <c r="AD170" i="16"/>
  <c r="AD171" i="16"/>
  <c r="AD172" i="16"/>
  <c r="AD173" i="16"/>
  <c r="AD174" i="16"/>
  <c r="AD175" i="16"/>
  <c r="AD176" i="16"/>
  <c r="AD177" i="16"/>
  <c r="AD178" i="16"/>
  <c r="AD179" i="16"/>
  <c r="AD180" i="16"/>
  <c r="AD181" i="16"/>
  <c r="AD182" i="16"/>
  <c r="AD183" i="16"/>
  <c r="AD184" i="16"/>
  <c r="AD185" i="16"/>
  <c r="AD186" i="16"/>
  <c r="AD187" i="16"/>
  <c r="AD188" i="16"/>
  <c r="AD189" i="16"/>
  <c r="AD190" i="16"/>
  <c r="AD191" i="16"/>
  <c r="AD192" i="16"/>
  <c r="AD193" i="16"/>
  <c r="AD194" i="16"/>
  <c r="AD195" i="16"/>
  <c r="AD196" i="16"/>
  <c r="AD197" i="16"/>
  <c r="AD198" i="16"/>
  <c r="AD199" i="16"/>
  <c r="AD200" i="16"/>
  <c r="AD201" i="16"/>
  <c r="AD202" i="16"/>
  <c r="AD203" i="16"/>
  <c r="AD204" i="16"/>
  <c r="AD205" i="16"/>
  <c r="AD206" i="16"/>
  <c r="AD207" i="16"/>
  <c r="AD208" i="16"/>
  <c r="AD209" i="16"/>
  <c r="AD210" i="16"/>
  <c r="AD211" i="16"/>
  <c r="AD212" i="16"/>
  <c r="AD213" i="16"/>
  <c r="AD214" i="16"/>
  <c r="AD215" i="16"/>
  <c r="AD216" i="16"/>
  <c r="AD217" i="16"/>
  <c r="AD218" i="16"/>
  <c r="AD219" i="16"/>
  <c r="AD220" i="16"/>
  <c r="AD221" i="16"/>
  <c r="AD222" i="16"/>
  <c r="AD4" i="16"/>
  <c r="E2" i="8"/>
  <c r="F90" i="4"/>
  <c r="E90" i="4"/>
  <c r="AW93" i="10"/>
  <c r="AV93" i="10"/>
  <c r="AT93" i="10"/>
  <c r="AS93" i="10"/>
  <c r="AQ93" i="10"/>
  <c r="AO93" i="10" s="1"/>
  <c r="AP93" i="10"/>
  <c r="AN93" i="10"/>
  <c r="AM93" i="10"/>
  <c r="AW92" i="10"/>
  <c r="AV92" i="10"/>
  <c r="AT92" i="10"/>
  <c r="AS92" i="10"/>
  <c r="AR92" i="10" s="1"/>
  <c r="AQ92" i="10"/>
  <c r="AP92" i="10"/>
  <c r="AN92" i="10"/>
  <c r="AM92" i="10"/>
  <c r="AW91" i="10"/>
  <c r="AU91" i="10" s="1"/>
  <c r="AV91" i="10"/>
  <c r="AT91" i="10"/>
  <c r="AS91" i="10"/>
  <c r="AQ91" i="10"/>
  <c r="AP91" i="10"/>
  <c r="AN91" i="10"/>
  <c r="AM91" i="10"/>
  <c r="AL91" i="10" s="1"/>
  <c r="AW90" i="10"/>
  <c r="AV90" i="10"/>
  <c r="AT90" i="10"/>
  <c r="AS90" i="10"/>
  <c r="AR90" i="10" s="1"/>
  <c r="AQ90" i="10"/>
  <c r="AO90" i="10" s="1"/>
  <c r="AP90" i="10"/>
  <c r="AN90" i="10"/>
  <c r="AM90" i="10"/>
  <c r="AW89" i="10"/>
  <c r="AV89" i="10"/>
  <c r="AT89" i="10"/>
  <c r="AS89" i="10"/>
  <c r="AR89" i="10" s="1"/>
  <c r="AQ89" i="10"/>
  <c r="AP89" i="10"/>
  <c r="AN89" i="10"/>
  <c r="AM89" i="10"/>
  <c r="AW88" i="10"/>
  <c r="AV88" i="10"/>
  <c r="AT88" i="10"/>
  <c r="AS88" i="10"/>
  <c r="AQ88" i="10"/>
  <c r="AO88" i="10" s="1"/>
  <c r="AP88" i="10"/>
  <c r="AN88" i="10"/>
  <c r="AM88" i="10"/>
  <c r="AW87" i="10"/>
  <c r="AV87" i="10"/>
  <c r="AT87" i="10"/>
  <c r="AS87" i="10"/>
  <c r="AQ87" i="10"/>
  <c r="AP87" i="10"/>
  <c r="AN87" i="10"/>
  <c r="AM87" i="10"/>
  <c r="AW86" i="10"/>
  <c r="AU86" i="10" s="1"/>
  <c r="AV86" i="10"/>
  <c r="AT86" i="10"/>
  <c r="AS86" i="10"/>
  <c r="AR86" i="10" s="1"/>
  <c r="AQ86" i="10"/>
  <c r="AP86" i="10"/>
  <c r="AN86" i="10"/>
  <c r="AM86" i="10"/>
  <c r="AW85" i="10"/>
  <c r="AV85" i="10"/>
  <c r="AT85" i="10"/>
  <c r="AR85" i="10" s="1"/>
  <c r="AS85" i="10"/>
  <c r="AQ85" i="10"/>
  <c r="AP85" i="10"/>
  <c r="AN85" i="10"/>
  <c r="AL85" i="10" s="1"/>
  <c r="AM85" i="10"/>
  <c r="AW84" i="10"/>
  <c r="AV84" i="10"/>
  <c r="AU84" i="10"/>
  <c r="AT84" i="10"/>
  <c r="AS84" i="10"/>
  <c r="AQ84" i="10"/>
  <c r="AP84" i="10"/>
  <c r="AO84" i="10" s="1"/>
  <c r="AN84" i="10"/>
  <c r="AM84" i="10"/>
  <c r="AW83" i="10"/>
  <c r="AV83" i="10"/>
  <c r="AT83" i="10"/>
  <c r="AR83" i="10" s="1"/>
  <c r="AS83" i="10"/>
  <c r="AQ83" i="10"/>
  <c r="AP83" i="10"/>
  <c r="AO83" i="10" s="1"/>
  <c r="AN83" i="10"/>
  <c r="AL83" i="10" s="1"/>
  <c r="AM83" i="10"/>
  <c r="AW82" i="10"/>
  <c r="AV82" i="10"/>
  <c r="AT82" i="10"/>
  <c r="AS82" i="10"/>
  <c r="AR82" i="10" s="1"/>
  <c r="AQ82" i="10"/>
  <c r="AP82" i="10"/>
  <c r="AN82" i="10"/>
  <c r="AM82" i="10"/>
  <c r="AW81" i="10"/>
  <c r="AV81" i="10"/>
  <c r="AT81" i="10"/>
  <c r="AS81" i="10"/>
  <c r="AQ81" i="10"/>
  <c r="AP81" i="10"/>
  <c r="AO81" i="10" s="1"/>
  <c r="AN81" i="10"/>
  <c r="AM81" i="10"/>
  <c r="AW80" i="10"/>
  <c r="AV80" i="10"/>
  <c r="AT80" i="10"/>
  <c r="AS80" i="10"/>
  <c r="AQ80" i="10"/>
  <c r="AP80" i="10"/>
  <c r="AN80" i="10"/>
  <c r="AM80" i="10"/>
  <c r="AW79" i="10"/>
  <c r="AV79" i="10"/>
  <c r="AU79" i="10" s="1"/>
  <c r="AT79" i="10"/>
  <c r="AS79" i="10"/>
  <c r="AR79" i="10" s="1"/>
  <c r="AQ79" i="10"/>
  <c r="AP79" i="10"/>
  <c r="AN79" i="10"/>
  <c r="AM79" i="10"/>
  <c r="AL79" i="10" s="1"/>
  <c r="AW78" i="10"/>
  <c r="AV78" i="10"/>
  <c r="AT78" i="10"/>
  <c r="AS78" i="10"/>
  <c r="AR78" i="10" s="1"/>
  <c r="AQ78" i="10"/>
  <c r="AP78" i="10"/>
  <c r="AO78" i="10" s="1"/>
  <c r="AN78" i="10"/>
  <c r="AM78" i="10"/>
  <c r="AW77" i="10"/>
  <c r="AV77" i="10"/>
  <c r="AT77" i="10"/>
  <c r="AS77" i="10"/>
  <c r="AR77" i="10"/>
  <c r="AQ77" i="10"/>
  <c r="AP77" i="10"/>
  <c r="AN77" i="10"/>
  <c r="AM77" i="10"/>
  <c r="AW76" i="10"/>
  <c r="AU76" i="10" s="1"/>
  <c r="AV76" i="10"/>
  <c r="AT76" i="10"/>
  <c r="AS76" i="10"/>
  <c r="AQ76" i="10"/>
  <c r="AP76" i="10"/>
  <c r="AN76" i="10"/>
  <c r="AM76" i="10"/>
  <c r="AL76" i="10" s="1"/>
  <c r="AW75" i="10"/>
  <c r="AV75" i="10"/>
  <c r="AT75" i="10"/>
  <c r="AS75" i="10"/>
  <c r="AQ75" i="10"/>
  <c r="AO75" i="10" s="1"/>
  <c r="AP75" i="10"/>
  <c r="AN75" i="10"/>
  <c r="AM75" i="10"/>
  <c r="AW74" i="10"/>
  <c r="AV74" i="10"/>
  <c r="AT74" i="10"/>
  <c r="AS74" i="10"/>
  <c r="AQ74" i="10"/>
  <c r="AP74" i="10"/>
  <c r="AO74" i="10" s="1"/>
  <c r="AN74" i="10"/>
  <c r="AM74" i="10"/>
  <c r="AW73" i="10"/>
  <c r="AV73" i="10"/>
  <c r="AU73" i="10" s="1"/>
  <c r="AT73" i="10"/>
  <c r="AS73" i="10"/>
  <c r="AR73" i="10" s="1"/>
  <c r="AQ73" i="10"/>
  <c r="AP73" i="10"/>
  <c r="AO73" i="10" s="1"/>
  <c r="AN73" i="10"/>
  <c r="AM73" i="10"/>
  <c r="AW72" i="10"/>
  <c r="AV72" i="10"/>
  <c r="AU72" i="10" s="1"/>
  <c r="AT72" i="10"/>
  <c r="AS72" i="10"/>
  <c r="AQ72" i="10"/>
  <c r="AP72" i="10"/>
  <c r="AN72" i="10"/>
  <c r="AM72" i="10"/>
  <c r="AW71" i="10"/>
  <c r="AV71" i="10"/>
  <c r="AT71" i="10"/>
  <c r="AS71" i="10"/>
  <c r="AQ71" i="10"/>
  <c r="AP71" i="10"/>
  <c r="AN71" i="10"/>
  <c r="AM71" i="10"/>
  <c r="AW70" i="10"/>
  <c r="AV70" i="10"/>
  <c r="AT70" i="10"/>
  <c r="AS70" i="10"/>
  <c r="AR70" i="10" s="1"/>
  <c r="AQ70" i="10"/>
  <c r="AP70" i="10"/>
  <c r="AN70" i="10"/>
  <c r="AM70" i="10"/>
  <c r="AL70" i="10" s="1"/>
  <c r="AW69" i="10"/>
  <c r="AV69" i="10"/>
  <c r="AT69" i="10"/>
  <c r="AS69" i="10"/>
  <c r="AR69" i="10" s="1"/>
  <c r="AQ69" i="10"/>
  <c r="AP69" i="10"/>
  <c r="AN69" i="10"/>
  <c r="AM69" i="10"/>
  <c r="AW68" i="10"/>
  <c r="AV68" i="10"/>
  <c r="AT68" i="10"/>
  <c r="AS68" i="10"/>
  <c r="AQ68" i="10"/>
  <c r="AP68" i="10"/>
  <c r="AN68" i="10"/>
  <c r="AM68" i="10"/>
  <c r="AL68" i="10" s="1"/>
  <c r="AW67" i="10"/>
  <c r="AV67" i="10"/>
  <c r="AT67" i="10"/>
  <c r="AS67" i="10"/>
  <c r="AQ67" i="10"/>
  <c r="AP67" i="10"/>
  <c r="AN67" i="10"/>
  <c r="AM67" i="10"/>
  <c r="AL67" i="10"/>
  <c r="AW66" i="10"/>
  <c r="AV66" i="10"/>
  <c r="AT66" i="10"/>
  <c r="AS66" i="10"/>
  <c r="AR66" i="10" s="1"/>
  <c r="AQ66" i="10"/>
  <c r="AP66" i="10"/>
  <c r="AO66" i="10" s="1"/>
  <c r="AN66" i="10"/>
  <c r="AM66" i="10"/>
  <c r="AW65" i="10"/>
  <c r="AV65" i="10"/>
  <c r="AU65" i="10"/>
  <c r="AT65" i="10"/>
  <c r="AS65" i="10"/>
  <c r="AQ65" i="10"/>
  <c r="AP65" i="10"/>
  <c r="AO65" i="10" s="1"/>
  <c r="AN65" i="10"/>
  <c r="AM65" i="10"/>
  <c r="AW64" i="10"/>
  <c r="AV64" i="10"/>
  <c r="AT64" i="10"/>
  <c r="AS64" i="10"/>
  <c r="AQ64" i="10"/>
  <c r="AP64" i="10"/>
  <c r="AN64" i="10"/>
  <c r="AM64" i="10"/>
  <c r="AW63" i="10"/>
  <c r="AV63" i="10"/>
  <c r="AT63" i="10"/>
  <c r="AS63" i="10"/>
  <c r="AQ63" i="10"/>
  <c r="AP63" i="10"/>
  <c r="AN63" i="10"/>
  <c r="AL63" i="10" s="1"/>
  <c r="AM63" i="10"/>
  <c r="AW62" i="10"/>
  <c r="AV62" i="10"/>
  <c r="AT62" i="10"/>
  <c r="AR62" i="10" s="1"/>
  <c r="AS62" i="10"/>
  <c r="AQ62" i="10"/>
  <c r="AP62" i="10"/>
  <c r="AN62" i="10"/>
  <c r="AM62" i="10"/>
  <c r="AW61" i="10"/>
  <c r="AV61" i="10"/>
  <c r="AT61" i="10"/>
  <c r="AS61" i="10"/>
  <c r="AQ61" i="10"/>
  <c r="AP61" i="10"/>
  <c r="AN61" i="10"/>
  <c r="AM61" i="10"/>
  <c r="AW60" i="10"/>
  <c r="AV60" i="10"/>
  <c r="AU60" i="10"/>
  <c r="AT60" i="10"/>
  <c r="AS60" i="10"/>
  <c r="AR60" i="10" s="1"/>
  <c r="AQ60" i="10"/>
  <c r="AP60" i="10"/>
  <c r="AN60" i="10"/>
  <c r="AM60" i="10"/>
  <c r="AW59" i="10"/>
  <c r="AV59" i="10"/>
  <c r="AT59" i="10"/>
  <c r="AS59" i="10"/>
  <c r="AQ59" i="10"/>
  <c r="AP59" i="10"/>
  <c r="AO59" i="10" s="1"/>
  <c r="AN59" i="10"/>
  <c r="AM59" i="10"/>
  <c r="AL59" i="10"/>
  <c r="AW58" i="10"/>
  <c r="AV58" i="10"/>
  <c r="AU58" i="10" s="1"/>
  <c r="AT58" i="10"/>
  <c r="AS58" i="10"/>
  <c r="AR58" i="10" s="1"/>
  <c r="AQ58" i="10"/>
  <c r="AP58" i="10"/>
  <c r="AN58" i="10"/>
  <c r="AM58" i="10"/>
  <c r="AW57" i="10"/>
  <c r="AV57" i="10"/>
  <c r="AU57" i="10"/>
  <c r="AT57" i="10"/>
  <c r="AR57" i="10" s="1"/>
  <c r="AS57" i="10"/>
  <c r="AQ57" i="10"/>
  <c r="AP57" i="10"/>
  <c r="AN57" i="10"/>
  <c r="AM57" i="10"/>
  <c r="AW56" i="10"/>
  <c r="AV56" i="10"/>
  <c r="AT56" i="10"/>
  <c r="AS56" i="10"/>
  <c r="AQ56" i="10"/>
  <c r="AP56" i="10"/>
  <c r="AN56" i="10"/>
  <c r="AM56" i="10"/>
  <c r="AW55" i="10"/>
  <c r="AV55" i="10"/>
  <c r="AU55" i="10" s="1"/>
  <c r="AT55" i="10"/>
  <c r="AS55" i="10"/>
  <c r="AQ55" i="10"/>
  <c r="AP55" i="10"/>
  <c r="AN55" i="10"/>
  <c r="AM55" i="10"/>
  <c r="AW54" i="10"/>
  <c r="AV54" i="10"/>
  <c r="AT54" i="10"/>
  <c r="AR54" i="10" s="1"/>
  <c r="AS54" i="10"/>
  <c r="AQ54" i="10"/>
  <c r="AO54" i="10" s="1"/>
  <c r="AP54" i="10"/>
  <c r="AN54" i="10"/>
  <c r="AM54" i="10"/>
  <c r="AW53" i="10"/>
  <c r="AV53" i="10"/>
  <c r="AT53" i="10"/>
  <c r="AS53" i="10"/>
  <c r="AQ53" i="10"/>
  <c r="AP53" i="10"/>
  <c r="AN53" i="10"/>
  <c r="AM53" i="10"/>
  <c r="AW52" i="10"/>
  <c r="AV52" i="10"/>
  <c r="AT52" i="10"/>
  <c r="AS52" i="10"/>
  <c r="AR52" i="10" s="1"/>
  <c r="AQ52" i="10"/>
  <c r="AP52" i="10"/>
  <c r="AN52" i="10"/>
  <c r="AM52" i="10"/>
  <c r="AW51" i="10"/>
  <c r="AV51" i="10"/>
  <c r="AT51" i="10"/>
  <c r="AS51" i="10"/>
  <c r="AQ51" i="10"/>
  <c r="AP51" i="10"/>
  <c r="AN51" i="10"/>
  <c r="AM51" i="10"/>
  <c r="AL51" i="10"/>
  <c r="AW50" i="10"/>
  <c r="AV50" i="10"/>
  <c r="AT50" i="10"/>
  <c r="AS50" i="10"/>
  <c r="AQ50" i="10"/>
  <c r="AP50" i="10"/>
  <c r="AN50" i="10"/>
  <c r="AM50" i="10"/>
  <c r="AW49" i="10"/>
  <c r="AV49" i="10"/>
  <c r="AT49" i="10"/>
  <c r="AS49" i="10"/>
  <c r="AQ49" i="10"/>
  <c r="AP49" i="10"/>
  <c r="AN49" i="10"/>
  <c r="AM49" i="10"/>
  <c r="AW48" i="10"/>
  <c r="AV48" i="10"/>
  <c r="AT48" i="10"/>
  <c r="AS48" i="10"/>
  <c r="AQ48" i="10"/>
  <c r="AP48" i="10"/>
  <c r="AN48" i="10"/>
  <c r="AM48" i="10"/>
  <c r="AW47" i="10"/>
  <c r="AV47" i="10"/>
  <c r="AT47" i="10"/>
  <c r="AS47" i="10"/>
  <c r="AQ47" i="10"/>
  <c r="AP47" i="10"/>
  <c r="AN47" i="10"/>
  <c r="AM47" i="10"/>
  <c r="AW46" i="10"/>
  <c r="AV46" i="10"/>
  <c r="AT46" i="10"/>
  <c r="AS46" i="10"/>
  <c r="AQ46" i="10"/>
  <c r="AP46" i="10"/>
  <c r="AN46" i="10"/>
  <c r="AM46" i="10"/>
  <c r="AW45" i="10"/>
  <c r="AV45" i="10"/>
  <c r="AT45" i="10"/>
  <c r="AS45" i="10"/>
  <c r="AQ45" i="10"/>
  <c r="AP45" i="10"/>
  <c r="AN45" i="10"/>
  <c r="AM45" i="10"/>
  <c r="AW44" i="10"/>
  <c r="AU44" i="10" s="1"/>
  <c r="AV44" i="10"/>
  <c r="AT44" i="10"/>
  <c r="AS44" i="10"/>
  <c r="AQ44" i="10"/>
  <c r="AP44" i="10"/>
  <c r="AN44" i="10"/>
  <c r="AM44" i="10"/>
  <c r="AL44" i="10" s="1"/>
  <c r="AW43" i="10"/>
  <c r="AV43" i="10"/>
  <c r="AT43" i="10"/>
  <c r="AS43" i="10"/>
  <c r="AQ43" i="10"/>
  <c r="AP43" i="10"/>
  <c r="AN43" i="10"/>
  <c r="AM43" i="10"/>
  <c r="AW42" i="10"/>
  <c r="AV42" i="10"/>
  <c r="AT42" i="10"/>
  <c r="AS42" i="10"/>
  <c r="AQ42" i="10"/>
  <c r="AP42" i="10"/>
  <c r="AN42" i="10"/>
  <c r="AM42" i="10"/>
  <c r="AW41" i="10"/>
  <c r="AV41" i="10"/>
  <c r="AT41" i="10"/>
  <c r="AS41" i="10"/>
  <c r="AQ41" i="10"/>
  <c r="AP41" i="10"/>
  <c r="AN41" i="10"/>
  <c r="AM41" i="10"/>
  <c r="AW40" i="10"/>
  <c r="AV40" i="10"/>
  <c r="AT40" i="10"/>
  <c r="AS40" i="10"/>
  <c r="AQ40" i="10"/>
  <c r="AP40" i="10"/>
  <c r="AN40" i="10"/>
  <c r="AM40" i="10"/>
  <c r="AW39" i="10"/>
  <c r="AV39" i="10"/>
  <c r="AT39" i="10"/>
  <c r="AS39" i="10"/>
  <c r="AQ39" i="10"/>
  <c r="AP39" i="10"/>
  <c r="AN39" i="10"/>
  <c r="AM39" i="10"/>
  <c r="AW38" i="10"/>
  <c r="AV38" i="10"/>
  <c r="AT38" i="10"/>
  <c r="AS38" i="10"/>
  <c r="AQ38" i="10"/>
  <c r="AP38" i="10"/>
  <c r="AN38" i="10"/>
  <c r="AM38" i="10"/>
  <c r="AW37" i="10"/>
  <c r="AV37" i="10"/>
  <c r="AT37" i="10"/>
  <c r="AS37" i="10"/>
  <c r="AQ37" i="10"/>
  <c r="AP37" i="10"/>
  <c r="AN37" i="10"/>
  <c r="AM37" i="10"/>
  <c r="AW36" i="10"/>
  <c r="AV36" i="10"/>
  <c r="AT36" i="10"/>
  <c r="AS36" i="10"/>
  <c r="AQ36" i="10"/>
  <c r="AP36" i="10"/>
  <c r="AN36" i="10"/>
  <c r="AM36" i="10"/>
  <c r="AW35" i="10"/>
  <c r="AV35" i="10"/>
  <c r="AT35" i="10"/>
  <c r="AS35" i="10"/>
  <c r="AQ35" i="10"/>
  <c r="AP35" i="10"/>
  <c r="AN35" i="10"/>
  <c r="AM35" i="10"/>
  <c r="AW34" i="10"/>
  <c r="AV34" i="10"/>
  <c r="AT34" i="10"/>
  <c r="AS34" i="10"/>
  <c r="AQ34" i="10"/>
  <c r="AP34" i="10"/>
  <c r="AN34" i="10"/>
  <c r="AM34" i="10"/>
  <c r="AW33" i="10"/>
  <c r="AV33" i="10"/>
  <c r="AT33" i="10"/>
  <c r="AS33" i="10"/>
  <c r="AQ33" i="10"/>
  <c r="AP33" i="10"/>
  <c r="AN33" i="10"/>
  <c r="AM33" i="10"/>
  <c r="AW32" i="10"/>
  <c r="AV32" i="10"/>
  <c r="AT32" i="10"/>
  <c r="AS32" i="10"/>
  <c r="AQ32" i="10"/>
  <c r="AP32" i="10"/>
  <c r="AN32" i="10"/>
  <c r="AM32" i="10"/>
  <c r="AW31" i="10"/>
  <c r="AV31" i="10"/>
  <c r="AT31" i="10"/>
  <c r="AS31" i="10"/>
  <c r="AQ31" i="10"/>
  <c r="AP31" i="10"/>
  <c r="AN31" i="10"/>
  <c r="AM31" i="10"/>
  <c r="AW30" i="10"/>
  <c r="AV30" i="10"/>
  <c r="AT30" i="10"/>
  <c r="AS30" i="10"/>
  <c r="AQ30" i="10"/>
  <c r="AP30" i="10"/>
  <c r="AN30" i="10"/>
  <c r="AM30" i="10"/>
  <c r="AW29" i="10"/>
  <c r="AV29" i="10"/>
  <c r="AT29" i="10"/>
  <c r="AS29" i="10"/>
  <c r="AQ29" i="10"/>
  <c r="AP29" i="10"/>
  <c r="AN29" i="10"/>
  <c r="AM29" i="10"/>
  <c r="AW28" i="10"/>
  <c r="AV28" i="10"/>
  <c r="AT28" i="10"/>
  <c r="AS28" i="10"/>
  <c r="AQ28" i="10"/>
  <c r="AP28" i="10"/>
  <c r="AN28" i="10"/>
  <c r="AM28" i="10"/>
  <c r="AW27" i="10"/>
  <c r="AV27" i="10"/>
  <c r="AT27" i="10"/>
  <c r="AS27" i="10"/>
  <c r="AQ27" i="10"/>
  <c r="AP27" i="10"/>
  <c r="AN27" i="10"/>
  <c r="AM27" i="10"/>
  <c r="AW26" i="10"/>
  <c r="AV26" i="10"/>
  <c r="AT26" i="10"/>
  <c r="AS26" i="10"/>
  <c r="AQ26" i="10"/>
  <c r="AP26" i="10"/>
  <c r="AN26" i="10"/>
  <c r="AM26" i="10"/>
  <c r="AW25" i="10"/>
  <c r="AV25" i="10"/>
  <c r="AT25" i="10"/>
  <c r="AS25" i="10"/>
  <c r="AQ25" i="10"/>
  <c r="AP25" i="10"/>
  <c r="AN25" i="10"/>
  <c r="AM25" i="10"/>
  <c r="AW24" i="10"/>
  <c r="AV24" i="10"/>
  <c r="AT24" i="10"/>
  <c r="AS24" i="10"/>
  <c r="AQ24" i="10"/>
  <c r="AP24" i="10"/>
  <c r="AN24" i="10"/>
  <c r="AM24" i="10"/>
  <c r="AW23" i="10"/>
  <c r="AV23" i="10"/>
  <c r="AT23" i="10"/>
  <c r="AS23" i="10"/>
  <c r="AQ23" i="10"/>
  <c r="AP23" i="10"/>
  <c r="AN23" i="10"/>
  <c r="AM23" i="10"/>
  <c r="AW22" i="10"/>
  <c r="AV22" i="10"/>
  <c r="AT22" i="10"/>
  <c r="AS22" i="10"/>
  <c r="AQ22" i="10"/>
  <c r="AP22" i="10"/>
  <c r="AN22" i="10"/>
  <c r="AM22" i="10"/>
  <c r="AW21" i="10"/>
  <c r="AV21" i="10"/>
  <c r="AT21" i="10"/>
  <c r="AS21" i="10"/>
  <c r="AQ21" i="10"/>
  <c r="AP21" i="10"/>
  <c r="AN21" i="10"/>
  <c r="AM21" i="10"/>
  <c r="AW20" i="10"/>
  <c r="AV20" i="10"/>
  <c r="AT20" i="10"/>
  <c r="AS20" i="10"/>
  <c r="AQ20" i="10"/>
  <c r="AP20" i="10"/>
  <c r="AN20" i="10"/>
  <c r="AM20" i="10"/>
  <c r="AW19" i="10"/>
  <c r="AV19" i="10"/>
  <c r="AT19" i="10"/>
  <c r="AS19" i="10"/>
  <c r="AQ19" i="10"/>
  <c r="AP19" i="10"/>
  <c r="AN19" i="10"/>
  <c r="AM19" i="10"/>
  <c r="AW18" i="10"/>
  <c r="AV18" i="10"/>
  <c r="AT18" i="10"/>
  <c r="AS18" i="10"/>
  <c r="AQ18" i="10"/>
  <c r="AP18" i="10"/>
  <c r="AN18" i="10"/>
  <c r="AM18" i="10"/>
  <c r="AW17" i="10"/>
  <c r="AV17" i="10"/>
  <c r="AT17" i="10"/>
  <c r="AS17" i="10"/>
  <c r="AQ17" i="10"/>
  <c r="AP17" i="10"/>
  <c r="AN17" i="10"/>
  <c r="AM17" i="10"/>
  <c r="AW16" i="10"/>
  <c r="AV16" i="10"/>
  <c r="AT16" i="10"/>
  <c r="AS16" i="10"/>
  <c r="AQ16" i="10"/>
  <c r="AP16" i="10"/>
  <c r="AN16" i="10"/>
  <c r="AM16" i="10"/>
  <c r="AW15" i="10"/>
  <c r="AV15" i="10"/>
  <c r="AT15" i="10"/>
  <c r="AS15" i="10"/>
  <c r="AQ15" i="10"/>
  <c r="AP15" i="10"/>
  <c r="AN15" i="10"/>
  <c r="AM15" i="10"/>
  <c r="AW14" i="10"/>
  <c r="AV14" i="10"/>
  <c r="AT14" i="10"/>
  <c r="AS14" i="10"/>
  <c r="AQ14" i="10"/>
  <c r="AP14" i="10"/>
  <c r="AN14" i="10"/>
  <c r="AM14" i="10"/>
  <c r="AW13" i="10"/>
  <c r="AV13" i="10"/>
  <c r="AT13" i="10"/>
  <c r="AS13" i="10"/>
  <c r="AQ13" i="10"/>
  <c r="AP13" i="10"/>
  <c r="AN13" i="10"/>
  <c r="AM13" i="10"/>
  <c r="AW12" i="10"/>
  <c r="AV12" i="10"/>
  <c r="AT12" i="10"/>
  <c r="AS12" i="10"/>
  <c r="AQ12" i="10"/>
  <c r="AP12" i="10"/>
  <c r="AN12" i="10"/>
  <c r="AM12" i="10"/>
  <c r="AW11" i="10"/>
  <c r="AV11" i="10"/>
  <c r="AT11" i="10"/>
  <c r="AS11" i="10"/>
  <c r="AQ11" i="10"/>
  <c r="AP11" i="10"/>
  <c r="AN11" i="10"/>
  <c r="AM11" i="10"/>
  <c r="AW10" i="10"/>
  <c r="AV10" i="10"/>
  <c r="AT10" i="10"/>
  <c r="AS10" i="10"/>
  <c r="AQ10" i="10"/>
  <c r="AP10" i="10"/>
  <c r="AN10" i="10"/>
  <c r="AM10" i="10"/>
  <c r="AW9" i="10"/>
  <c r="AV9" i="10"/>
  <c r="AT9" i="10"/>
  <c r="AS9" i="10"/>
  <c r="AQ9" i="10"/>
  <c r="AP9" i="10"/>
  <c r="AN9" i="10"/>
  <c r="AM9" i="10"/>
  <c r="AW8" i="10"/>
  <c r="AV8" i="10"/>
  <c r="AT8" i="10"/>
  <c r="AS8" i="10"/>
  <c r="AQ8" i="10"/>
  <c r="AP8" i="10"/>
  <c r="AN8" i="10"/>
  <c r="AM8" i="10"/>
  <c r="AW7" i="10"/>
  <c r="AV7" i="10"/>
  <c r="AT7" i="10"/>
  <c r="AS7" i="10"/>
  <c r="AQ7" i="10"/>
  <c r="AP7" i="10"/>
  <c r="AN7" i="10"/>
  <c r="AM7" i="10"/>
  <c r="AW6" i="10"/>
  <c r="AV6" i="10"/>
  <c r="AT6" i="10"/>
  <c r="AS6" i="10"/>
  <c r="AQ6" i="10"/>
  <c r="AP6" i="10"/>
  <c r="AN6" i="10"/>
  <c r="AM6" i="10"/>
  <c r="AW5" i="10"/>
  <c r="AV5" i="10"/>
  <c r="AT5" i="10"/>
  <c r="AS5" i="10"/>
  <c r="AQ5" i="10"/>
  <c r="AP5" i="10"/>
  <c r="AN5" i="10"/>
  <c r="AM5" i="10"/>
  <c r="AW4" i="10"/>
  <c r="AV4" i="10"/>
  <c r="AT4" i="10"/>
  <c r="AS4" i="10"/>
  <c r="AQ4" i="10"/>
  <c r="AP4" i="10"/>
  <c r="AN4" i="10"/>
  <c r="AM4" i="10"/>
  <c r="P2" i="10"/>
  <c r="AW93" i="11"/>
  <c r="AV93" i="11"/>
  <c r="AU93" i="11" s="1"/>
  <c r="AT93" i="11"/>
  <c r="AS93" i="11"/>
  <c r="AQ93" i="11"/>
  <c r="AP93" i="11"/>
  <c r="AO93" i="11" s="1"/>
  <c r="AN93" i="11"/>
  <c r="AM93" i="11"/>
  <c r="AL93" i="11" s="1"/>
  <c r="AW92" i="11"/>
  <c r="AV92" i="11"/>
  <c r="AT92" i="11"/>
  <c r="AS92" i="11"/>
  <c r="AQ92" i="11"/>
  <c r="AP92" i="11"/>
  <c r="AO92" i="11" s="1"/>
  <c r="AN92" i="11"/>
  <c r="AM92" i="11"/>
  <c r="AL92" i="11" s="1"/>
  <c r="AW91" i="11"/>
  <c r="AV91" i="11"/>
  <c r="AU91" i="11" s="1"/>
  <c r="AT91" i="11"/>
  <c r="AR91" i="11" s="1"/>
  <c r="AS91" i="11"/>
  <c r="AQ91" i="11"/>
  <c r="AP91" i="11"/>
  <c r="AO91" i="11" s="1"/>
  <c r="AN91" i="11"/>
  <c r="AM91" i="11"/>
  <c r="AW90" i="11"/>
  <c r="AV90" i="11"/>
  <c r="AT90" i="11"/>
  <c r="AS90" i="11"/>
  <c r="AR90" i="11"/>
  <c r="AQ90" i="11"/>
  <c r="AP90" i="11"/>
  <c r="AO90" i="11" s="1"/>
  <c r="AN90" i="11"/>
  <c r="AM90" i="11"/>
  <c r="AW89" i="11"/>
  <c r="AV89" i="11"/>
  <c r="AT89" i="11"/>
  <c r="AS89" i="11"/>
  <c r="AQ89" i="11"/>
  <c r="AP89" i="11"/>
  <c r="AN89" i="11"/>
  <c r="AM89" i="11"/>
  <c r="AW88" i="11"/>
  <c r="AV88" i="11"/>
  <c r="AT88" i="11"/>
  <c r="AS88" i="11"/>
  <c r="AR88" i="11" s="1"/>
  <c r="AQ88" i="11"/>
  <c r="AP88" i="11"/>
  <c r="AO88" i="11"/>
  <c r="AN88" i="11"/>
  <c r="AM88" i="11"/>
  <c r="AW87" i="11"/>
  <c r="AV87" i="11"/>
  <c r="AU87" i="11" s="1"/>
  <c r="AT87" i="11"/>
  <c r="AS87" i="11"/>
  <c r="AQ87" i="11"/>
  <c r="AP87" i="11"/>
  <c r="AO87" i="11" s="1"/>
  <c r="AN87" i="11"/>
  <c r="AM87" i="11"/>
  <c r="AW86" i="11"/>
  <c r="AV86" i="11"/>
  <c r="AU86" i="11"/>
  <c r="AT86" i="11"/>
  <c r="AS86" i="11"/>
  <c r="AR86" i="11" s="1"/>
  <c r="AQ86" i="11"/>
  <c r="AP86" i="11"/>
  <c r="AN86" i="11"/>
  <c r="AM86" i="11"/>
  <c r="AL86" i="11"/>
  <c r="AW85" i="11"/>
  <c r="AV85" i="11"/>
  <c r="AT85" i="11"/>
  <c r="AS85" i="11"/>
  <c r="AR85" i="11" s="1"/>
  <c r="AQ85" i="11"/>
  <c r="AP85" i="11"/>
  <c r="AN85" i="11"/>
  <c r="AM85" i="11"/>
  <c r="AW84" i="11"/>
  <c r="AV84" i="11"/>
  <c r="AT84" i="11"/>
  <c r="AS84" i="11"/>
  <c r="AR84" i="11"/>
  <c r="AQ84" i="11"/>
  <c r="AP84" i="11"/>
  <c r="AN84" i="11"/>
  <c r="AM84" i="11"/>
  <c r="AL84" i="11" s="1"/>
  <c r="AW83" i="11"/>
  <c r="AV83" i="11"/>
  <c r="AT83" i="11"/>
  <c r="AR83" i="11" s="1"/>
  <c r="AS83" i="11"/>
  <c r="AQ83" i="11"/>
  <c r="AP83" i="11"/>
  <c r="AO83" i="11"/>
  <c r="AN83" i="11"/>
  <c r="AM83" i="11"/>
  <c r="AI83" i="11"/>
  <c r="AK83" i="11" s="1"/>
  <c r="AW82" i="11"/>
  <c r="AV82" i="11"/>
  <c r="AT82" i="11"/>
  <c r="AS82" i="11"/>
  <c r="AR82" i="11"/>
  <c r="AQ82" i="11"/>
  <c r="AP82" i="11"/>
  <c r="AN82" i="11"/>
  <c r="AM82" i="11"/>
  <c r="AW81" i="11"/>
  <c r="AV81" i="11"/>
  <c r="AT81" i="11"/>
  <c r="AS81" i="11"/>
  <c r="AQ81" i="11"/>
  <c r="AP81" i="11"/>
  <c r="AO81" i="11" s="1"/>
  <c r="AN81" i="11"/>
  <c r="AM81" i="11"/>
  <c r="AW80" i="11"/>
  <c r="AV80" i="11"/>
  <c r="AU80" i="11" s="1"/>
  <c r="AT80" i="11"/>
  <c r="AS80" i="11"/>
  <c r="AQ80" i="11"/>
  <c r="AP80" i="11"/>
  <c r="AO80" i="11"/>
  <c r="AN80" i="11"/>
  <c r="AL80" i="11" s="1"/>
  <c r="AM80" i="11"/>
  <c r="AW79" i="11"/>
  <c r="AV79" i="11"/>
  <c r="AU79" i="11"/>
  <c r="AT79" i="11"/>
  <c r="AS79" i="11"/>
  <c r="AR79" i="11" s="1"/>
  <c r="AQ79" i="11"/>
  <c r="AP79" i="11"/>
  <c r="AN79" i="11"/>
  <c r="AM79" i="11"/>
  <c r="AW78" i="11"/>
  <c r="AV78" i="11"/>
  <c r="AU78" i="11" s="1"/>
  <c r="AT78" i="11"/>
  <c r="AR78" i="11" s="1"/>
  <c r="AS78" i="11"/>
  <c r="AQ78" i="11"/>
  <c r="AO78" i="11" s="1"/>
  <c r="AP78" i="11"/>
  <c r="AN78" i="11"/>
  <c r="AM78" i="11"/>
  <c r="AW77" i="11"/>
  <c r="AV77" i="11"/>
  <c r="AT77" i="11"/>
  <c r="AS77" i="11"/>
  <c r="AQ77" i="11"/>
  <c r="AP77" i="11"/>
  <c r="AN77" i="11"/>
  <c r="AM77" i="11"/>
  <c r="AW76" i="11"/>
  <c r="AV76" i="11"/>
  <c r="AT76" i="11"/>
  <c r="AS76" i="11"/>
  <c r="AQ76" i="11"/>
  <c r="AP76" i="11"/>
  <c r="AN76" i="11"/>
  <c r="AM76" i="11"/>
  <c r="AW75" i="11"/>
  <c r="AV75" i="11"/>
  <c r="AT75" i="11"/>
  <c r="AS75" i="11"/>
  <c r="AQ75" i="11"/>
  <c r="AP75" i="11"/>
  <c r="AO75" i="11"/>
  <c r="AN75" i="11"/>
  <c r="AM75" i="11"/>
  <c r="AW74" i="11"/>
  <c r="AV74" i="11"/>
  <c r="AT74" i="11"/>
  <c r="AS74" i="11"/>
  <c r="AR74" i="11" s="1"/>
  <c r="AQ74" i="11"/>
  <c r="AP74" i="11"/>
  <c r="AO74" i="11" s="1"/>
  <c r="AN74" i="11"/>
  <c r="AM74" i="11"/>
  <c r="AW73" i="11"/>
  <c r="AV73" i="11"/>
  <c r="AU73" i="11" s="1"/>
  <c r="AT73" i="11"/>
  <c r="AS73" i="11"/>
  <c r="AQ73" i="11"/>
  <c r="AO73" i="11" s="1"/>
  <c r="AP73" i="11"/>
  <c r="AN73" i="11"/>
  <c r="AM73" i="11"/>
  <c r="AW72" i="11"/>
  <c r="AV72" i="11"/>
  <c r="AT72" i="11"/>
  <c r="AS72" i="11"/>
  <c r="AQ72" i="11"/>
  <c r="AP72" i="11"/>
  <c r="AO72" i="11" s="1"/>
  <c r="AN72" i="11"/>
  <c r="AM72" i="11"/>
  <c r="AW71" i="11"/>
  <c r="AV71" i="11"/>
  <c r="AU71" i="11" s="1"/>
  <c r="AT71" i="11"/>
  <c r="AS71" i="11"/>
  <c r="AR71" i="11" s="1"/>
  <c r="AQ71" i="11"/>
  <c r="AP71" i="11"/>
  <c r="AO71" i="11"/>
  <c r="AN71" i="11"/>
  <c r="AM71" i="11"/>
  <c r="AW70" i="11"/>
  <c r="AV70" i="11"/>
  <c r="AU70" i="11" s="1"/>
  <c r="AT70" i="11"/>
  <c r="AS70" i="11"/>
  <c r="AQ70" i="11"/>
  <c r="AP70" i="11"/>
  <c r="AN70" i="11"/>
  <c r="AM70" i="11"/>
  <c r="AW69" i="11"/>
  <c r="AV69" i="11"/>
  <c r="AU69" i="11" s="1"/>
  <c r="AT69" i="11"/>
  <c r="AS69" i="11"/>
  <c r="AQ69" i="11"/>
  <c r="AP69" i="11"/>
  <c r="AN69" i="11"/>
  <c r="AM69" i="11"/>
  <c r="AW68" i="11"/>
  <c r="AV68" i="11"/>
  <c r="AT68" i="11"/>
  <c r="AR68" i="11" s="1"/>
  <c r="AS68" i="11"/>
  <c r="AQ68" i="11"/>
  <c r="AP68" i="11"/>
  <c r="AN68" i="11"/>
  <c r="AM68" i="11"/>
  <c r="AL68" i="11"/>
  <c r="AW67" i="11"/>
  <c r="AV67" i="11"/>
  <c r="AT67" i="11"/>
  <c r="AS67" i="11"/>
  <c r="AQ67" i="11"/>
  <c r="AO67" i="11" s="1"/>
  <c r="AP67" i="11"/>
  <c r="AN67" i="11"/>
  <c r="AM67" i="11"/>
  <c r="AI67" i="11" s="1"/>
  <c r="AK67" i="11" s="1"/>
  <c r="AW66" i="11"/>
  <c r="AV66" i="11"/>
  <c r="AT66" i="11"/>
  <c r="AS66" i="11"/>
  <c r="AR66" i="11"/>
  <c r="AQ66" i="11"/>
  <c r="AP66" i="11"/>
  <c r="AO66" i="11" s="1"/>
  <c r="AN66" i="11"/>
  <c r="AM66" i="11"/>
  <c r="AW65" i="11"/>
  <c r="AV65" i="11"/>
  <c r="AT65" i="11"/>
  <c r="AS65" i="11"/>
  <c r="AQ65" i="11"/>
  <c r="AP65" i="11"/>
  <c r="AN65" i="11"/>
  <c r="AM65" i="11"/>
  <c r="AW64" i="11"/>
  <c r="AV64" i="11"/>
  <c r="AU64" i="11" s="1"/>
  <c r="AT64" i="11"/>
  <c r="AS64" i="11"/>
  <c r="AQ64" i="11"/>
  <c r="AP64" i="11"/>
  <c r="AO64" i="11" s="1"/>
  <c r="AN64" i="11"/>
  <c r="AM64" i="11"/>
  <c r="AW63" i="11"/>
  <c r="AV63" i="11"/>
  <c r="AU63" i="11" s="1"/>
  <c r="AT63" i="11"/>
  <c r="AS63" i="11"/>
  <c r="AQ63" i="11"/>
  <c r="AP63" i="11"/>
  <c r="AO63" i="11"/>
  <c r="AN63" i="11"/>
  <c r="AM63" i="11"/>
  <c r="AW62" i="11"/>
  <c r="AV62" i="11"/>
  <c r="AU62" i="11" s="1"/>
  <c r="AT62" i="11"/>
  <c r="AS62" i="11"/>
  <c r="AQ62" i="11"/>
  <c r="AP62" i="11"/>
  <c r="AN62" i="11"/>
  <c r="AM62" i="11"/>
  <c r="AL62" i="11"/>
  <c r="AW61" i="11"/>
  <c r="AV61" i="11"/>
  <c r="AT61" i="11"/>
  <c r="AS61" i="11"/>
  <c r="AR61" i="11" s="1"/>
  <c r="AQ61" i="11"/>
  <c r="AP61" i="11"/>
  <c r="AN61" i="11"/>
  <c r="AM61" i="11"/>
  <c r="AL61" i="11"/>
  <c r="AW60" i="11"/>
  <c r="AV60" i="11"/>
  <c r="AT60" i="11"/>
  <c r="AS60" i="11"/>
  <c r="AQ60" i="11"/>
  <c r="AP60" i="11"/>
  <c r="AN60" i="11"/>
  <c r="AM60" i="11"/>
  <c r="AL60" i="11" s="1"/>
  <c r="AW59" i="11"/>
  <c r="AV59" i="11"/>
  <c r="AT59" i="11"/>
  <c r="AS59" i="11"/>
  <c r="AQ59" i="11"/>
  <c r="AP59" i="11"/>
  <c r="AN59" i="11"/>
  <c r="AL59" i="11" s="1"/>
  <c r="AM59" i="11"/>
  <c r="AW58" i="11"/>
  <c r="AV58" i="11"/>
  <c r="AT58" i="11"/>
  <c r="AR58" i="11" s="1"/>
  <c r="AS58" i="11"/>
  <c r="AQ58" i="11"/>
  <c r="AP58" i="11"/>
  <c r="AN58" i="11"/>
  <c r="AM58" i="11"/>
  <c r="AW57" i="11"/>
  <c r="AV57" i="11"/>
  <c r="AU57" i="11" s="1"/>
  <c r="AT57" i="11"/>
  <c r="AS57" i="11"/>
  <c r="AQ57" i="11"/>
  <c r="AP57" i="11"/>
  <c r="AO57" i="11" s="1"/>
  <c r="AN57" i="11"/>
  <c r="AM57" i="11"/>
  <c r="AW56" i="11"/>
  <c r="AV56" i="11"/>
  <c r="AT56" i="11"/>
  <c r="AS56" i="11"/>
  <c r="AQ56" i="11"/>
  <c r="AP56" i="11"/>
  <c r="AN56" i="11"/>
  <c r="AM56" i="11"/>
  <c r="AL56" i="11"/>
  <c r="AW55" i="11"/>
  <c r="AV55" i="11"/>
  <c r="AT55" i="11"/>
  <c r="AS55" i="11"/>
  <c r="AQ55" i="11"/>
  <c r="AO55" i="11" s="1"/>
  <c r="AP55" i="11"/>
  <c r="AN55" i="11"/>
  <c r="AM55" i="11"/>
  <c r="AW54" i="11"/>
  <c r="AV54" i="11"/>
  <c r="AT54" i="11"/>
  <c r="AS54" i="11"/>
  <c r="AR54" i="11" s="1"/>
  <c r="AQ54" i="11"/>
  <c r="AP54" i="11"/>
  <c r="AN54" i="11"/>
  <c r="AM54" i="11"/>
  <c r="AW53" i="11"/>
  <c r="AV53" i="11"/>
  <c r="AT53" i="11"/>
  <c r="AS53" i="11"/>
  <c r="AQ53" i="11"/>
  <c r="AP53" i="11"/>
  <c r="AN53" i="11"/>
  <c r="AM53" i="11"/>
  <c r="AW52" i="11"/>
  <c r="AV52" i="11"/>
  <c r="AT52" i="11"/>
  <c r="AS52" i="11"/>
  <c r="AQ52" i="11"/>
  <c r="AP52" i="11"/>
  <c r="AN52" i="11"/>
  <c r="AM52" i="11"/>
  <c r="AW51" i="11"/>
  <c r="AV51" i="11"/>
  <c r="AT51" i="11"/>
  <c r="AS51" i="11"/>
  <c r="AQ51" i="11"/>
  <c r="AP51" i="11"/>
  <c r="AN51" i="11"/>
  <c r="AM51" i="11"/>
  <c r="AW50" i="11"/>
  <c r="AV50" i="11"/>
  <c r="AT50" i="11"/>
  <c r="AS50" i="11"/>
  <c r="AQ50" i="11"/>
  <c r="AP50" i="11"/>
  <c r="AN50" i="11"/>
  <c r="AM50" i="11"/>
  <c r="AW49" i="11"/>
  <c r="AV49" i="11"/>
  <c r="AT49" i="11"/>
  <c r="AS49" i="11"/>
  <c r="AQ49" i="11"/>
  <c r="AP49" i="11"/>
  <c r="AN49" i="11"/>
  <c r="AM49" i="11"/>
  <c r="AW48" i="11"/>
  <c r="AV48" i="11"/>
  <c r="AT48" i="11"/>
  <c r="AS48" i="11"/>
  <c r="AQ48" i="11"/>
  <c r="AP48" i="11"/>
  <c r="AN48" i="11"/>
  <c r="AM48" i="11"/>
  <c r="AW47" i="11"/>
  <c r="AV47" i="11"/>
  <c r="AT47" i="11"/>
  <c r="AS47" i="11"/>
  <c r="AQ47" i="11"/>
  <c r="AP47" i="11"/>
  <c r="AN47" i="11"/>
  <c r="AM47" i="11"/>
  <c r="AW46" i="11"/>
  <c r="AV46" i="11"/>
  <c r="AT46" i="11"/>
  <c r="AS46" i="11"/>
  <c r="AQ46" i="11"/>
  <c r="AP46" i="11"/>
  <c r="AN46" i="11"/>
  <c r="AM46" i="11"/>
  <c r="AW45" i="11"/>
  <c r="AV45" i="11"/>
  <c r="AT45" i="11"/>
  <c r="AS45" i="11"/>
  <c r="AQ45" i="11"/>
  <c r="AP45" i="11"/>
  <c r="AN45" i="11"/>
  <c r="AM45" i="11"/>
  <c r="AW44" i="11"/>
  <c r="AV44" i="11"/>
  <c r="AT44" i="11"/>
  <c r="AS44" i="11"/>
  <c r="AQ44" i="11"/>
  <c r="AP44" i="11"/>
  <c r="AN44" i="11"/>
  <c r="AM44" i="11"/>
  <c r="AL44" i="11" s="1"/>
  <c r="AW43" i="11"/>
  <c r="AV43" i="11"/>
  <c r="AT43" i="11"/>
  <c r="AS43" i="11"/>
  <c r="AQ43" i="11"/>
  <c r="AP43" i="11"/>
  <c r="AN43" i="11"/>
  <c r="AM43" i="11"/>
  <c r="AW42" i="11"/>
  <c r="AV42" i="11"/>
  <c r="AT42" i="11"/>
  <c r="AS42" i="11"/>
  <c r="AQ42" i="11"/>
  <c r="AP42" i="11"/>
  <c r="AN42" i="11"/>
  <c r="AM42" i="11"/>
  <c r="AW41" i="11"/>
  <c r="AV41" i="11"/>
  <c r="AT41" i="11"/>
  <c r="AS41" i="11"/>
  <c r="AQ41" i="11"/>
  <c r="AP41" i="11"/>
  <c r="AN41" i="11"/>
  <c r="AM41" i="11"/>
  <c r="AW40" i="11"/>
  <c r="AV40" i="11"/>
  <c r="AT40" i="11"/>
  <c r="AS40" i="11"/>
  <c r="AQ40" i="11"/>
  <c r="AP40" i="11"/>
  <c r="AN40" i="11"/>
  <c r="AM40" i="11"/>
  <c r="AW39" i="11"/>
  <c r="AV39" i="11"/>
  <c r="AT39" i="11"/>
  <c r="AS39" i="11"/>
  <c r="AQ39" i="11"/>
  <c r="AP39" i="11"/>
  <c r="AN39" i="11"/>
  <c r="AM39" i="11"/>
  <c r="AW38" i="11"/>
  <c r="AV38" i="11"/>
  <c r="AT38" i="11"/>
  <c r="AS38" i="11"/>
  <c r="AQ38" i="11"/>
  <c r="AP38" i="11"/>
  <c r="AN38" i="11"/>
  <c r="AM38" i="11"/>
  <c r="AW37" i="11"/>
  <c r="AV37" i="11"/>
  <c r="AT37" i="11"/>
  <c r="AS37" i="11"/>
  <c r="AQ37" i="11"/>
  <c r="AP37" i="11"/>
  <c r="AN37" i="11"/>
  <c r="AM37" i="11"/>
  <c r="AW36" i="11"/>
  <c r="AV36" i="11"/>
  <c r="AT36" i="11"/>
  <c r="AS36" i="11"/>
  <c r="AQ36" i="11"/>
  <c r="AP36" i="11"/>
  <c r="AN36" i="11"/>
  <c r="AM36" i="11"/>
  <c r="AW35" i="11"/>
  <c r="AV35" i="11"/>
  <c r="AT35" i="11"/>
  <c r="AS35" i="11"/>
  <c r="AQ35" i="11"/>
  <c r="AP35" i="11"/>
  <c r="AN35" i="11"/>
  <c r="AM35" i="11"/>
  <c r="AW34" i="11"/>
  <c r="AV34" i="11"/>
  <c r="AT34" i="11"/>
  <c r="AS34" i="11"/>
  <c r="AQ34" i="11"/>
  <c r="AP34" i="11"/>
  <c r="AN34" i="11"/>
  <c r="AM34" i="11"/>
  <c r="AW33" i="11"/>
  <c r="AV33" i="11"/>
  <c r="AT33" i="11"/>
  <c r="AS33" i="11"/>
  <c r="AQ33" i="11"/>
  <c r="AP33" i="11"/>
  <c r="AN33" i="11"/>
  <c r="AM33" i="11"/>
  <c r="AW32" i="11"/>
  <c r="AV32" i="11"/>
  <c r="AT32" i="11"/>
  <c r="AS32" i="11"/>
  <c r="AQ32" i="11"/>
  <c r="AP32" i="11"/>
  <c r="AN32" i="11"/>
  <c r="AM32" i="11"/>
  <c r="AW31" i="11"/>
  <c r="AV31" i="11"/>
  <c r="AT31" i="11"/>
  <c r="AS31" i="11"/>
  <c r="AQ31" i="11"/>
  <c r="AP31" i="11"/>
  <c r="AN31" i="11"/>
  <c r="AM31" i="11"/>
  <c r="AW30" i="11"/>
  <c r="AV30" i="11"/>
  <c r="AT30" i="11"/>
  <c r="AS30" i="11"/>
  <c r="AQ30" i="11"/>
  <c r="AP30" i="11"/>
  <c r="AN30" i="11"/>
  <c r="AM30" i="11"/>
  <c r="AW29" i="11"/>
  <c r="AV29" i="11"/>
  <c r="AT29" i="11"/>
  <c r="AS29" i="11"/>
  <c r="AQ29" i="11"/>
  <c r="AP29" i="11"/>
  <c r="AN29" i="11"/>
  <c r="AM29" i="11"/>
  <c r="AW28" i="11"/>
  <c r="AV28" i="11"/>
  <c r="AT28" i="11"/>
  <c r="AS28" i="11"/>
  <c r="AQ28" i="11"/>
  <c r="AP28" i="11"/>
  <c r="AN28" i="11"/>
  <c r="AM28" i="11"/>
  <c r="AW27" i="11"/>
  <c r="AV27" i="11"/>
  <c r="AT27" i="11"/>
  <c r="AS27" i="11"/>
  <c r="AQ27" i="11"/>
  <c r="AP27" i="11"/>
  <c r="AN27" i="11"/>
  <c r="AM27" i="11"/>
  <c r="AW26" i="11"/>
  <c r="AV26" i="11"/>
  <c r="AT26" i="11"/>
  <c r="AS26" i="11"/>
  <c r="AQ26" i="11"/>
  <c r="AP26" i="11"/>
  <c r="AN26" i="11"/>
  <c r="AM26" i="11"/>
  <c r="AW25" i="11"/>
  <c r="AV25" i="11"/>
  <c r="AT25" i="11"/>
  <c r="AS25" i="11"/>
  <c r="AQ25" i="11"/>
  <c r="AP25" i="11"/>
  <c r="AN25" i="11"/>
  <c r="AM25" i="11"/>
  <c r="AW24" i="11"/>
  <c r="AV24" i="11"/>
  <c r="AT24" i="11"/>
  <c r="AS24" i="11"/>
  <c r="AQ24" i="11"/>
  <c r="AP24" i="11"/>
  <c r="AN24" i="11"/>
  <c r="AM24" i="11"/>
  <c r="AW23" i="11"/>
  <c r="AV23" i="11"/>
  <c r="AT23" i="11"/>
  <c r="AS23" i="11"/>
  <c r="AQ23" i="11"/>
  <c r="AP23" i="11"/>
  <c r="AN23" i="11"/>
  <c r="AM23" i="11"/>
  <c r="AW22" i="11"/>
  <c r="AV22" i="11"/>
  <c r="AT22" i="11"/>
  <c r="AS22" i="11"/>
  <c r="AQ22" i="11"/>
  <c r="AP22" i="11"/>
  <c r="AN22" i="11"/>
  <c r="AM22" i="11"/>
  <c r="AW21" i="11"/>
  <c r="AV21" i="11"/>
  <c r="AT21" i="11"/>
  <c r="AS21" i="11"/>
  <c r="AQ21" i="11"/>
  <c r="AP21" i="11"/>
  <c r="AN21" i="11"/>
  <c r="AM21" i="11"/>
  <c r="AW20" i="11"/>
  <c r="AV20" i="11"/>
  <c r="AT20" i="11"/>
  <c r="AS20" i="11"/>
  <c r="AQ20" i="11"/>
  <c r="AP20" i="11"/>
  <c r="AN20" i="11"/>
  <c r="AM20" i="11"/>
  <c r="AW19" i="11"/>
  <c r="AV19" i="11"/>
  <c r="AT19" i="11"/>
  <c r="AS19" i="11"/>
  <c r="AQ19" i="11"/>
  <c r="AP19" i="11"/>
  <c r="AN19" i="11"/>
  <c r="AM19" i="11"/>
  <c r="AW18" i="11"/>
  <c r="AV18" i="11"/>
  <c r="AT18" i="11"/>
  <c r="AS18" i="11"/>
  <c r="AQ18" i="11"/>
  <c r="AP18" i="11"/>
  <c r="AN18" i="11"/>
  <c r="AM18" i="11"/>
  <c r="AW17" i="11"/>
  <c r="AV17" i="11"/>
  <c r="AT17" i="11"/>
  <c r="AS17" i="11"/>
  <c r="AQ17" i="11"/>
  <c r="AP17" i="11"/>
  <c r="AN17" i="11"/>
  <c r="AM17" i="11"/>
  <c r="AW16" i="11"/>
  <c r="AV16" i="11"/>
  <c r="AT16" i="11"/>
  <c r="AS16" i="11"/>
  <c r="AQ16" i="11"/>
  <c r="AP16" i="11"/>
  <c r="AN16" i="11"/>
  <c r="AM16" i="11"/>
  <c r="AW15" i="11"/>
  <c r="AV15" i="11"/>
  <c r="AT15" i="11"/>
  <c r="AS15" i="11"/>
  <c r="AQ15" i="11"/>
  <c r="AP15" i="11"/>
  <c r="AN15" i="11"/>
  <c r="AM15" i="11"/>
  <c r="AW14" i="11"/>
  <c r="AV14" i="11"/>
  <c r="AT14" i="11"/>
  <c r="AS14" i="11"/>
  <c r="AQ14" i="11"/>
  <c r="AP14" i="11"/>
  <c r="AN14" i="11"/>
  <c r="AM14" i="11"/>
  <c r="AW13" i="11"/>
  <c r="AV13" i="11"/>
  <c r="AT13" i="11"/>
  <c r="AS13" i="11"/>
  <c r="AQ13" i="11"/>
  <c r="AP13" i="11"/>
  <c r="AN13" i="11"/>
  <c r="AM13" i="11"/>
  <c r="AW12" i="11"/>
  <c r="AV12" i="11"/>
  <c r="AT12" i="11"/>
  <c r="AS12" i="11"/>
  <c r="AQ12" i="11"/>
  <c r="AP12" i="11"/>
  <c r="AN12" i="11"/>
  <c r="AM12" i="11"/>
  <c r="AW11" i="11"/>
  <c r="AV11" i="11"/>
  <c r="AT11" i="11"/>
  <c r="AS11" i="11"/>
  <c r="AQ11" i="11"/>
  <c r="AP11" i="11"/>
  <c r="AN11" i="11"/>
  <c r="AM11" i="11"/>
  <c r="AW10" i="11"/>
  <c r="AV10" i="11"/>
  <c r="AT10" i="11"/>
  <c r="AS10" i="11"/>
  <c r="AQ10" i="11"/>
  <c r="AP10" i="11"/>
  <c r="AN10" i="11"/>
  <c r="AM10" i="11"/>
  <c r="AW9" i="11"/>
  <c r="AV9" i="11"/>
  <c r="AT9" i="11"/>
  <c r="AS9" i="11"/>
  <c r="AQ9" i="11"/>
  <c r="AP9" i="11"/>
  <c r="AN9" i="11"/>
  <c r="AM9" i="11"/>
  <c r="AW8" i="11"/>
  <c r="AV8" i="11"/>
  <c r="AT8" i="11"/>
  <c r="AS8" i="11"/>
  <c r="AQ8" i="11"/>
  <c r="AP8" i="11"/>
  <c r="AN8" i="11"/>
  <c r="AM8" i="11"/>
  <c r="AW7" i="11"/>
  <c r="AV7" i="11"/>
  <c r="AT7" i="11"/>
  <c r="AS7" i="11"/>
  <c r="AQ7" i="11"/>
  <c r="AP7" i="11"/>
  <c r="AN7" i="11"/>
  <c r="AM7" i="11"/>
  <c r="AW6" i="11"/>
  <c r="AV6" i="11"/>
  <c r="AT6" i="11"/>
  <c r="AS6" i="11"/>
  <c r="AQ6" i="11"/>
  <c r="AP6" i="11"/>
  <c r="AN6" i="11"/>
  <c r="AM6" i="11"/>
  <c r="AW5" i="11"/>
  <c r="AV5" i="11"/>
  <c r="AT5" i="11"/>
  <c r="AS5" i="11"/>
  <c r="AQ5" i="11"/>
  <c r="AP5" i="11"/>
  <c r="AN5" i="11"/>
  <c r="AM5" i="11"/>
  <c r="AW4" i="11"/>
  <c r="AV4" i="11"/>
  <c r="AT4" i="11"/>
  <c r="AS4" i="11"/>
  <c r="AQ4" i="11"/>
  <c r="AP4" i="11"/>
  <c r="AN4" i="11"/>
  <c r="AM4" i="11"/>
  <c r="P2" i="11"/>
  <c r="AW93" i="12"/>
  <c r="AV93" i="12"/>
  <c r="AU93" i="12" s="1"/>
  <c r="AT93" i="12"/>
  <c r="AS93" i="12"/>
  <c r="AQ93" i="12"/>
  <c r="AP93" i="12"/>
  <c r="AN93" i="12"/>
  <c r="AM93" i="12"/>
  <c r="AW92" i="12"/>
  <c r="AV92" i="12"/>
  <c r="AT92" i="12"/>
  <c r="AS92" i="12"/>
  <c r="AQ92" i="12"/>
  <c r="AP92" i="12"/>
  <c r="AN92" i="12"/>
  <c r="AM92" i="12"/>
  <c r="AL92" i="12" s="1"/>
  <c r="AW91" i="12"/>
  <c r="AV91" i="12"/>
  <c r="AT91" i="12"/>
  <c r="AS91" i="12"/>
  <c r="AQ91" i="12"/>
  <c r="AP91" i="12"/>
  <c r="AN91" i="12"/>
  <c r="AM91" i="12"/>
  <c r="AW90" i="12"/>
  <c r="AV90" i="12"/>
  <c r="AT90" i="12"/>
  <c r="AS90" i="12"/>
  <c r="AQ90" i="12"/>
  <c r="AP90" i="12"/>
  <c r="AO90" i="12" s="1"/>
  <c r="AN90" i="12"/>
  <c r="AM90" i="12"/>
  <c r="AW89" i="12"/>
  <c r="AV89" i="12"/>
  <c r="AU89" i="12" s="1"/>
  <c r="AT89" i="12"/>
  <c r="AS89" i="12"/>
  <c r="AR89" i="12"/>
  <c r="AQ89" i="12"/>
  <c r="AP89" i="12"/>
  <c r="AN89" i="12"/>
  <c r="AM89" i="12"/>
  <c r="AW88" i="12"/>
  <c r="AU88" i="12" s="1"/>
  <c r="AV88" i="12"/>
  <c r="AT88" i="12"/>
  <c r="AR88" i="12" s="1"/>
  <c r="AS88" i="12"/>
  <c r="AQ88" i="12"/>
  <c r="AO88" i="12" s="1"/>
  <c r="AP88" i="12"/>
  <c r="AN88" i="12"/>
  <c r="AM88" i="12"/>
  <c r="AW87" i="12"/>
  <c r="AV87" i="12"/>
  <c r="AT87" i="12"/>
  <c r="AS87" i="12"/>
  <c r="AQ87" i="12"/>
  <c r="AP87" i="12"/>
  <c r="AN87" i="12"/>
  <c r="AM87" i="12"/>
  <c r="AW86" i="12"/>
  <c r="AU86" i="12" s="1"/>
  <c r="AV86" i="12"/>
  <c r="AT86" i="12"/>
  <c r="AS86" i="12"/>
  <c r="AR86" i="12"/>
  <c r="AQ86" i="12"/>
  <c r="AP86" i="12"/>
  <c r="AO86" i="12" s="1"/>
  <c r="AN86" i="12"/>
  <c r="AM86" i="12"/>
  <c r="AW85" i="12"/>
  <c r="AV85" i="12"/>
  <c r="AT85" i="12"/>
  <c r="AS85" i="12"/>
  <c r="AQ85" i="12"/>
  <c r="AP85" i="12"/>
  <c r="AN85" i="12"/>
  <c r="AM85" i="12"/>
  <c r="AW84" i="12"/>
  <c r="AV84" i="12"/>
  <c r="AU84" i="12" s="1"/>
  <c r="AT84" i="12"/>
  <c r="AS84" i="12"/>
  <c r="AQ84" i="12"/>
  <c r="AP84" i="12"/>
  <c r="AN84" i="12"/>
  <c r="AM84" i="12"/>
  <c r="AW83" i="12"/>
  <c r="AV83" i="12"/>
  <c r="AT83" i="12"/>
  <c r="AR83" i="12" s="1"/>
  <c r="AS83" i="12"/>
  <c r="AQ83" i="12"/>
  <c r="AP83" i="12"/>
  <c r="AN83" i="12"/>
  <c r="AL83" i="12" s="1"/>
  <c r="AM83" i="12"/>
  <c r="AW82" i="12"/>
  <c r="AV82" i="12"/>
  <c r="AT82" i="12"/>
  <c r="AS82" i="12"/>
  <c r="AR82" i="12" s="1"/>
  <c r="AQ82" i="12"/>
  <c r="AP82" i="12"/>
  <c r="AN82" i="12"/>
  <c r="AM82" i="12"/>
  <c r="AW81" i="12"/>
  <c r="AV81" i="12"/>
  <c r="AU81" i="12" s="1"/>
  <c r="AT81" i="12"/>
  <c r="AS81" i="12"/>
  <c r="AR81" i="12" s="1"/>
  <c r="AQ81" i="12"/>
  <c r="AP81" i="12"/>
  <c r="AO81" i="12" s="1"/>
  <c r="AN81" i="12"/>
  <c r="AM81" i="12"/>
  <c r="AW80" i="12"/>
  <c r="AV80" i="12"/>
  <c r="AT80" i="12"/>
  <c r="AS80" i="12"/>
  <c r="AQ80" i="12"/>
  <c r="AP80" i="12"/>
  <c r="AI80" i="12" s="1"/>
  <c r="AJ80" i="12" s="1"/>
  <c r="AN80" i="12"/>
  <c r="AM80" i="12"/>
  <c r="AL80" i="12" s="1"/>
  <c r="AW79" i="12"/>
  <c r="AV79" i="12"/>
  <c r="AT79" i="12"/>
  <c r="AS79" i="12"/>
  <c r="AR79" i="12" s="1"/>
  <c r="AQ79" i="12"/>
  <c r="AP79" i="12"/>
  <c r="AN79" i="12"/>
  <c r="AM79" i="12"/>
  <c r="AW78" i="12"/>
  <c r="AV78" i="12"/>
  <c r="AT78" i="12"/>
  <c r="AS78" i="12"/>
  <c r="AR78" i="12" s="1"/>
  <c r="AQ78" i="12"/>
  <c r="AP78" i="12"/>
  <c r="AO78" i="12" s="1"/>
  <c r="AN78" i="12"/>
  <c r="AM78" i="12"/>
  <c r="AW77" i="12"/>
  <c r="AV77" i="12"/>
  <c r="AT77" i="12"/>
  <c r="AR77" i="12" s="1"/>
  <c r="AS77" i="12"/>
  <c r="AQ77" i="12"/>
  <c r="AP77" i="12"/>
  <c r="AN77" i="12"/>
  <c r="AL77" i="12" s="1"/>
  <c r="AM77" i="12"/>
  <c r="AW76" i="12"/>
  <c r="AV76" i="12"/>
  <c r="AT76" i="12"/>
  <c r="AS76" i="12"/>
  <c r="AQ76" i="12"/>
  <c r="AP76" i="12"/>
  <c r="AN76" i="12"/>
  <c r="AM76" i="12"/>
  <c r="AW75" i="12"/>
  <c r="AU75" i="12" s="1"/>
  <c r="AV75" i="12"/>
  <c r="AT75" i="12"/>
  <c r="AS75" i="12"/>
  <c r="AQ75" i="12"/>
  <c r="AP75" i="12"/>
  <c r="AN75" i="12"/>
  <c r="AM75" i="12"/>
  <c r="AW74" i="12"/>
  <c r="AV74" i="12"/>
  <c r="AT74" i="12"/>
  <c r="AS74" i="12"/>
  <c r="AQ74" i="12"/>
  <c r="AP74" i="12"/>
  <c r="AN74" i="12"/>
  <c r="AM74" i="12"/>
  <c r="AW73" i="12"/>
  <c r="AV73" i="12"/>
  <c r="AU73" i="12" s="1"/>
  <c r="AT73" i="12"/>
  <c r="AR73" i="12" s="1"/>
  <c r="AS73" i="12"/>
  <c r="AQ73" i="12"/>
  <c r="AP73" i="12"/>
  <c r="AN73" i="12"/>
  <c r="AM73" i="12"/>
  <c r="AW72" i="12"/>
  <c r="AU72" i="12" s="1"/>
  <c r="AV72" i="12"/>
  <c r="AT72" i="12"/>
  <c r="AS72" i="12"/>
  <c r="AQ72" i="12"/>
  <c r="AO72" i="12" s="1"/>
  <c r="AP72" i="12"/>
  <c r="AN72" i="12"/>
  <c r="AM72" i="12"/>
  <c r="AL72" i="12" s="1"/>
  <c r="AW71" i="12"/>
  <c r="AV71" i="12"/>
  <c r="AT71" i="12"/>
  <c r="AS71" i="12"/>
  <c r="AQ71" i="12"/>
  <c r="AP71" i="12"/>
  <c r="AN71" i="12"/>
  <c r="AM71" i="12"/>
  <c r="AW70" i="12"/>
  <c r="AV70" i="12"/>
  <c r="AT70" i="12"/>
  <c r="AS70" i="12"/>
  <c r="AR70" i="12" s="1"/>
  <c r="AQ70" i="12"/>
  <c r="AP70" i="12"/>
  <c r="AN70" i="12"/>
  <c r="AM70" i="12"/>
  <c r="AL70" i="12" s="1"/>
  <c r="AW69" i="12"/>
  <c r="AV69" i="12"/>
  <c r="AT69" i="12"/>
  <c r="AS69" i="12"/>
  <c r="AQ69" i="12"/>
  <c r="AO69" i="12" s="1"/>
  <c r="AP69" i="12"/>
  <c r="AN69" i="12"/>
  <c r="AM69" i="12"/>
  <c r="AW68" i="12"/>
  <c r="AV68" i="12"/>
  <c r="AT68" i="12"/>
  <c r="AS68" i="12"/>
  <c r="AQ68" i="12"/>
  <c r="AP68" i="12"/>
  <c r="AN68" i="12"/>
  <c r="AM68" i="12"/>
  <c r="AW67" i="12"/>
  <c r="AU67" i="12" s="1"/>
  <c r="AV67" i="12"/>
  <c r="AT67" i="12"/>
  <c r="AR67" i="12" s="1"/>
  <c r="AS67" i="12"/>
  <c r="AQ67" i="12"/>
  <c r="AP67" i="12"/>
  <c r="AN67" i="12"/>
  <c r="AM67" i="12"/>
  <c r="AL67" i="12" s="1"/>
  <c r="AW66" i="12"/>
  <c r="AV66" i="12"/>
  <c r="AT66" i="12"/>
  <c r="AS66" i="12"/>
  <c r="AQ66" i="12"/>
  <c r="AO66" i="12" s="1"/>
  <c r="AP66" i="12"/>
  <c r="AN66" i="12"/>
  <c r="AM66" i="12"/>
  <c r="AW65" i="12"/>
  <c r="AV65" i="12"/>
  <c r="AT65" i="12"/>
  <c r="AS65" i="12"/>
  <c r="AR65" i="12" s="1"/>
  <c r="AQ65" i="12"/>
  <c r="AP65" i="12"/>
  <c r="AN65" i="12"/>
  <c r="AM65" i="12"/>
  <c r="AW64" i="12"/>
  <c r="AU64" i="12" s="1"/>
  <c r="AV64" i="12"/>
  <c r="AT64" i="12"/>
  <c r="AS64" i="12"/>
  <c r="AQ64" i="12"/>
  <c r="AO64" i="12" s="1"/>
  <c r="AP64" i="12"/>
  <c r="AN64" i="12"/>
  <c r="AM64" i="12"/>
  <c r="AL64" i="12" s="1"/>
  <c r="AW63" i="12"/>
  <c r="AV63" i="12"/>
  <c r="AT63" i="12"/>
  <c r="AS63" i="12"/>
  <c r="AQ63" i="12"/>
  <c r="AP63" i="12"/>
  <c r="AN63" i="12"/>
  <c r="AM63" i="12"/>
  <c r="AW62" i="12"/>
  <c r="AU62" i="12" s="1"/>
  <c r="AV62" i="12"/>
  <c r="AT62" i="12"/>
  <c r="AS62" i="12"/>
  <c r="AR62" i="12"/>
  <c r="AQ62" i="12"/>
  <c r="AP62" i="12"/>
  <c r="AO62" i="12" s="1"/>
  <c r="AN62" i="12"/>
  <c r="AM62" i="12"/>
  <c r="AW61" i="12"/>
  <c r="AV61" i="12"/>
  <c r="AT61" i="12"/>
  <c r="AS61" i="12"/>
  <c r="AQ61" i="12"/>
  <c r="AP61" i="12"/>
  <c r="AN61" i="12"/>
  <c r="AM61" i="12"/>
  <c r="AW60" i="12"/>
  <c r="AV60" i="12"/>
  <c r="AU60" i="12" s="1"/>
  <c r="AT60" i="12"/>
  <c r="AS60" i="12"/>
  <c r="AQ60" i="12"/>
  <c r="AP60" i="12"/>
  <c r="AN60" i="12"/>
  <c r="AM60" i="12"/>
  <c r="AW59" i="12"/>
  <c r="AU59" i="12" s="1"/>
  <c r="AV59" i="12"/>
  <c r="AT59" i="12"/>
  <c r="AS59" i="12"/>
  <c r="AQ59" i="12"/>
  <c r="AP59" i="12"/>
  <c r="AN59" i="12"/>
  <c r="AM59" i="12"/>
  <c r="AL59" i="12" s="1"/>
  <c r="AW58" i="12"/>
  <c r="AV58" i="12"/>
  <c r="AT58" i="12"/>
  <c r="AS58" i="12"/>
  <c r="AQ58" i="12"/>
  <c r="AO58" i="12" s="1"/>
  <c r="AP58" i="12"/>
  <c r="AN58" i="12"/>
  <c r="AM58" i="12"/>
  <c r="AW57" i="12"/>
  <c r="AV57" i="12"/>
  <c r="AU57" i="12"/>
  <c r="AT57" i="12"/>
  <c r="AS57" i="12"/>
  <c r="AQ57" i="12"/>
  <c r="AP57" i="12"/>
  <c r="AN57" i="12"/>
  <c r="AM57" i="12"/>
  <c r="AW56" i="12"/>
  <c r="AV56" i="12"/>
  <c r="AT56" i="12"/>
  <c r="AR56" i="12" s="1"/>
  <c r="AS56" i="12"/>
  <c r="AQ56" i="12"/>
  <c r="AP56" i="12"/>
  <c r="AN56" i="12"/>
  <c r="AM56" i="12"/>
  <c r="AW55" i="12"/>
  <c r="AV55" i="12"/>
  <c r="AT55" i="12"/>
  <c r="AS55" i="12"/>
  <c r="AQ55" i="12"/>
  <c r="AP55" i="12"/>
  <c r="AN55" i="12"/>
  <c r="AM55" i="12"/>
  <c r="AW54" i="12"/>
  <c r="AU54" i="12" s="1"/>
  <c r="AV54" i="12"/>
  <c r="AT54" i="12"/>
  <c r="AS54" i="12"/>
  <c r="AQ54" i="12"/>
  <c r="AP54" i="12"/>
  <c r="AN54" i="12"/>
  <c r="AM54" i="12"/>
  <c r="AW53" i="12"/>
  <c r="AV53" i="12"/>
  <c r="AT53" i="12"/>
  <c r="AS53" i="12"/>
  <c r="AQ53" i="12"/>
  <c r="AP53" i="12"/>
  <c r="AN53" i="12"/>
  <c r="AM53" i="12"/>
  <c r="AW52" i="12"/>
  <c r="AV52" i="12"/>
  <c r="AT52" i="12"/>
  <c r="AS52" i="12"/>
  <c r="AQ52" i="12"/>
  <c r="AP52" i="12"/>
  <c r="AN52" i="12"/>
  <c r="AM52" i="12"/>
  <c r="AW51" i="12"/>
  <c r="AV51" i="12"/>
  <c r="AT51" i="12"/>
  <c r="AS51" i="12"/>
  <c r="AQ51" i="12"/>
  <c r="AP51" i="12"/>
  <c r="AN51" i="12"/>
  <c r="AM51" i="12"/>
  <c r="AW50" i="12"/>
  <c r="AV50" i="12"/>
  <c r="AT50" i="12"/>
  <c r="AS50" i="12"/>
  <c r="AQ50" i="12"/>
  <c r="AP50" i="12"/>
  <c r="AN50" i="12"/>
  <c r="AM50" i="12"/>
  <c r="AW49" i="12"/>
  <c r="AV49" i="12"/>
  <c r="AT49" i="12"/>
  <c r="AS49" i="12"/>
  <c r="AR49" i="12" s="1"/>
  <c r="AQ49" i="12"/>
  <c r="AP49" i="12"/>
  <c r="AN49" i="12"/>
  <c r="AM49" i="12"/>
  <c r="AW48" i="12"/>
  <c r="AV48" i="12"/>
  <c r="AT48" i="12"/>
  <c r="AS48" i="12"/>
  <c r="AQ48" i="12"/>
  <c r="AP48" i="12"/>
  <c r="AN48" i="12"/>
  <c r="AM48" i="12"/>
  <c r="AW47" i="12"/>
  <c r="AV47" i="12"/>
  <c r="AT47" i="12"/>
  <c r="AS47" i="12"/>
  <c r="AQ47" i="12"/>
  <c r="AP47" i="12"/>
  <c r="AN47" i="12"/>
  <c r="AM47" i="12"/>
  <c r="AW46" i="12"/>
  <c r="AV46" i="12"/>
  <c r="AT46" i="12"/>
  <c r="AS46" i="12"/>
  <c r="AQ46" i="12"/>
  <c r="AP46" i="12"/>
  <c r="AN46" i="12"/>
  <c r="AM46" i="12"/>
  <c r="AW45" i="12"/>
  <c r="AV45" i="12"/>
  <c r="AT45" i="12"/>
  <c r="AS45" i="12"/>
  <c r="AQ45" i="12"/>
  <c r="AP45" i="12"/>
  <c r="AN45" i="12"/>
  <c r="AM45" i="12"/>
  <c r="AW44" i="12"/>
  <c r="AV44" i="12"/>
  <c r="AT44" i="12"/>
  <c r="AS44" i="12"/>
  <c r="AQ44" i="12"/>
  <c r="AP44" i="12"/>
  <c r="AN44" i="12"/>
  <c r="AM44" i="12"/>
  <c r="AW43" i="12"/>
  <c r="AV43" i="12"/>
  <c r="AT43" i="12"/>
  <c r="AS43" i="12"/>
  <c r="AQ43" i="12"/>
  <c r="AP43" i="12"/>
  <c r="AN43" i="12"/>
  <c r="AM43" i="12"/>
  <c r="AW42" i="12"/>
  <c r="AV42" i="12"/>
  <c r="AT42" i="12"/>
  <c r="AS42" i="12"/>
  <c r="AQ42" i="12"/>
  <c r="AP42" i="12"/>
  <c r="AN42" i="12"/>
  <c r="AM42" i="12"/>
  <c r="AW41" i="12"/>
  <c r="AV41" i="12"/>
  <c r="AT41" i="12"/>
  <c r="AS41" i="12"/>
  <c r="AQ41" i="12"/>
  <c r="AP41" i="12"/>
  <c r="AN41" i="12"/>
  <c r="AM41" i="12"/>
  <c r="AW40" i="12"/>
  <c r="AV40" i="12"/>
  <c r="AT40" i="12"/>
  <c r="AS40" i="12"/>
  <c r="AQ40" i="12"/>
  <c r="AP40" i="12"/>
  <c r="AN40" i="12"/>
  <c r="AM40" i="12"/>
  <c r="AW39" i="12"/>
  <c r="AV39" i="12"/>
  <c r="AT39" i="12"/>
  <c r="AS39" i="12"/>
  <c r="AQ39" i="12"/>
  <c r="AP39" i="12"/>
  <c r="AN39" i="12"/>
  <c r="AM39" i="12"/>
  <c r="AW38" i="12"/>
  <c r="AV38" i="12"/>
  <c r="AT38" i="12"/>
  <c r="AS38" i="12"/>
  <c r="AQ38" i="12"/>
  <c r="AP38" i="12"/>
  <c r="AN38" i="12"/>
  <c r="AM38" i="12"/>
  <c r="AW37" i="12"/>
  <c r="AV37" i="12"/>
  <c r="AT37" i="12"/>
  <c r="AS37" i="12"/>
  <c r="AQ37" i="12"/>
  <c r="AP37" i="12"/>
  <c r="AN37" i="12"/>
  <c r="AM37" i="12"/>
  <c r="AW36" i="12"/>
  <c r="AV36" i="12"/>
  <c r="AT36" i="12"/>
  <c r="AS36" i="12"/>
  <c r="AQ36" i="12"/>
  <c r="AP36" i="12"/>
  <c r="AN36" i="12"/>
  <c r="AM36" i="12"/>
  <c r="AW35" i="12"/>
  <c r="AV35" i="12"/>
  <c r="AT35" i="12"/>
  <c r="AS35" i="12"/>
  <c r="AQ35" i="12"/>
  <c r="AP35" i="12"/>
  <c r="AN35" i="12"/>
  <c r="AM35" i="12"/>
  <c r="AW34" i="12"/>
  <c r="AV34" i="12"/>
  <c r="AT34" i="12"/>
  <c r="AS34" i="12"/>
  <c r="AQ34" i="12"/>
  <c r="AP34" i="12"/>
  <c r="AN34" i="12"/>
  <c r="AM34" i="12"/>
  <c r="AW33" i="12"/>
  <c r="AV33" i="12"/>
  <c r="AT33" i="12"/>
  <c r="AS33" i="12"/>
  <c r="AQ33" i="12"/>
  <c r="AP33" i="12"/>
  <c r="AN33" i="12"/>
  <c r="AM33" i="12"/>
  <c r="AW32" i="12"/>
  <c r="AV32" i="12"/>
  <c r="AT32" i="12"/>
  <c r="AS32" i="12"/>
  <c r="AQ32" i="12"/>
  <c r="AP32" i="12"/>
  <c r="AN32" i="12"/>
  <c r="AM32" i="12"/>
  <c r="AW31" i="12"/>
  <c r="AV31" i="12"/>
  <c r="AT31" i="12"/>
  <c r="AS31" i="12"/>
  <c r="AQ31" i="12"/>
  <c r="AP31" i="12"/>
  <c r="AN31" i="12"/>
  <c r="AM31" i="12"/>
  <c r="AW30" i="12"/>
  <c r="AV30" i="12"/>
  <c r="AT30" i="12"/>
  <c r="AS30" i="12"/>
  <c r="AQ30" i="12"/>
  <c r="AP30" i="12"/>
  <c r="AN30" i="12"/>
  <c r="AM30" i="12"/>
  <c r="AW29" i="12"/>
  <c r="AV29" i="12"/>
  <c r="AT29" i="12"/>
  <c r="AS29" i="12"/>
  <c r="AQ29" i="12"/>
  <c r="AP29" i="12"/>
  <c r="AN29" i="12"/>
  <c r="AM29" i="12"/>
  <c r="AW28" i="12"/>
  <c r="AV28" i="12"/>
  <c r="AT28" i="12"/>
  <c r="AS28" i="12"/>
  <c r="AQ28" i="12"/>
  <c r="AP28" i="12"/>
  <c r="AN28" i="12"/>
  <c r="AM28" i="12"/>
  <c r="AW27" i="12"/>
  <c r="AV27" i="12"/>
  <c r="AT27" i="12"/>
  <c r="AS27" i="12"/>
  <c r="AQ27" i="12"/>
  <c r="AP27" i="12"/>
  <c r="AN27" i="12"/>
  <c r="AM27" i="12"/>
  <c r="AW26" i="12"/>
  <c r="AV26" i="12"/>
  <c r="AT26" i="12"/>
  <c r="AS26" i="12"/>
  <c r="AQ26" i="12"/>
  <c r="AP26" i="12"/>
  <c r="AN26" i="12"/>
  <c r="AM26" i="12"/>
  <c r="AW25" i="12"/>
  <c r="AV25" i="12"/>
  <c r="AT25" i="12"/>
  <c r="AS25" i="12"/>
  <c r="AQ25" i="12"/>
  <c r="AP25" i="12"/>
  <c r="AN25" i="12"/>
  <c r="AM25" i="12"/>
  <c r="AW24" i="12"/>
  <c r="AV24" i="12"/>
  <c r="AT24" i="12"/>
  <c r="AS24" i="12"/>
  <c r="AQ24" i="12"/>
  <c r="AP24" i="12"/>
  <c r="AN24" i="12"/>
  <c r="AM24" i="12"/>
  <c r="AW23" i="12"/>
  <c r="AV23" i="12"/>
  <c r="AT23" i="12"/>
  <c r="AS23" i="12"/>
  <c r="AQ23" i="12"/>
  <c r="AP23" i="12"/>
  <c r="AN23" i="12"/>
  <c r="AM23" i="12"/>
  <c r="AW22" i="12"/>
  <c r="AV22" i="12"/>
  <c r="AT22" i="12"/>
  <c r="AS22" i="12"/>
  <c r="AQ22" i="12"/>
  <c r="AP22" i="12"/>
  <c r="AN22" i="12"/>
  <c r="AM22" i="12"/>
  <c r="AW21" i="12"/>
  <c r="AV21" i="12"/>
  <c r="AT21" i="12"/>
  <c r="AS21" i="12"/>
  <c r="AQ21" i="12"/>
  <c r="AP21" i="12"/>
  <c r="AN21" i="12"/>
  <c r="AM21" i="12"/>
  <c r="AW20" i="12"/>
  <c r="AV20" i="12"/>
  <c r="AT20" i="12"/>
  <c r="AS20" i="12"/>
  <c r="AQ20" i="12"/>
  <c r="AP20" i="12"/>
  <c r="AN20" i="12"/>
  <c r="AM20" i="12"/>
  <c r="AW19" i="12"/>
  <c r="AV19" i="12"/>
  <c r="AT19" i="12"/>
  <c r="AS19" i="12"/>
  <c r="AQ19" i="12"/>
  <c r="AP19" i="12"/>
  <c r="AN19" i="12"/>
  <c r="AM19" i="12"/>
  <c r="AW18" i="12"/>
  <c r="AV18" i="12"/>
  <c r="AT18" i="12"/>
  <c r="AS18" i="12"/>
  <c r="AQ18" i="12"/>
  <c r="AP18" i="12"/>
  <c r="AN18" i="12"/>
  <c r="AM18" i="12"/>
  <c r="AW17" i="12"/>
  <c r="AV17" i="12"/>
  <c r="AT17" i="12"/>
  <c r="AS17" i="12"/>
  <c r="AQ17" i="12"/>
  <c r="AP17" i="12"/>
  <c r="AN17" i="12"/>
  <c r="AM17" i="12"/>
  <c r="AW16" i="12"/>
  <c r="AV16" i="12"/>
  <c r="AT16" i="12"/>
  <c r="AS16" i="12"/>
  <c r="AQ16" i="12"/>
  <c r="AP16" i="12"/>
  <c r="AN16" i="12"/>
  <c r="AM16" i="12"/>
  <c r="AW15" i="12"/>
  <c r="AV15" i="12"/>
  <c r="AT15" i="12"/>
  <c r="AS15" i="12"/>
  <c r="AQ15" i="12"/>
  <c r="AP15" i="12"/>
  <c r="AN15" i="12"/>
  <c r="AM15" i="12"/>
  <c r="AW14" i="12"/>
  <c r="AV14" i="12"/>
  <c r="AT14" i="12"/>
  <c r="AS14" i="12"/>
  <c r="AQ14" i="12"/>
  <c r="AP14" i="12"/>
  <c r="AN14" i="12"/>
  <c r="AM14" i="12"/>
  <c r="AW13" i="12"/>
  <c r="AV13" i="12"/>
  <c r="AT13" i="12"/>
  <c r="AS13" i="12"/>
  <c r="AQ13" i="12"/>
  <c r="AP13" i="12"/>
  <c r="AN13" i="12"/>
  <c r="AM13" i="12"/>
  <c r="AW12" i="12"/>
  <c r="AV12" i="12"/>
  <c r="AT12" i="12"/>
  <c r="AS12" i="12"/>
  <c r="AQ12" i="12"/>
  <c r="AP12" i="12"/>
  <c r="AN12" i="12"/>
  <c r="AM12" i="12"/>
  <c r="AW11" i="12"/>
  <c r="AV11" i="12"/>
  <c r="AT11" i="12"/>
  <c r="AS11" i="12"/>
  <c r="AQ11" i="12"/>
  <c r="AP11" i="12"/>
  <c r="AN11" i="12"/>
  <c r="AM11" i="12"/>
  <c r="AW10" i="12"/>
  <c r="AV10" i="12"/>
  <c r="AT10" i="12"/>
  <c r="AS10" i="12"/>
  <c r="AQ10" i="12"/>
  <c r="AP10" i="12"/>
  <c r="AN10" i="12"/>
  <c r="AM10" i="12"/>
  <c r="AW9" i="12"/>
  <c r="AV9" i="12"/>
  <c r="AT9" i="12"/>
  <c r="AS9" i="12"/>
  <c r="AQ9" i="12"/>
  <c r="AP9" i="12"/>
  <c r="AN9" i="12"/>
  <c r="AM9" i="12"/>
  <c r="AW8" i="12"/>
  <c r="AV8" i="12"/>
  <c r="AT8" i="12"/>
  <c r="AS8" i="12"/>
  <c r="AQ8" i="12"/>
  <c r="AP8" i="12"/>
  <c r="AN8" i="12"/>
  <c r="AM8" i="12"/>
  <c r="AW7" i="12"/>
  <c r="AV7" i="12"/>
  <c r="AT7" i="12"/>
  <c r="AS7" i="12"/>
  <c r="AQ7" i="12"/>
  <c r="AP7" i="12"/>
  <c r="AN7" i="12"/>
  <c r="AM7" i="12"/>
  <c r="AW6" i="12"/>
  <c r="AV6" i="12"/>
  <c r="AT6" i="12"/>
  <c r="AS6" i="12"/>
  <c r="AQ6" i="12"/>
  <c r="AP6" i="12"/>
  <c r="AN6" i="12"/>
  <c r="AM6" i="12"/>
  <c r="AW5" i="12"/>
  <c r="AV5" i="12"/>
  <c r="AT5" i="12"/>
  <c r="AS5" i="12"/>
  <c r="AQ5" i="12"/>
  <c r="AP5" i="12"/>
  <c r="AN5" i="12"/>
  <c r="AM5" i="12"/>
  <c r="AW4" i="12"/>
  <c r="AV4" i="12"/>
  <c r="AT4" i="12"/>
  <c r="AS4" i="12"/>
  <c r="AQ4" i="12"/>
  <c r="AP4" i="12"/>
  <c r="AN4" i="12"/>
  <c r="AM4" i="12"/>
  <c r="AW93" i="13"/>
  <c r="AV93" i="13"/>
  <c r="AU93" i="13" s="1"/>
  <c r="AT93" i="13"/>
  <c r="AS93" i="13"/>
  <c r="AQ93" i="13"/>
  <c r="AP93" i="13"/>
  <c r="AN93" i="13"/>
  <c r="AL93" i="13" s="1"/>
  <c r="AM93" i="13"/>
  <c r="AW92" i="13"/>
  <c r="AV92" i="13"/>
  <c r="AT92" i="13"/>
  <c r="AS92" i="13"/>
  <c r="AQ92" i="13"/>
  <c r="AP92" i="13"/>
  <c r="AN92" i="13"/>
  <c r="AM92" i="13"/>
  <c r="AW91" i="13"/>
  <c r="AV91" i="13"/>
  <c r="AT91" i="13"/>
  <c r="AR91" i="13" s="1"/>
  <c r="AS91" i="13"/>
  <c r="AQ91" i="13"/>
  <c r="AP91" i="13"/>
  <c r="AO91" i="13" s="1"/>
  <c r="AN91" i="13"/>
  <c r="AM91" i="13"/>
  <c r="AW90" i="13"/>
  <c r="AV90" i="13"/>
  <c r="AT90" i="13"/>
  <c r="AS90" i="13"/>
  <c r="AQ90" i="13"/>
  <c r="AP90" i="13"/>
  <c r="AN90" i="13"/>
  <c r="AM90" i="13"/>
  <c r="AW89" i="13"/>
  <c r="AV89" i="13"/>
  <c r="AT89" i="13"/>
  <c r="AS89" i="13"/>
  <c r="AQ89" i="13"/>
  <c r="AP89" i="13"/>
  <c r="AN89" i="13"/>
  <c r="AM89" i="13"/>
  <c r="AW88" i="13"/>
  <c r="AV88" i="13"/>
  <c r="AU88" i="13"/>
  <c r="AT88" i="13"/>
  <c r="AS88" i="13"/>
  <c r="AQ88" i="13"/>
  <c r="AP88" i="13"/>
  <c r="AO88" i="13" s="1"/>
  <c r="AN88" i="13"/>
  <c r="AM88" i="13"/>
  <c r="AW87" i="13"/>
  <c r="AV87" i="13"/>
  <c r="AU87" i="13" s="1"/>
  <c r="AT87" i="13"/>
  <c r="AS87" i="13"/>
  <c r="AQ87" i="13"/>
  <c r="AP87" i="13"/>
  <c r="AN87" i="13"/>
  <c r="AM87" i="13"/>
  <c r="AW86" i="13"/>
  <c r="AV86" i="13"/>
  <c r="AT86" i="13"/>
  <c r="AS86" i="13"/>
  <c r="AR86" i="13" s="1"/>
  <c r="AQ86" i="13"/>
  <c r="AI86" i="13" s="1"/>
  <c r="AP86" i="13"/>
  <c r="AN86" i="13"/>
  <c r="AM86" i="13"/>
  <c r="AL86" i="13" s="1"/>
  <c r="AW85" i="13"/>
  <c r="AV85" i="13"/>
  <c r="AT85" i="13"/>
  <c r="AS85" i="13"/>
  <c r="AQ85" i="13"/>
  <c r="AP85" i="13"/>
  <c r="AN85" i="13"/>
  <c r="AM85" i="13"/>
  <c r="AW84" i="13"/>
  <c r="AV84" i="13"/>
  <c r="AT84" i="13"/>
  <c r="AS84" i="13"/>
  <c r="AR84" i="13"/>
  <c r="AQ84" i="13"/>
  <c r="AO84" i="13" s="1"/>
  <c r="AP84" i="13"/>
  <c r="AN84" i="13"/>
  <c r="AM84" i="13"/>
  <c r="AI84" i="13" s="1"/>
  <c r="AW83" i="13"/>
  <c r="AV83" i="13"/>
  <c r="AT83" i="13"/>
  <c r="AS83" i="13"/>
  <c r="AR83" i="13" s="1"/>
  <c r="AQ83" i="13"/>
  <c r="AP83" i="13"/>
  <c r="AN83" i="13"/>
  <c r="AM83" i="13"/>
  <c r="AW82" i="13"/>
  <c r="AV82" i="13"/>
  <c r="AU82" i="13"/>
  <c r="AT82" i="13"/>
  <c r="AS82" i="13"/>
  <c r="AQ82" i="13"/>
  <c r="AP82" i="13"/>
  <c r="AO82" i="13" s="1"/>
  <c r="AN82" i="13"/>
  <c r="AM82" i="13"/>
  <c r="AW81" i="13"/>
  <c r="AV81" i="13"/>
  <c r="AT81" i="13"/>
  <c r="AS81" i="13"/>
  <c r="AQ81" i="13"/>
  <c r="AP81" i="13"/>
  <c r="AO81" i="13" s="1"/>
  <c r="AN81" i="13"/>
  <c r="AM81" i="13"/>
  <c r="AW80" i="13"/>
  <c r="AV80" i="13"/>
  <c r="AT80" i="13"/>
  <c r="AS80" i="13"/>
  <c r="AQ80" i="13"/>
  <c r="AP80" i="13"/>
  <c r="AN80" i="13"/>
  <c r="AM80" i="13"/>
  <c r="AW79" i="13"/>
  <c r="AV79" i="13"/>
  <c r="AU79" i="13" s="1"/>
  <c r="AT79" i="13"/>
  <c r="AS79" i="13"/>
  <c r="AQ79" i="13"/>
  <c r="AP79" i="13"/>
  <c r="AN79" i="13"/>
  <c r="AI79" i="13" s="1"/>
  <c r="AM79" i="13"/>
  <c r="AW78" i="13"/>
  <c r="AU78" i="13" s="1"/>
  <c r="AV78" i="13"/>
  <c r="AT78" i="13"/>
  <c r="AS78" i="13"/>
  <c r="AQ78" i="13"/>
  <c r="AP78" i="13"/>
  <c r="AN78" i="13"/>
  <c r="AM78" i="13"/>
  <c r="AW77" i="13"/>
  <c r="AV77" i="13"/>
  <c r="AU77" i="13" s="1"/>
  <c r="AT77" i="13"/>
  <c r="AR77" i="13" s="1"/>
  <c r="AS77" i="13"/>
  <c r="AQ77" i="13"/>
  <c r="AP77" i="13"/>
  <c r="AN77" i="13"/>
  <c r="AM77" i="13"/>
  <c r="AW76" i="13"/>
  <c r="AV76" i="13"/>
  <c r="AT76" i="13"/>
  <c r="AS76" i="13"/>
  <c r="AQ76" i="13"/>
  <c r="AP76" i="13"/>
  <c r="AN76" i="13"/>
  <c r="AM76" i="13"/>
  <c r="AW75" i="13"/>
  <c r="AV75" i="13"/>
  <c r="AT75" i="13"/>
  <c r="AS75" i="13"/>
  <c r="AQ75" i="13"/>
  <c r="AP75" i="13"/>
  <c r="AO75" i="13"/>
  <c r="AN75" i="13"/>
  <c r="AM75" i="13"/>
  <c r="AW74" i="13"/>
  <c r="AV74" i="13"/>
  <c r="AT74" i="13"/>
  <c r="AS74" i="13"/>
  <c r="AR74" i="13" s="1"/>
  <c r="AQ74" i="13"/>
  <c r="AP74" i="13"/>
  <c r="AO74" i="13" s="1"/>
  <c r="AN74" i="13"/>
  <c r="AM74" i="13"/>
  <c r="AW73" i="13"/>
  <c r="AV73" i="13"/>
  <c r="AT73" i="13"/>
  <c r="AS73" i="13"/>
  <c r="AQ73" i="13"/>
  <c r="AP73" i="13"/>
  <c r="AO73" i="13" s="1"/>
  <c r="AN73" i="13"/>
  <c r="AM73" i="13"/>
  <c r="AW72" i="13"/>
  <c r="AV72" i="13"/>
  <c r="AT72" i="13"/>
  <c r="AS72" i="13"/>
  <c r="AQ72" i="13"/>
  <c r="AP72" i="13"/>
  <c r="AN72" i="13"/>
  <c r="AM72" i="13"/>
  <c r="AI72" i="13" s="1"/>
  <c r="AJ72" i="13" s="1"/>
  <c r="AW71" i="13"/>
  <c r="AV71" i="13"/>
  <c r="AT71" i="13"/>
  <c r="AS71" i="13"/>
  <c r="AR71" i="13" s="1"/>
  <c r="AQ71" i="13"/>
  <c r="AP71" i="13"/>
  <c r="AN71" i="13"/>
  <c r="AM71" i="13"/>
  <c r="AW70" i="13"/>
  <c r="AV70" i="13"/>
  <c r="AT70" i="13"/>
  <c r="AS70" i="13"/>
  <c r="AQ70" i="13"/>
  <c r="AP70" i="13"/>
  <c r="AN70" i="13"/>
  <c r="AM70" i="13"/>
  <c r="AL70" i="13" s="1"/>
  <c r="AW69" i="13"/>
  <c r="AV69" i="13"/>
  <c r="AT69" i="13"/>
  <c r="AS69" i="13"/>
  <c r="AQ69" i="13"/>
  <c r="AP69" i="13"/>
  <c r="AN69" i="13"/>
  <c r="AM69" i="13"/>
  <c r="AW68" i="13"/>
  <c r="AV68" i="13"/>
  <c r="AU68" i="13" s="1"/>
  <c r="AT68" i="13"/>
  <c r="AS68" i="13"/>
  <c r="AQ68" i="13"/>
  <c r="AP68" i="13"/>
  <c r="AO68" i="13" s="1"/>
  <c r="AN68" i="13"/>
  <c r="AL68" i="13" s="1"/>
  <c r="AM68" i="13"/>
  <c r="AW67" i="13"/>
  <c r="AV67" i="13"/>
  <c r="AT67" i="13"/>
  <c r="AS67" i="13"/>
  <c r="AQ67" i="13"/>
  <c r="AP67" i="13"/>
  <c r="AN67" i="13"/>
  <c r="AM67" i="13"/>
  <c r="AW66" i="13"/>
  <c r="AV66" i="13"/>
  <c r="AT66" i="13"/>
  <c r="AS66" i="13"/>
  <c r="AQ66" i="13"/>
  <c r="AP66" i="13"/>
  <c r="AN66" i="13"/>
  <c r="AM66" i="13"/>
  <c r="AW65" i="13"/>
  <c r="AV65" i="13"/>
  <c r="AU65" i="13" s="1"/>
  <c r="AT65" i="13"/>
  <c r="AS65" i="13"/>
  <c r="AQ65" i="13"/>
  <c r="AP65" i="13"/>
  <c r="AO65" i="13" s="1"/>
  <c r="AN65" i="13"/>
  <c r="AM65" i="13"/>
  <c r="AW64" i="13"/>
  <c r="AV64" i="13"/>
  <c r="AU64" i="13"/>
  <c r="AT64" i="13"/>
  <c r="AS64" i="13"/>
  <c r="AR64" i="13" s="1"/>
  <c r="AQ64" i="13"/>
  <c r="AP64" i="13"/>
  <c r="AO64" i="13" s="1"/>
  <c r="AN64" i="13"/>
  <c r="AM64" i="13"/>
  <c r="AW63" i="13"/>
  <c r="AV63" i="13"/>
  <c r="AU63" i="13" s="1"/>
  <c r="AT63" i="13"/>
  <c r="AS63" i="13"/>
  <c r="AQ63" i="13"/>
  <c r="AP63" i="13"/>
  <c r="AI63" i="13" s="1"/>
  <c r="AN63" i="13"/>
  <c r="AM63" i="13"/>
  <c r="AL63" i="13" s="1"/>
  <c r="AW62" i="13"/>
  <c r="AV62" i="13"/>
  <c r="AU62" i="13" s="1"/>
  <c r="AT62" i="13"/>
  <c r="AS62" i="13"/>
  <c r="AR62" i="13"/>
  <c r="AQ62" i="13"/>
  <c r="AP62" i="13"/>
  <c r="AN62" i="13"/>
  <c r="AM62" i="13"/>
  <c r="AL62" i="13" s="1"/>
  <c r="AW61" i="13"/>
  <c r="AU61" i="13" s="1"/>
  <c r="AV61" i="13"/>
  <c r="AT61" i="13"/>
  <c r="AS61" i="13"/>
  <c r="AR61" i="13" s="1"/>
  <c r="AQ61" i="13"/>
  <c r="AP61" i="13"/>
  <c r="AN61" i="13"/>
  <c r="AM61" i="13"/>
  <c r="AL61" i="13" s="1"/>
  <c r="AW60" i="13"/>
  <c r="AV60" i="13"/>
  <c r="AT60" i="13"/>
  <c r="AS60" i="13"/>
  <c r="AQ60" i="13"/>
  <c r="AP60" i="13"/>
  <c r="AN60" i="13"/>
  <c r="AM60" i="13"/>
  <c r="AW59" i="13"/>
  <c r="AV59" i="13"/>
  <c r="AT59" i="13"/>
  <c r="AS59" i="13"/>
  <c r="AQ59" i="13"/>
  <c r="AP59" i="13"/>
  <c r="AN59" i="13"/>
  <c r="AM59" i="13"/>
  <c r="AW58" i="13"/>
  <c r="AV58" i="13"/>
  <c r="AT58" i="13"/>
  <c r="AS58" i="13"/>
  <c r="AQ58" i="13"/>
  <c r="AP58" i="13"/>
  <c r="AN58" i="13"/>
  <c r="AM58" i="13"/>
  <c r="AW57" i="13"/>
  <c r="AV57" i="13"/>
  <c r="AT57" i="13"/>
  <c r="AS57" i="13"/>
  <c r="AR57" i="13" s="1"/>
  <c r="AQ57" i="13"/>
  <c r="AP57" i="13"/>
  <c r="AN57" i="13"/>
  <c r="AM57" i="13"/>
  <c r="AL57" i="13" s="1"/>
  <c r="AW56" i="13"/>
  <c r="AU56" i="13" s="1"/>
  <c r="AV56" i="13"/>
  <c r="AT56" i="13"/>
  <c r="AS56" i="13"/>
  <c r="AQ56" i="13"/>
  <c r="AP56" i="13"/>
  <c r="AO56" i="13" s="1"/>
  <c r="AN56" i="13"/>
  <c r="AM56" i="13"/>
  <c r="AW55" i="13"/>
  <c r="AV55" i="13"/>
  <c r="AT55" i="13"/>
  <c r="AS55" i="13"/>
  <c r="AQ55" i="13"/>
  <c r="AP55" i="13"/>
  <c r="AN55" i="13"/>
  <c r="AM55" i="13"/>
  <c r="AW54" i="13"/>
  <c r="AV54" i="13"/>
  <c r="AU54" i="13" s="1"/>
  <c r="AT54" i="13"/>
  <c r="AS54" i="13"/>
  <c r="AQ54" i="13"/>
  <c r="AP54" i="13"/>
  <c r="AN54" i="13"/>
  <c r="AM54" i="13"/>
  <c r="AW53" i="13"/>
  <c r="AV53" i="13"/>
  <c r="AT53" i="13"/>
  <c r="AS53" i="13"/>
  <c r="AQ53" i="13"/>
  <c r="AP53" i="13"/>
  <c r="AN53" i="13"/>
  <c r="AM53" i="13"/>
  <c r="AW52" i="13"/>
  <c r="AV52" i="13"/>
  <c r="AT52" i="13"/>
  <c r="AS52" i="13"/>
  <c r="AR52" i="13" s="1"/>
  <c r="AQ52" i="13"/>
  <c r="AP52" i="13"/>
  <c r="AN52" i="13"/>
  <c r="AM52" i="13"/>
  <c r="AW51" i="13"/>
  <c r="AV51" i="13"/>
  <c r="AT51" i="13"/>
  <c r="AS51" i="13"/>
  <c r="AR51" i="13" s="1"/>
  <c r="AQ51" i="13"/>
  <c r="AP51" i="13"/>
  <c r="AN51" i="13"/>
  <c r="AM51" i="13"/>
  <c r="AW50" i="13"/>
  <c r="AV50" i="13"/>
  <c r="AT50" i="13"/>
  <c r="AS50" i="13"/>
  <c r="AQ50" i="13"/>
  <c r="AP50" i="13"/>
  <c r="AN50" i="13"/>
  <c r="AM50" i="13"/>
  <c r="AW49" i="13"/>
  <c r="AV49" i="13"/>
  <c r="AT49" i="13"/>
  <c r="AS49" i="13"/>
  <c r="AQ49" i="13"/>
  <c r="AP49" i="13"/>
  <c r="AN49" i="13"/>
  <c r="AM49" i="13"/>
  <c r="AL49" i="13" s="1"/>
  <c r="AW48" i="13"/>
  <c r="AV48" i="13"/>
  <c r="AU48" i="13" s="1"/>
  <c r="AT48" i="13"/>
  <c r="AS48" i="13"/>
  <c r="AQ48" i="13"/>
  <c r="AP48" i="13"/>
  <c r="AO48" i="13" s="1"/>
  <c r="AN48" i="13"/>
  <c r="AM48" i="13"/>
  <c r="AW47" i="13"/>
  <c r="AV47" i="13"/>
  <c r="AT47" i="13"/>
  <c r="AS47" i="13"/>
  <c r="AQ47" i="13"/>
  <c r="AP47" i="13"/>
  <c r="AN47" i="13"/>
  <c r="AM47" i="13"/>
  <c r="AW46" i="13"/>
  <c r="AV46" i="13"/>
  <c r="AT46" i="13"/>
  <c r="AS46" i="13"/>
  <c r="AQ46" i="13"/>
  <c r="AP46" i="13"/>
  <c r="AN46" i="13"/>
  <c r="AM46" i="13"/>
  <c r="AW45" i="13"/>
  <c r="AV45" i="13"/>
  <c r="AT45" i="13"/>
  <c r="AS45" i="13"/>
  <c r="AQ45" i="13"/>
  <c r="AP45" i="13"/>
  <c r="AN45" i="13"/>
  <c r="AM45" i="13"/>
  <c r="AL45" i="13"/>
  <c r="AW44" i="13"/>
  <c r="AV44" i="13"/>
  <c r="AT44" i="13"/>
  <c r="AS44" i="13"/>
  <c r="AQ44" i="13"/>
  <c r="AP44" i="13"/>
  <c r="AN44" i="13"/>
  <c r="AM44" i="13"/>
  <c r="AW43" i="13"/>
  <c r="AV43" i="13"/>
  <c r="AT43" i="13"/>
  <c r="AS43" i="13"/>
  <c r="AQ43" i="13"/>
  <c r="AP43" i="13"/>
  <c r="AN43" i="13"/>
  <c r="AM43" i="13"/>
  <c r="AW42" i="13"/>
  <c r="AV42" i="13"/>
  <c r="AT42" i="13"/>
  <c r="AS42" i="13"/>
  <c r="AQ42" i="13"/>
  <c r="AP42" i="13"/>
  <c r="AN42" i="13"/>
  <c r="AM42" i="13"/>
  <c r="AW41" i="13"/>
  <c r="AV41" i="13"/>
  <c r="AT41" i="13"/>
  <c r="AS41" i="13"/>
  <c r="AQ41" i="13"/>
  <c r="AP41" i="13"/>
  <c r="AN41" i="13"/>
  <c r="AM41" i="13"/>
  <c r="AW40" i="13"/>
  <c r="AV40" i="13"/>
  <c r="AT40" i="13"/>
  <c r="AS40" i="13"/>
  <c r="AQ40" i="13"/>
  <c r="AP40" i="13"/>
  <c r="AN40" i="13"/>
  <c r="AM40" i="13"/>
  <c r="AW39" i="13"/>
  <c r="AV39" i="13"/>
  <c r="AT39" i="13"/>
  <c r="AS39" i="13"/>
  <c r="AQ39" i="13"/>
  <c r="AP39" i="13"/>
  <c r="AN39" i="13"/>
  <c r="AM39" i="13"/>
  <c r="AW38" i="13"/>
  <c r="AV38" i="13"/>
  <c r="AT38" i="13"/>
  <c r="AS38" i="13"/>
  <c r="AQ38" i="13"/>
  <c r="AP38" i="13"/>
  <c r="AN38" i="13"/>
  <c r="AM38" i="13"/>
  <c r="AW37" i="13"/>
  <c r="AV37" i="13"/>
  <c r="AT37" i="13"/>
  <c r="AR37" i="13" s="1"/>
  <c r="AS37" i="13"/>
  <c r="AQ37" i="13"/>
  <c r="AP37" i="13"/>
  <c r="AN37" i="13"/>
  <c r="AM37" i="13"/>
  <c r="AW36" i="13"/>
  <c r="AV36" i="13"/>
  <c r="AU36" i="13" s="1"/>
  <c r="AT36" i="13"/>
  <c r="AS36" i="13"/>
  <c r="AQ36" i="13"/>
  <c r="AP36" i="13"/>
  <c r="AN36" i="13"/>
  <c r="AM36" i="13"/>
  <c r="AW35" i="13"/>
  <c r="AV35" i="13"/>
  <c r="AU35" i="13" s="1"/>
  <c r="AT35" i="13"/>
  <c r="AS35" i="13"/>
  <c r="AQ35" i="13"/>
  <c r="AP35" i="13"/>
  <c r="AN35" i="13"/>
  <c r="AM35" i="13"/>
  <c r="AW34" i="13"/>
  <c r="AV34" i="13"/>
  <c r="AT34" i="13"/>
  <c r="AS34" i="13"/>
  <c r="AQ34" i="13"/>
  <c r="AP34" i="13"/>
  <c r="AN34" i="13"/>
  <c r="AM34" i="13"/>
  <c r="AW33" i="13"/>
  <c r="AV33" i="13"/>
  <c r="AT33" i="13"/>
  <c r="AS33" i="13"/>
  <c r="AQ33" i="13"/>
  <c r="AP33" i="13"/>
  <c r="AN33" i="13"/>
  <c r="AM33" i="13"/>
  <c r="AW32" i="13"/>
  <c r="AV32" i="13"/>
  <c r="AT32" i="13"/>
  <c r="AS32" i="13"/>
  <c r="AQ32" i="13"/>
  <c r="AP32" i="13"/>
  <c r="AN32" i="13"/>
  <c r="AM32" i="13"/>
  <c r="AW31" i="13"/>
  <c r="AV31" i="13"/>
  <c r="AT31" i="13"/>
  <c r="AS31" i="13"/>
  <c r="AQ31" i="13"/>
  <c r="AP31" i="13"/>
  <c r="AN31" i="13"/>
  <c r="AM31" i="13"/>
  <c r="AL31" i="13" s="1"/>
  <c r="AW30" i="13"/>
  <c r="AV30" i="13"/>
  <c r="AU30" i="13" s="1"/>
  <c r="AT30" i="13"/>
  <c r="AS30" i="13"/>
  <c r="AQ30" i="13"/>
  <c r="AP30" i="13"/>
  <c r="AN30" i="13"/>
  <c r="AM30" i="13"/>
  <c r="AW29" i="13"/>
  <c r="AV29" i="13"/>
  <c r="AT29" i="13"/>
  <c r="AS29" i="13"/>
  <c r="AQ29" i="13"/>
  <c r="AP29" i="13"/>
  <c r="AN29" i="13"/>
  <c r="AM29" i="13"/>
  <c r="AW28" i="13"/>
  <c r="AV28" i="13"/>
  <c r="AT28" i="13"/>
  <c r="AS28" i="13"/>
  <c r="AQ28" i="13"/>
  <c r="AP28" i="13"/>
  <c r="AN28" i="13"/>
  <c r="AM28" i="13"/>
  <c r="AW27" i="13"/>
  <c r="AV27" i="13"/>
  <c r="AT27" i="13"/>
  <c r="AS27" i="13"/>
  <c r="AQ27" i="13"/>
  <c r="AP27" i="13"/>
  <c r="AN27" i="13"/>
  <c r="AM27" i="13"/>
  <c r="AW26" i="13"/>
  <c r="AV26" i="13"/>
  <c r="AT26" i="13"/>
  <c r="AS26" i="13"/>
  <c r="AQ26" i="13"/>
  <c r="AP26" i="13"/>
  <c r="AN26" i="13"/>
  <c r="AM26" i="13"/>
  <c r="AW25" i="13"/>
  <c r="AV25" i="13"/>
  <c r="AT25" i="13"/>
  <c r="AS25" i="13"/>
  <c r="AQ25" i="13"/>
  <c r="AP25" i="13"/>
  <c r="AN25" i="13"/>
  <c r="AM25" i="13"/>
  <c r="AW24" i="13"/>
  <c r="AV24" i="13"/>
  <c r="AT24" i="13"/>
  <c r="AS24" i="13"/>
  <c r="AQ24" i="13"/>
  <c r="AP24" i="13"/>
  <c r="AN24" i="13"/>
  <c r="AM24" i="13"/>
  <c r="AW23" i="13"/>
  <c r="AV23" i="13"/>
  <c r="AT23" i="13"/>
  <c r="AS23" i="13"/>
  <c r="AQ23" i="13"/>
  <c r="AP23" i="13"/>
  <c r="AN23" i="13"/>
  <c r="AM23" i="13"/>
  <c r="AW22" i="13"/>
  <c r="AV22" i="13"/>
  <c r="AT22" i="13"/>
  <c r="AS22" i="13"/>
  <c r="AQ22" i="13"/>
  <c r="AP22" i="13"/>
  <c r="AN22" i="13"/>
  <c r="AM22" i="13"/>
  <c r="AW21" i="13"/>
  <c r="AV21" i="13"/>
  <c r="AT21" i="13"/>
  <c r="AS21" i="13"/>
  <c r="AQ21" i="13"/>
  <c r="AP21" i="13"/>
  <c r="AN21" i="13"/>
  <c r="AM21" i="13"/>
  <c r="AW20" i="13"/>
  <c r="AV20" i="13"/>
  <c r="AT20" i="13"/>
  <c r="AS20" i="13"/>
  <c r="AQ20" i="13"/>
  <c r="AP20" i="13"/>
  <c r="AN20" i="13"/>
  <c r="AM20" i="13"/>
  <c r="AW19" i="13"/>
  <c r="AV19" i="13"/>
  <c r="AT19" i="13"/>
  <c r="AS19" i="13"/>
  <c r="AQ19" i="13"/>
  <c r="AP19" i="13"/>
  <c r="AN19" i="13"/>
  <c r="AM19" i="13"/>
  <c r="AW18" i="13"/>
  <c r="AV18" i="13"/>
  <c r="AT18" i="13"/>
  <c r="AS18" i="13"/>
  <c r="AQ18" i="13"/>
  <c r="AP18" i="13"/>
  <c r="AN18" i="13"/>
  <c r="AM18" i="13"/>
  <c r="AW17" i="13"/>
  <c r="AV17" i="13"/>
  <c r="AU17" i="13" s="1"/>
  <c r="AT17" i="13"/>
  <c r="AS17" i="13"/>
  <c r="AQ17" i="13"/>
  <c r="AP17" i="13"/>
  <c r="AN17" i="13"/>
  <c r="AM17" i="13"/>
  <c r="AW16" i="13"/>
  <c r="AV16" i="13"/>
  <c r="AU16" i="13" s="1"/>
  <c r="AT16" i="13"/>
  <c r="AS16" i="13"/>
  <c r="AQ16" i="13"/>
  <c r="AP16" i="13"/>
  <c r="AN16" i="13"/>
  <c r="AM16" i="13"/>
  <c r="AW15" i="13"/>
  <c r="AV15" i="13"/>
  <c r="AT15" i="13"/>
  <c r="AS15" i="13"/>
  <c r="AQ15" i="13"/>
  <c r="AP15" i="13"/>
  <c r="AN15" i="13"/>
  <c r="AM15" i="13"/>
  <c r="AW14" i="13"/>
  <c r="AV14" i="13"/>
  <c r="AU14" i="13" s="1"/>
  <c r="AT14" i="13"/>
  <c r="AS14" i="13"/>
  <c r="AQ14" i="13"/>
  <c r="AP14" i="13"/>
  <c r="AN14" i="13"/>
  <c r="AM14" i="13"/>
  <c r="AW13" i="13"/>
  <c r="AV13" i="13"/>
  <c r="AT13" i="13"/>
  <c r="AS13" i="13"/>
  <c r="AQ13" i="13"/>
  <c r="AP13" i="13"/>
  <c r="AN13" i="13"/>
  <c r="AM13" i="13"/>
  <c r="AW12" i="13"/>
  <c r="AV12" i="13"/>
  <c r="AT12" i="13"/>
  <c r="AS12" i="13"/>
  <c r="AQ12" i="13"/>
  <c r="AP12" i="13"/>
  <c r="AN12" i="13"/>
  <c r="AM12" i="13"/>
  <c r="AW11" i="13"/>
  <c r="AV11" i="13"/>
  <c r="AT11" i="13"/>
  <c r="AS11" i="13"/>
  <c r="AQ11" i="13"/>
  <c r="AP11" i="13"/>
  <c r="AN11" i="13"/>
  <c r="AM11" i="13"/>
  <c r="AW10" i="13"/>
  <c r="AV10" i="13"/>
  <c r="AT10" i="13"/>
  <c r="AS10" i="13"/>
  <c r="AQ10" i="13"/>
  <c r="AP10" i="13"/>
  <c r="AN10" i="13"/>
  <c r="AM10" i="13"/>
  <c r="AW9" i="13"/>
  <c r="AV9" i="13"/>
  <c r="AT9" i="13"/>
  <c r="AS9" i="13"/>
  <c r="AQ9" i="13"/>
  <c r="AP9" i="13"/>
  <c r="AN9" i="13"/>
  <c r="AM9" i="13"/>
  <c r="AW8" i="13"/>
  <c r="AV8" i="13"/>
  <c r="AT8" i="13"/>
  <c r="AS8" i="13"/>
  <c r="AQ8" i="13"/>
  <c r="AP8" i="13"/>
  <c r="AN8" i="13"/>
  <c r="AM8" i="13"/>
  <c r="AW7" i="13"/>
  <c r="AV7" i="13"/>
  <c r="AT7" i="13"/>
  <c r="AS7" i="13"/>
  <c r="AQ7" i="13"/>
  <c r="AP7" i="13"/>
  <c r="AN7" i="13"/>
  <c r="AM7" i="13"/>
  <c r="AW6" i="13"/>
  <c r="AV6" i="13"/>
  <c r="AT6" i="13"/>
  <c r="AS6" i="13"/>
  <c r="AQ6" i="13"/>
  <c r="AP6" i="13"/>
  <c r="AN6" i="13"/>
  <c r="AM6" i="13"/>
  <c r="AW5" i="13"/>
  <c r="AV5" i="13"/>
  <c r="AT5" i="13"/>
  <c r="AS5" i="13"/>
  <c r="AQ5" i="13"/>
  <c r="AP5" i="13"/>
  <c r="AN5" i="13"/>
  <c r="AM5" i="13"/>
  <c r="AW4" i="13"/>
  <c r="AV4" i="13"/>
  <c r="AT4" i="13"/>
  <c r="AS4" i="13"/>
  <c r="AQ4" i="13"/>
  <c r="AP4" i="13"/>
  <c r="AN4" i="13"/>
  <c r="AM4" i="13"/>
  <c r="AW93" i="14"/>
  <c r="AV93" i="14"/>
  <c r="AU93" i="14" s="1"/>
  <c r="AT93" i="14"/>
  <c r="AS93" i="14"/>
  <c r="AQ93" i="14"/>
  <c r="AP93" i="14"/>
  <c r="AO93" i="14" s="1"/>
  <c r="AN93" i="14"/>
  <c r="AM93" i="14"/>
  <c r="AW92" i="14"/>
  <c r="AV92" i="14"/>
  <c r="AT92" i="14"/>
  <c r="AS92" i="14"/>
  <c r="AQ92" i="14"/>
  <c r="AP92" i="14"/>
  <c r="AO92" i="14" s="1"/>
  <c r="AN92" i="14"/>
  <c r="AM92" i="14"/>
  <c r="AL92" i="14" s="1"/>
  <c r="AW91" i="14"/>
  <c r="AV91" i="14"/>
  <c r="AT91" i="14"/>
  <c r="AS91" i="14"/>
  <c r="AQ91" i="14"/>
  <c r="AP91" i="14"/>
  <c r="AO91" i="14" s="1"/>
  <c r="AN91" i="14"/>
  <c r="AM91" i="14"/>
  <c r="AW90" i="14"/>
  <c r="AV90" i="14"/>
  <c r="AT90" i="14"/>
  <c r="AR90" i="14" s="1"/>
  <c r="AS90" i="14"/>
  <c r="AQ90" i="14"/>
  <c r="AP90" i="14"/>
  <c r="AN90" i="14"/>
  <c r="AM90" i="14"/>
  <c r="AW89" i="14"/>
  <c r="AV89" i="14"/>
  <c r="AT89" i="14"/>
  <c r="AS89" i="14"/>
  <c r="AQ89" i="14"/>
  <c r="AP89" i="14"/>
  <c r="AN89" i="14"/>
  <c r="AM89" i="14"/>
  <c r="AW88" i="14"/>
  <c r="AV88" i="14"/>
  <c r="AT88" i="14"/>
  <c r="AS88" i="14"/>
  <c r="AQ88" i="14"/>
  <c r="AP88" i="14"/>
  <c r="AN88" i="14"/>
  <c r="AM88" i="14"/>
  <c r="AW87" i="14"/>
  <c r="AV87" i="14"/>
  <c r="AT87" i="14"/>
  <c r="AS87" i="14"/>
  <c r="AQ87" i="14"/>
  <c r="AP87" i="14"/>
  <c r="AN87" i="14"/>
  <c r="AM87" i="14"/>
  <c r="AW86" i="14"/>
  <c r="AV86" i="14"/>
  <c r="AT86" i="14"/>
  <c r="AS86" i="14"/>
  <c r="AQ86" i="14"/>
  <c r="AP86" i="14"/>
  <c r="AN86" i="14"/>
  <c r="AM86" i="14"/>
  <c r="AW85" i="14"/>
  <c r="AV85" i="14"/>
  <c r="AT85" i="14"/>
  <c r="AS85" i="14"/>
  <c r="AQ85" i="14"/>
  <c r="AP85" i="14"/>
  <c r="AN85" i="14"/>
  <c r="AM85" i="14"/>
  <c r="AW84" i="14"/>
  <c r="AV84" i="14"/>
  <c r="AT84" i="14"/>
  <c r="AS84" i="14"/>
  <c r="AQ84" i="14"/>
  <c r="AP84" i="14"/>
  <c r="AN84" i="14"/>
  <c r="AM84" i="14"/>
  <c r="AW83" i="14"/>
  <c r="AV83" i="14"/>
  <c r="AT83" i="14"/>
  <c r="AS83" i="14"/>
  <c r="AQ83" i="14"/>
  <c r="AP83" i="14"/>
  <c r="AO83" i="14"/>
  <c r="AN83" i="14"/>
  <c r="AM83" i="14"/>
  <c r="AW82" i="14"/>
  <c r="AV82" i="14"/>
  <c r="AU82" i="14" s="1"/>
  <c r="AT82" i="14"/>
  <c r="AS82" i="14"/>
  <c r="AR82" i="14" s="1"/>
  <c r="AQ82" i="14"/>
  <c r="AP82" i="14"/>
  <c r="AO82" i="14" s="1"/>
  <c r="AN82" i="14"/>
  <c r="AM82" i="14"/>
  <c r="AW81" i="14"/>
  <c r="AV81" i="14"/>
  <c r="AU81" i="14" s="1"/>
  <c r="AT81" i="14"/>
  <c r="AS81" i="14"/>
  <c r="AQ81" i="14"/>
  <c r="AP81" i="14"/>
  <c r="AN81" i="14"/>
  <c r="AM81" i="14"/>
  <c r="AL81" i="14" s="1"/>
  <c r="AW80" i="14"/>
  <c r="AV80" i="14"/>
  <c r="AU80" i="14" s="1"/>
  <c r="AT80" i="14"/>
  <c r="AS80" i="14"/>
  <c r="AR80" i="14" s="1"/>
  <c r="AQ80" i="14"/>
  <c r="AP80" i="14"/>
  <c r="AN80" i="14"/>
  <c r="AM80" i="14"/>
  <c r="AL80" i="14" s="1"/>
  <c r="AW79" i="14"/>
  <c r="AV79" i="14"/>
  <c r="AT79" i="14"/>
  <c r="AS79" i="14"/>
  <c r="AQ79" i="14"/>
  <c r="AP79" i="14"/>
  <c r="AN79" i="14"/>
  <c r="AL79" i="14" s="1"/>
  <c r="AM79" i="14"/>
  <c r="AW78" i="14"/>
  <c r="AV78" i="14"/>
  <c r="AT78" i="14"/>
  <c r="AS78" i="14"/>
  <c r="AR78" i="14" s="1"/>
  <c r="AQ78" i="14"/>
  <c r="AP78" i="14"/>
  <c r="AN78" i="14"/>
  <c r="AM78" i="14"/>
  <c r="AW77" i="14"/>
  <c r="AV77" i="14"/>
  <c r="AT77" i="14"/>
  <c r="AS77" i="14"/>
  <c r="AQ77" i="14"/>
  <c r="AP77" i="14"/>
  <c r="AN77" i="14"/>
  <c r="AM77" i="14"/>
  <c r="AW76" i="14"/>
  <c r="AV76" i="14"/>
  <c r="AT76" i="14"/>
  <c r="AS76" i="14"/>
  <c r="AQ76" i="14"/>
  <c r="AP76" i="14"/>
  <c r="AI76" i="14" s="1"/>
  <c r="AN76" i="14"/>
  <c r="AL76" i="14" s="1"/>
  <c r="AM76" i="14"/>
  <c r="AW75" i="14"/>
  <c r="AV75" i="14"/>
  <c r="AT75" i="14"/>
  <c r="AS75" i="14"/>
  <c r="AQ75" i="14"/>
  <c r="AP75" i="14"/>
  <c r="AN75" i="14"/>
  <c r="AM75" i="14"/>
  <c r="AW74" i="14"/>
  <c r="AV74" i="14"/>
  <c r="AT74" i="14"/>
  <c r="AS74" i="14"/>
  <c r="AQ74" i="14"/>
  <c r="AP74" i="14"/>
  <c r="AO74" i="14" s="1"/>
  <c r="AN74" i="14"/>
  <c r="AM74" i="14"/>
  <c r="AW73" i="14"/>
  <c r="AV73" i="14"/>
  <c r="AU73" i="14" s="1"/>
  <c r="AT73" i="14"/>
  <c r="AS73" i="14"/>
  <c r="AQ73" i="14"/>
  <c r="AP73" i="14"/>
  <c r="AN73" i="14"/>
  <c r="AM73" i="14"/>
  <c r="AW72" i="14"/>
  <c r="AV72" i="14"/>
  <c r="AU72" i="14" s="1"/>
  <c r="AT72" i="14"/>
  <c r="AS72" i="14"/>
  <c r="AQ72" i="14"/>
  <c r="AP72" i="14"/>
  <c r="AN72" i="14"/>
  <c r="AM72" i="14"/>
  <c r="AW71" i="14"/>
  <c r="AU71" i="14" s="1"/>
  <c r="AV71" i="14"/>
  <c r="AT71" i="14"/>
  <c r="AS71" i="14"/>
  <c r="AR71" i="14"/>
  <c r="AQ71" i="14"/>
  <c r="AO71" i="14" s="1"/>
  <c r="AP71" i="14"/>
  <c r="AN71" i="14"/>
  <c r="AM71" i="14"/>
  <c r="AL71" i="14" s="1"/>
  <c r="AW70" i="14"/>
  <c r="AV70" i="14"/>
  <c r="AT70" i="14"/>
  <c r="AS70" i="14"/>
  <c r="AR70" i="14" s="1"/>
  <c r="AQ70" i="14"/>
  <c r="AO70" i="14" s="1"/>
  <c r="AP70" i="14"/>
  <c r="AN70" i="14"/>
  <c r="AM70" i="14"/>
  <c r="AW69" i="14"/>
  <c r="AV69" i="14"/>
  <c r="AU69" i="14"/>
  <c r="AT69" i="14"/>
  <c r="AS69" i="14"/>
  <c r="AQ69" i="14"/>
  <c r="AP69" i="14"/>
  <c r="AN69" i="14"/>
  <c r="AM69" i="14"/>
  <c r="AW68" i="14"/>
  <c r="AV68" i="14"/>
  <c r="AT68" i="14"/>
  <c r="AS68" i="14"/>
  <c r="AQ68" i="14"/>
  <c r="AP68" i="14"/>
  <c r="AN68" i="14"/>
  <c r="AM68" i="14"/>
  <c r="AW67" i="14"/>
  <c r="AV67" i="14"/>
  <c r="AT67" i="14"/>
  <c r="AS67" i="14"/>
  <c r="AQ67" i="14"/>
  <c r="AO67" i="14" s="1"/>
  <c r="AP67" i="14"/>
  <c r="AN67" i="14"/>
  <c r="AM67" i="14"/>
  <c r="AW66" i="14"/>
  <c r="AV66" i="14"/>
  <c r="AT66" i="14"/>
  <c r="AS66" i="14"/>
  <c r="AQ66" i="14"/>
  <c r="AP66" i="14"/>
  <c r="AN66" i="14"/>
  <c r="AM66" i="14"/>
  <c r="AW65" i="14"/>
  <c r="AV65" i="14"/>
  <c r="AT65" i="14"/>
  <c r="AS65" i="14"/>
  <c r="AQ65" i="14"/>
  <c r="AO65" i="14" s="1"/>
  <c r="AP65" i="14"/>
  <c r="AN65" i="14"/>
  <c r="AM65" i="14"/>
  <c r="AW64" i="14"/>
  <c r="AV64" i="14"/>
  <c r="AU64" i="14"/>
  <c r="AT64" i="14"/>
  <c r="AS64" i="14"/>
  <c r="AQ64" i="14"/>
  <c r="AP64" i="14"/>
  <c r="AO64" i="14" s="1"/>
  <c r="AN64" i="14"/>
  <c r="AM64" i="14"/>
  <c r="AW63" i="14"/>
  <c r="AV63" i="14"/>
  <c r="AT63" i="14"/>
  <c r="AS63" i="14"/>
  <c r="AR63" i="14" s="1"/>
  <c r="AQ63" i="14"/>
  <c r="AP63" i="14"/>
  <c r="AO63" i="14" s="1"/>
  <c r="AN63" i="14"/>
  <c r="AM63" i="14"/>
  <c r="AL63" i="14" s="1"/>
  <c r="AW62" i="14"/>
  <c r="AV62" i="14"/>
  <c r="AT62" i="14"/>
  <c r="AS62" i="14"/>
  <c r="AR62" i="14" s="1"/>
  <c r="AQ62" i="14"/>
  <c r="AO62" i="14" s="1"/>
  <c r="AP62" i="14"/>
  <c r="AN62" i="14"/>
  <c r="AM62" i="14"/>
  <c r="AW61" i="14"/>
  <c r="AV61" i="14"/>
  <c r="AT61" i="14"/>
  <c r="AR61" i="14" s="1"/>
  <c r="AS61" i="14"/>
  <c r="AQ61" i="14"/>
  <c r="AP61" i="14"/>
  <c r="AN61" i="14"/>
  <c r="AM61" i="14"/>
  <c r="AL61" i="14" s="1"/>
  <c r="AW60" i="14"/>
  <c r="AV60" i="14"/>
  <c r="AT60" i="14"/>
  <c r="AS60" i="14"/>
  <c r="AQ60" i="14"/>
  <c r="AP60" i="14"/>
  <c r="AO60" i="14" s="1"/>
  <c r="AN60" i="14"/>
  <c r="AM60" i="14"/>
  <c r="AW59" i="14"/>
  <c r="AV59" i="14"/>
  <c r="AT59" i="14"/>
  <c r="AS59" i="14"/>
  <c r="AR59" i="14" s="1"/>
  <c r="AQ59" i="14"/>
  <c r="AP59" i="14"/>
  <c r="AN59" i="14"/>
  <c r="AM59" i="14"/>
  <c r="AW58" i="14"/>
  <c r="AV58" i="14"/>
  <c r="AT58" i="14"/>
  <c r="AS58" i="14"/>
  <c r="AR58" i="14" s="1"/>
  <c r="AQ58" i="14"/>
  <c r="AP58" i="14"/>
  <c r="AO58" i="14" s="1"/>
  <c r="AN58" i="14"/>
  <c r="AM58" i="14"/>
  <c r="AW57" i="14"/>
  <c r="AV57" i="14"/>
  <c r="AT57" i="14"/>
  <c r="AS57" i="14"/>
  <c r="AQ57" i="14"/>
  <c r="AP57" i="14"/>
  <c r="AN57" i="14"/>
  <c r="AM57" i="14"/>
  <c r="AL57" i="14" s="1"/>
  <c r="AW56" i="14"/>
  <c r="AV56" i="14"/>
  <c r="AT56" i="14"/>
  <c r="AS56" i="14"/>
  <c r="AQ56" i="14"/>
  <c r="AP56" i="14"/>
  <c r="AN56" i="14"/>
  <c r="AM56" i="14"/>
  <c r="AW55" i="14"/>
  <c r="AU55" i="14" s="1"/>
  <c r="AV55" i="14"/>
  <c r="AT55" i="14"/>
  <c r="AS55" i="14"/>
  <c r="AR55" i="14"/>
  <c r="AQ55" i="14"/>
  <c r="AP55" i="14"/>
  <c r="AO55" i="14" s="1"/>
  <c r="AN55" i="14"/>
  <c r="AM55" i="14"/>
  <c r="AL55" i="14" s="1"/>
  <c r="AW54" i="14"/>
  <c r="AV54" i="14"/>
  <c r="AT54" i="14"/>
  <c r="AS54" i="14"/>
  <c r="AR54" i="14" s="1"/>
  <c r="AQ54" i="14"/>
  <c r="AP54" i="14"/>
  <c r="AN54" i="14"/>
  <c r="AM54" i="14"/>
  <c r="AW53" i="14"/>
  <c r="AV53" i="14"/>
  <c r="AU53" i="14" s="1"/>
  <c r="AT53" i="14"/>
  <c r="AS53" i="14"/>
  <c r="AR53" i="14" s="1"/>
  <c r="AQ53" i="14"/>
  <c r="AP53" i="14"/>
  <c r="AO53" i="14" s="1"/>
  <c r="AN53" i="14"/>
  <c r="AM53" i="14"/>
  <c r="AW52" i="14"/>
  <c r="AV52" i="14"/>
  <c r="AT52" i="14"/>
  <c r="AS52" i="14"/>
  <c r="AQ52" i="14"/>
  <c r="AP52" i="14"/>
  <c r="AO52" i="14" s="1"/>
  <c r="AN52" i="14"/>
  <c r="AM52" i="14"/>
  <c r="AL52" i="14" s="1"/>
  <c r="AW51" i="14"/>
  <c r="AV51" i="14"/>
  <c r="AT51" i="14"/>
  <c r="AS51" i="14"/>
  <c r="AQ51" i="14"/>
  <c r="AP51" i="14"/>
  <c r="AO51" i="14" s="1"/>
  <c r="AN51" i="14"/>
  <c r="AM51" i="14"/>
  <c r="AW50" i="14"/>
  <c r="AV50" i="14"/>
  <c r="AT50" i="14"/>
  <c r="AS50" i="14"/>
  <c r="AQ50" i="14"/>
  <c r="AP50" i="14"/>
  <c r="AN50" i="14"/>
  <c r="AM50" i="14"/>
  <c r="AW49" i="14"/>
  <c r="AV49" i="14"/>
  <c r="AU49" i="14" s="1"/>
  <c r="AT49" i="14"/>
  <c r="AS49" i="14"/>
  <c r="AQ49" i="14"/>
  <c r="AP49" i="14"/>
  <c r="AN49" i="14"/>
  <c r="AM49" i="14"/>
  <c r="AW48" i="14"/>
  <c r="AV48" i="14"/>
  <c r="AT48" i="14"/>
  <c r="AS48" i="14"/>
  <c r="AQ48" i="14"/>
  <c r="AP48" i="14"/>
  <c r="AN48" i="14"/>
  <c r="AM48" i="14"/>
  <c r="AW47" i="14"/>
  <c r="AV47" i="14"/>
  <c r="AT47" i="14"/>
  <c r="AS47" i="14"/>
  <c r="AQ47" i="14"/>
  <c r="AP47" i="14"/>
  <c r="AN47" i="14"/>
  <c r="AM47" i="14"/>
  <c r="AW46" i="14"/>
  <c r="AV46" i="14"/>
  <c r="AT46" i="14"/>
  <c r="AS46" i="14"/>
  <c r="AQ46" i="14"/>
  <c r="AP46" i="14"/>
  <c r="AN46" i="14"/>
  <c r="AM46" i="14"/>
  <c r="AW45" i="14"/>
  <c r="AV45" i="14"/>
  <c r="AT45" i="14"/>
  <c r="AS45" i="14"/>
  <c r="AQ45" i="14"/>
  <c r="AP45" i="14"/>
  <c r="AN45" i="14"/>
  <c r="AM45" i="14"/>
  <c r="AW44" i="14"/>
  <c r="AV44" i="14"/>
  <c r="AT44" i="14"/>
  <c r="AS44" i="14"/>
  <c r="AQ44" i="14"/>
  <c r="AP44" i="14"/>
  <c r="AO44" i="14" s="1"/>
  <c r="AN44" i="14"/>
  <c r="AM44" i="14"/>
  <c r="AL44" i="14" s="1"/>
  <c r="AW43" i="14"/>
  <c r="AV43" i="14"/>
  <c r="AT43" i="14"/>
  <c r="AS43" i="14"/>
  <c r="AR43" i="14" s="1"/>
  <c r="AQ43" i="14"/>
  <c r="AP43" i="14"/>
  <c r="AN43" i="14"/>
  <c r="AM43" i="14"/>
  <c r="AW42" i="14"/>
  <c r="AV42" i="14"/>
  <c r="AT42" i="14"/>
  <c r="AS42" i="14"/>
  <c r="AR42" i="14" s="1"/>
  <c r="AQ42" i="14"/>
  <c r="AP42" i="14"/>
  <c r="AN42" i="14"/>
  <c r="AM42" i="14"/>
  <c r="AW41" i="14"/>
  <c r="AV41" i="14"/>
  <c r="AT41" i="14"/>
  <c r="AS41" i="14"/>
  <c r="AQ41" i="14"/>
  <c r="AP41" i="14"/>
  <c r="AN41" i="14"/>
  <c r="AM41" i="14"/>
  <c r="AW40" i="14"/>
  <c r="AV40" i="14"/>
  <c r="AT40" i="14"/>
  <c r="AS40" i="14"/>
  <c r="AQ40" i="14"/>
  <c r="AP40" i="14"/>
  <c r="AN40" i="14"/>
  <c r="AM40" i="14"/>
  <c r="AW39" i="14"/>
  <c r="AV39" i="14"/>
  <c r="AT39" i="14"/>
  <c r="AS39" i="14"/>
  <c r="AQ39" i="14"/>
  <c r="AP39" i="14"/>
  <c r="AN39" i="14"/>
  <c r="AM39" i="14"/>
  <c r="AW38" i="14"/>
  <c r="AV38" i="14"/>
  <c r="AT38" i="14"/>
  <c r="AS38" i="14"/>
  <c r="AQ38" i="14"/>
  <c r="AP38" i="14"/>
  <c r="AN38" i="14"/>
  <c r="AM38" i="14"/>
  <c r="AW37" i="14"/>
  <c r="AV37" i="14"/>
  <c r="AT37" i="14"/>
  <c r="AS37" i="14"/>
  <c r="AQ37" i="14"/>
  <c r="AP37" i="14"/>
  <c r="AN37" i="14"/>
  <c r="AM37" i="14"/>
  <c r="AW36" i="14"/>
  <c r="AV36" i="14"/>
  <c r="AT36" i="14"/>
  <c r="AS36" i="14"/>
  <c r="AQ36" i="14"/>
  <c r="AP36" i="14"/>
  <c r="AN36" i="14"/>
  <c r="AM36" i="14"/>
  <c r="AW35" i="14"/>
  <c r="AV35" i="14"/>
  <c r="AT35" i="14"/>
  <c r="AS35" i="14"/>
  <c r="AQ35" i="14"/>
  <c r="AP35" i="14"/>
  <c r="AN35" i="14"/>
  <c r="AM35" i="14"/>
  <c r="AW34" i="14"/>
  <c r="AV34" i="14"/>
  <c r="AT34" i="14"/>
  <c r="AS34" i="14"/>
  <c r="AQ34" i="14"/>
  <c r="AP34" i="14"/>
  <c r="AN34" i="14"/>
  <c r="AM34" i="14"/>
  <c r="AW33" i="14"/>
  <c r="AV33" i="14"/>
  <c r="AT33" i="14"/>
  <c r="AS33" i="14"/>
  <c r="AQ33" i="14"/>
  <c r="AP33" i="14"/>
  <c r="AN33" i="14"/>
  <c r="AM33" i="14"/>
  <c r="AW32" i="14"/>
  <c r="AV32" i="14"/>
  <c r="AT32" i="14"/>
  <c r="AS32" i="14"/>
  <c r="AQ32" i="14"/>
  <c r="AP32" i="14"/>
  <c r="AN32" i="14"/>
  <c r="AM32" i="14"/>
  <c r="AW31" i="14"/>
  <c r="AV31" i="14"/>
  <c r="AT31" i="14"/>
  <c r="AS31" i="14"/>
  <c r="AQ31" i="14"/>
  <c r="AP31" i="14"/>
  <c r="AN31" i="14"/>
  <c r="AM31" i="14"/>
  <c r="AW30" i="14"/>
  <c r="AV30" i="14"/>
  <c r="AT30" i="14"/>
  <c r="AS30" i="14"/>
  <c r="AQ30" i="14"/>
  <c r="AP30" i="14"/>
  <c r="AN30" i="14"/>
  <c r="AM30" i="14"/>
  <c r="AW29" i="14"/>
  <c r="AV29" i="14"/>
  <c r="AT29" i="14"/>
  <c r="AS29" i="14"/>
  <c r="AQ29" i="14"/>
  <c r="AP29" i="14"/>
  <c r="AN29" i="14"/>
  <c r="AM29" i="14"/>
  <c r="AW28" i="14"/>
  <c r="AV28" i="14"/>
  <c r="AT28" i="14"/>
  <c r="AS28" i="14"/>
  <c r="AQ28" i="14"/>
  <c r="AP28" i="14"/>
  <c r="AN28" i="14"/>
  <c r="AM28" i="14"/>
  <c r="AW27" i="14"/>
  <c r="AV27" i="14"/>
  <c r="AT27" i="14"/>
  <c r="AS27" i="14"/>
  <c r="AQ27" i="14"/>
  <c r="AP27" i="14"/>
  <c r="AN27" i="14"/>
  <c r="AM27" i="14"/>
  <c r="AW26" i="14"/>
  <c r="AV26" i="14"/>
  <c r="AT26" i="14"/>
  <c r="AS26" i="14"/>
  <c r="AQ26" i="14"/>
  <c r="AP26" i="14"/>
  <c r="AN26" i="14"/>
  <c r="AM26" i="14"/>
  <c r="AW25" i="14"/>
  <c r="AV25" i="14"/>
  <c r="AT25" i="14"/>
  <c r="AS25" i="14"/>
  <c r="AQ25" i="14"/>
  <c r="AP25" i="14"/>
  <c r="AN25" i="14"/>
  <c r="AM25" i="14"/>
  <c r="AW24" i="14"/>
  <c r="AV24" i="14"/>
  <c r="AT24" i="14"/>
  <c r="AS24" i="14"/>
  <c r="AQ24" i="14"/>
  <c r="AP24" i="14"/>
  <c r="AN24" i="14"/>
  <c r="AM24" i="14"/>
  <c r="AW23" i="14"/>
  <c r="AV23" i="14"/>
  <c r="AT23" i="14"/>
  <c r="AS23" i="14"/>
  <c r="AQ23" i="14"/>
  <c r="AP23" i="14"/>
  <c r="AN23" i="14"/>
  <c r="AM23" i="14"/>
  <c r="AW22" i="14"/>
  <c r="AV22" i="14"/>
  <c r="AT22" i="14"/>
  <c r="AS22" i="14"/>
  <c r="AQ22" i="14"/>
  <c r="AP22" i="14"/>
  <c r="AN22" i="14"/>
  <c r="AM22" i="14"/>
  <c r="AW21" i="14"/>
  <c r="AV21" i="14"/>
  <c r="AT21" i="14"/>
  <c r="AS21" i="14"/>
  <c r="AQ21" i="14"/>
  <c r="AP21" i="14"/>
  <c r="AN21" i="14"/>
  <c r="AM21" i="14"/>
  <c r="AW20" i="14"/>
  <c r="AV20" i="14"/>
  <c r="AT20" i="14"/>
  <c r="AS20" i="14"/>
  <c r="AQ20" i="14"/>
  <c r="AP20" i="14"/>
  <c r="AN20" i="14"/>
  <c r="AM20" i="14"/>
  <c r="AW19" i="14"/>
  <c r="AV19" i="14"/>
  <c r="AT19" i="14"/>
  <c r="AS19" i="14"/>
  <c r="AQ19" i="14"/>
  <c r="AP19" i="14"/>
  <c r="AN19" i="14"/>
  <c r="AM19" i="14"/>
  <c r="AW18" i="14"/>
  <c r="AV18" i="14"/>
  <c r="AT18" i="14"/>
  <c r="AS18" i="14"/>
  <c r="AQ18" i="14"/>
  <c r="AP18" i="14"/>
  <c r="AN18" i="14"/>
  <c r="AM18" i="14"/>
  <c r="AW17" i="14"/>
  <c r="AV17" i="14"/>
  <c r="AT17" i="14"/>
  <c r="AS17" i="14"/>
  <c r="AQ17" i="14"/>
  <c r="AP17" i="14"/>
  <c r="AN17" i="14"/>
  <c r="AM17" i="14"/>
  <c r="AW16" i="14"/>
  <c r="AV16" i="14"/>
  <c r="AT16" i="14"/>
  <c r="AS16" i="14"/>
  <c r="AQ16" i="14"/>
  <c r="AP16" i="14"/>
  <c r="AN16" i="14"/>
  <c r="AM16" i="14"/>
  <c r="AW15" i="14"/>
  <c r="AV15" i="14"/>
  <c r="AT15" i="14"/>
  <c r="AS15" i="14"/>
  <c r="AQ15" i="14"/>
  <c r="AP15" i="14"/>
  <c r="AN15" i="14"/>
  <c r="AM15" i="14"/>
  <c r="AW14" i="14"/>
  <c r="AV14" i="14"/>
  <c r="AT14" i="14"/>
  <c r="AS14" i="14"/>
  <c r="AQ14" i="14"/>
  <c r="AP14" i="14"/>
  <c r="AN14" i="14"/>
  <c r="AM14" i="14"/>
  <c r="AW13" i="14"/>
  <c r="AV13" i="14"/>
  <c r="AT13" i="14"/>
  <c r="AS13" i="14"/>
  <c r="AQ13" i="14"/>
  <c r="AP13" i="14"/>
  <c r="AN13" i="14"/>
  <c r="AM13" i="14"/>
  <c r="AW12" i="14"/>
  <c r="AV12" i="14"/>
  <c r="AT12" i="14"/>
  <c r="AS12" i="14"/>
  <c r="AQ12" i="14"/>
  <c r="AP12" i="14"/>
  <c r="AN12" i="14"/>
  <c r="AM12" i="14"/>
  <c r="AW11" i="14"/>
  <c r="AV11" i="14"/>
  <c r="AT11" i="14"/>
  <c r="AS11" i="14"/>
  <c r="AQ11" i="14"/>
  <c r="AP11" i="14"/>
  <c r="AN11" i="14"/>
  <c r="AM11" i="14"/>
  <c r="AW10" i="14"/>
  <c r="AV10" i="14"/>
  <c r="AT10" i="14"/>
  <c r="AS10" i="14"/>
  <c r="AQ10" i="14"/>
  <c r="AP10" i="14"/>
  <c r="AN10" i="14"/>
  <c r="AM10" i="14"/>
  <c r="AW9" i="14"/>
  <c r="AV9" i="14"/>
  <c r="AT9" i="14"/>
  <c r="AS9" i="14"/>
  <c r="AQ9" i="14"/>
  <c r="AP9" i="14"/>
  <c r="AN9" i="14"/>
  <c r="AM9" i="14"/>
  <c r="AW8" i="14"/>
  <c r="AV8" i="14"/>
  <c r="AT8" i="14"/>
  <c r="AS8" i="14"/>
  <c r="AQ8" i="14"/>
  <c r="AP8" i="14"/>
  <c r="AN8" i="14"/>
  <c r="AM8" i="14"/>
  <c r="AW7" i="14"/>
  <c r="AV7" i="14"/>
  <c r="AT7" i="14"/>
  <c r="AS7" i="14"/>
  <c r="AQ7" i="14"/>
  <c r="AP7" i="14"/>
  <c r="AN7" i="14"/>
  <c r="AM7" i="14"/>
  <c r="AW6" i="14"/>
  <c r="AV6" i="14"/>
  <c r="AT6" i="14"/>
  <c r="AS6" i="14"/>
  <c r="AQ6" i="14"/>
  <c r="AP6" i="14"/>
  <c r="AN6" i="14"/>
  <c r="AM6" i="14"/>
  <c r="AW5" i="14"/>
  <c r="AV5" i="14"/>
  <c r="AT5" i="14"/>
  <c r="AS5" i="14"/>
  <c r="AQ5" i="14"/>
  <c r="AP5" i="14"/>
  <c r="AN5" i="14"/>
  <c r="AM5" i="14"/>
  <c r="AW4" i="14"/>
  <c r="AV4" i="14"/>
  <c r="AT4" i="14"/>
  <c r="AS4" i="14"/>
  <c r="AQ4" i="14"/>
  <c r="AP4" i="14"/>
  <c r="AN4" i="14"/>
  <c r="AM4" i="14"/>
  <c r="G90" i="4"/>
  <c r="H90" i="4"/>
  <c r="I90" i="4"/>
  <c r="J90" i="4"/>
  <c r="C223" i="14"/>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C143" i="14"/>
  <c r="C142" i="14"/>
  <c r="C141" i="14"/>
  <c r="C140" i="14"/>
  <c r="C139" i="14"/>
  <c r="C138" i="14"/>
  <c r="C137" i="14"/>
  <c r="C136" i="14"/>
  <c r="C135" i="14"/>
  <c r="C134" i="14"/>
  <c r="C133" i="14"/>
  <c r="C132" i="14"/>
  <c r="C131" i="14"/>
  <c r="C130" i="14"/>
  <c r="C129" i="14"/>
  <c r="C128" i="14"/>
  <c r="C127" i="14"/>
  <c r="C126" i="14"/>
  <c r="C125" i="14"/>
  <c r="C124" i="14"/>
  <c r="C123"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C143" i="13"/>
  <c r="C142" i="13"/>
  <c r="C141" i="13"/>
  <c r="C140" i="13"/>
  <c r="C139" i="13"/>
  <c r="C138" i="13"/>
  <c r="C137" i="13"/>
  <c r="C136" i="13"/>
  <c r="C135" i="13"/>
  <c r="C134" i="13"/>
  <c r="C133" i="13"/>
  <c r="C132" i="13"/>
  <c r="C131" i="13"/>
  <c r="C130" i="13"/>
  <c r="C129" i="13"/>
  <c r="C128" i="13"/>
  <c r="C127" i="13"/>
  <c r="C126" i="13"/>
  <c r="C125"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5" i="13"/>
  <c r="C94" i="13"/>
  <c r="C223" i="12"/>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C145" i="12"/>
  <c r="C144" i="12"/>
  <c r="C143" i="12"/>
  <c r="C142" i="12"/>
  <c r="C141" i="12"/>
  <c r="C140" i="12"/>
  <c r="C139" i="12"/>
  <c r="C138" i="12"/>
  <c r="C137" i="12"/>
  <c r="C136" i="12"/>
  <c r="C135" i="12"/>
  <c r="C134" i="12"/>
  <c r="C133" i="12"/>
  <c r="C132" i="12"/>
  <c r="C131" i="12"/>
  <c r="C130" i="12"/>
  <c r="C129" i="12"/>
  <c r="C128" i="12"/>
  <c r="C127" i="12"/>
  <c r="C126" i="12"/>
  <c r="C125" i="12"/>
  <c r="C124" i="12"/>
  <c r="C123"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5" i="12"/>
  <c r="C94" i="12"/>
  <c r="C223" i="1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C143" i="11"/>
  <c r="C142" i="11"/>
  <c r="C141" i="11"/>
  <c r="C140" i="11"/>
  <c r="C139" i="11"/>
  <c r="C138" i="11"/>
  <c r="C137" i="11"/>
  <c r="C136" i="11"/>
  <c r="C135" i="11"/>
  <c r="C134" i="11"/>
  <c r="C133" i="11"/>
  <c r="C132" i="11"/>
  <c r="C131" i="11"/>
  <c r="C130" i="11"/>
  <c r="C129" i="11"/>
  <c r="C128" i="11"/>
  <c r="C127" i="11"/>
  <c r="C126" i="11"/>
  <c r="C125" i="11"/>
  <c r="C124" i="11"/>
  <c r="C123"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5" i="11"/>
  <c r="C94" i="11"/>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5" i="10"/>
  <c r="C94" i="10"/>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AW93" i="9"/>
  <c r="AV93" i="9"/>
  <c r="AT93" i="9"/>
  <c r="AS93" i="9"/>
  <c r="AQ93" i="9"/>
  <c r="AO93" i="9" s="1"/>
  <c r="AP93" i="9"/>
  <c r="AN93" i="9"/>
  <c r="AM93" i="9"/>
  <c r="AW92" i="9"/>
  <c r="AV92" i="9"/>
  <c r="AT92" i="9"/>
  <c r="AS92" i="9"/>
  <c r="AQ92" i="9"/>
  <c r="AP92" i="9"/>
  <c r="AN92" i="9"/>
  <c r="AM92" i="9"/>
  <c r="AW91" i="9"/>
  <c r="AU91" i="9" s="1"/>
  <c r="AV91" i="9"/>
  <c r="AT91" i="9"/>
  <c r="AS91" i="9"/>
  <c r="AQ91" i="9"/>
  <c r="AO91" i="9" s="1"/>
  <c r="AP91" i="9"/>
  <c r="AN91" i="9"/>
  <c r="AM91" i="9"/>
  <c r="AW90" i="9"/>
  <c r="AV90" i="9"/>
  <c r="AU90" i="9" s="1"/>
  <c r="AT90" i="9"/>
  <c r="AS90" i="9"/>
  <c r="AR90" i="9" s="1"/>
  <c r="AQ90" i="9"/>
  <c r="AP90" i="9"/>
  <c r="AO90" i="9" s="1"/>
  <c r="AN90" i="9"/>
  <c r="AM90" i="9"/>
  <c r="AW89" i="9"/>
  <c r="AV89" i="9"/>
  <c r="AT89" i="9"/>
  <c r="AS89" i="9"/>
  <c r="AR89" i="9" s="1"/>
  <c r="AQ89" i="9"/>
  <c r="AP89" i="9"/>
  <c r="AN89" i="9"/>
  <c r="AM89" i="9"/>
  <c r="AW88" i="9"/>
  <c r="AV88" i="9"/>
  <c r="AU88" i="9" s="1"/>
  <c r="AT88" i="9"/>
  <c r="AR88" i="9" s="1"/>
  <c r="AS88" i="9"/>
  <c r="AQ88" i="9"/>
  <c r="AP88" i="9"/>
  <c r="AN88" i="9"/>
  <c r="AM88" i="9"/>
  <c r="AW87" i="9"/>
  <c r="AV87" i="9"/>
  <c r="AT87" i="9"/>
  <c r="AS87" i="9"/>
  <c r="AQ87" i="9"/>
  <c r="AP87" i="9"/>
  <c r="AN87" i="9"/>
  <c r="AM87" i="9"/>
  <c r="AW86" i="9"/>
  <c r="AV86" i="9"/>
  <c r="AT86" i="9"/>
  <c r="AR86" i="9" s="1"/>
  <c r="AS86" i="9"/>
  <c r="AQ86" i="9"/>
  <c r="AP86" i="9"/>
  <c r="AN86" i="9"/>
  <c r="AM86" i="9"/>
  <c r="AW85" i="9"/>
  <c r="AV85" i="9"/>
  <c r="AT85" i="9"/>
  <c r="AR85" i="9" s="1"/>
  <c r="AS85" i="9"/>
  <c r="AQ85" i="9"/>
  <c r="AO85" i="9" s="1"/>
  <c r="AP85" i="9"/>
  <c r="AN85" i="9"/>
  <c r="AM85" i="9"/>
  <c r="AW84" i="9"/>
  <c r="AV84" i="9"/>
  <c r="AT84" i="9"/>
  <c r="AS84" i="9"/>
  <c r="AQ84" i="9"/>
  <c r="AP84" i="9"/>
  <c r="AN84" i="9"/>
  <c r="AM84" i="9"/>
  <c r="AW83" i="9"/>
  <c r="AU83" i="9" s="1"/>
  <c r="AV83" i="9"/>
  <c r="AT83" i="9"/>
  <c r="AS83" i="9"/>
  <c r="AQ83" i="9"/>
  <c r="AO83" i="9" s="1"/>
  <c r="AP83" i="9"/>
  <c r="AN83" i="9"/>
  <c r="AM83" i="9"/>
  <c r="AI83" i="9" s="1"/>
  <c r="AW82" i="9"/>
  <c r="AV82" i="9"/>
  <c r="AT82" i="9"/>
  <c r="AS82" i="9"/>
  <c r="AQ82" i="9"/>
  <c r="AP82" i="9"/>
  <c r="AN82" i="9"/>
  <c r="AM82" i="9"/>
  <c r="AW81" i="9"/>
  <c r="AV81" i="9"/>
  <c r="AU81" i="9" s="1"/>
  <c r="AT81" i="9"/>
  <c r="AS81" i="9"/>
  <c r="AR81" i="9" s="1"/>
  <c r="AQ81" i="9"/>
  <c r="AP81" i="9"/>
  <c r="AN81" i="9"/>
  <c r="AM81" i="9"/>
  <c r="AW80" i="9"/>
  <c r="AV80" i="9"/>
  <c r="AU80" i="9" s="1"/>
  <c r="AT80" i="9"/>
  <c r="AS80" i="9"/>
  <c r="AQ80" i="9"/>
  <c r="AP80" i="9"/>
  <c r="AN80" i="9"/>
  <c r="AL80" i="9" s="1"/>
  <c r="AM80" i="9"/>
  <c r="AW79" i="9"/>
  <c r="AV79" i="9"/>
  <c r="AU79" i="9" s="1"/>
  <c r="AT79" i="9"/>
  <c r="AS79" i="9"/>
  <c r="AR79" i="9" s="1"/>
  <c r="AQ79" i="9"/>
  <c r="AP79" i="9"/>
  <c r="AN79" i="9"/>
  <c r="AM79" i="9"/>
  <c r="AL79" i="9" s="1"/>
  <c r="AW78" i="9"/>
  <c r="AV78" i="9"/>
  <c r="AT78" i="9"/>
  <c r="AS78" i="9"/>
  <c r="AQ78" i="9"/>
  <c r="AP78" i="9"/>
  <c r="AO78" i="9" s="1"/>
  <c r="AN78" i="9"/>
  <c r="AM78" i="9"/>
  <c r="AW77" i="9"/>
  <c r="AV77" i="9"/>
  <c r="AT77" i="9"/>
  <c r="AS77" i="9"/>
  <c r="AQ77" i="9"/>
  <c r="AO77" i="9" s="1"/>
  <c r="AP77" i="9"/>
  <c r="AN77" i="9"/>
  <c r="AM77" i="9"/>
  <c r="AW76" i="9"/>
  <c r="AV76" i="9"/>
  <c r="AU76" i="9"/>
  <c r="AT76" i="9"/>
  <c r="AS76" i="9"/>
  <c r="AR76" i="9" s="1"/>
  <c r="AQ76" i="9"/>
  <c r="AP76" i="9"/>
  <c r="AO76" i="9" s="1"/>
  <c r="AN76" i="9"/>
  <c r="AM76" i="9"/>
  <c r="AL76" i="9" s="1"/>
  <c r="AW75" i="9"/>
  <c r="AV75" i="9"/>
  <c r="AT75" i="9"/>
  <c r="AS75" i="9"/>
  <c r="AR75" i="9" s="1"/>
  <c r="AQ75" i="9"/>
  <c r="AP75" i="9"/>
  <c r="AO75" i="9" s="1"/>
  <c r="AN75" i="9"/>
  <c r="AM75" i="9"/>
  <c r="AL75" i="9" s="1"/>
  <c r="AW74" i="9"/>
  <c r="AV74" i="9"/>
  <c r="AT74" i="9"/>
  <c r="AS74" i="9"/>
  <c r="AQ74" i="9"/>
  <c r="AP74" i="9"/>
  <c r="AN74" i="9"/>
  <c r="AM74" i="9"/>
  <c r="AW73" i="9"/>
  <c r="AV73" i="9"/>
  <c r="AT73" i="9"/>
  <c r="AS73" i="9"/>
  <c r="AQ73" i="9"/>
  <c r="AP73" i="9"/>
  <c r="AN73" i="9"/>
  <c r="AM73" i="9"/>
  <c r="AW72" i="9"/>
  <c r="AU72" i="9" s="1"/>
  <c r="AV72" i="9"/>
  <c r="AT72" i="9"/>
  <c r="AS72" i="9"/>
  <c r="AQ72" i="9"/>
  <c r="AP72" i="9"/>
  <c r="AN72" i="9"/>
  <c r="AM72" i="9"/>
  <c r="AW71" i="9"/>
  <c r="AV71" i="9"/>
  <c r="AT71" i="9"/>
  <c r="AS71" i="9"/>
  <c r="AQ71" i="9"/>
  <c r="AP71" i="9"/>
  <c r="AN71" i="9"/>
  <c r="AM71" i="9"/>
  <c r="AW70" i="9"/>
  <c r="AV70" i="9"/>
  <c r="AT70" i="9"/>
  <c r="AS70" i="9"/>
  <c r="AQ70" i="9"/>
  <c r="AP70" i="9"/>
  <c r="AN70" i="9"/>
  <c r="AM70" i="9"/>
  <c r="AW69" i="9"/>
  <c r="AV69" i="9"/>
  <c r="AT69" i="9"/>
  <c r="AS69" i="9"/>
  <c r="AR69" i="9"/>
  <c r="AQ69" i="9"/>
  <c r="AP69" i="9"/>
  <c r="AN69" i="9"/>
  <c r="AM69" i="9"/>
  <c r="AL69" i="9" s="1"/>
  <c r="AW68" i="9"/>
  <c r="AV68" i="9"/>
  <c r="AU68" i="9" s="1"/>
  <c r="AT68" i="9"/>
  <c r="AS68" i="9"/>
  <c r="AQ68" i="9"/>
  <c r="AP68" i="9"/>
  <c r="AN68" i="9"/>
  <c r="AM68" i="9"/>
  <c r="AW67" i="9"/>
  <c r="AV67" i="9"/>
  <c r="AT67" i="9"/>
  <c r="AS67" i="9"/>
  <c r="AQ67" i="9"/>
  <c r="AP67" i="9"/>
  <c r="AN67" i="9"/>
  <c r="AM67" i="9"/>
  <c r="AL67" i="9"/>
  <c r="AW66" i="9"/>
  <c r="AV66" i="9"/>
  <c r="AU66" i="9" s="1"/>
  <c r="AT66" i="9"/>
  <c r="AS66" i="9"/>
  <c r="AR66" i="9" s="1"/>
  <c r="AQ66" i="9"/>
  <c r="AP66" i="9"/>
  <c r="AO66" i="9" s="1"/>
  <c r="AN66" i="9"/>
  <c r="AM66" i="9"/>
  <c r="AW65" i="9"/>
  <c r="AV65" i="9"/>
  <c r="AT65" i="9"/>
  <c r="AS65" i="9"/>
  <c r="AR65" i="9" s="1"/>
  <c r="AQ65" i="9"/>
  <c r="AP65" i="9"/>
  <c r="AN65" i="9"/>
  <c r="AM65" i="9"/>
  <c r="AW64" i="9"/>
  <c r="AV64" i="9"/>
  <c r="AU64" i="9" s="1"/>
  <c r="AT64" i="9"/>
  <c r="AS64" i="9"/>
  <c r="AQ64" i="9"/>
  <c r="AP64" i="9"/>
  <c r="AN64" i="9"/>
  <c r="AI64" i="9" s="1"/>
  <c r="AJ64" i="9" s="1"/>
  <c r="AM64" i="9"/>
  <c r="AW63" i="9"/>
  <c r="AV63" i="9"/>
  <c r="AU63" i="9" s="1"/>
  <c r="AT63" i="9"/>
  <c r="AS63" i="9"/>
  <c r="AR63" i="9" s="1"/>
  <c r="AQ63" i="9"/>
  <c r="AP63" i="9"/>
  <c r="AN63" i="9"/>
  <c r="AM63" i="9"/>
  <c r="AL63" i="9" s="1"/>
  <c r="AW62" i="9"/>
  <c r="AV62" i="9"/>
  <c r="AT62" i="9"/>
  <c r="AS62" i="9"/>
  <c r="AQ62" i="9"/>
  <c r="AP62" i="9"/>
  <c r="AO62" i="9" s="1"/>
  <c r="AN62" i="9"/>
  <c r="AM62" i="9"/>
  <c r="AW61" i="9"/>
  <c r="AV61" i="9"/>
  <c r="AT61" i="9"/>
  <c r="AS61" i="9"/>
  <c r="AR61" i="9" s="1"/>
  <c r="AQ61" i="9"/>
  <c r="AP61" i="9"/>
  <c r="AN61" i="9"/>
  <c r="AM61" i="9"/>
  <c r="AW60" i="9"/>
  <c r="AV60" i="9"/>
  <c r="AU60" i="9"/>
  <c r="AT60" i="9"/>
  <c r="AS60" i="9"/>
  <c r="AR60" i="9" s="1"/>
  <c r="AQ60" i="9"/>
  <c r="AP60" i="9"/>
  <c r="AO60" i="9" s="1"/>
  <c r="AN60" i="9"/>
  <c r="AM60" i="9"/>
  <c r="AL60" i="9" s="1"/>
  <c r="AW59" i="9"/>
  <c r="AV59" i="9"/>
  <c r="AT59" i="9"/>
  <c r="AS59" i="9"/>
  <c r="AR59" i="9" s="1"/>
  <c r="AQ59" i="9"/>
  <c r="AP59" i="9"/>
  <c r="AO59" i="9" s="1"/>
  <c r="AN59" i="9"/>
  <c r="AM59" i="9"/>
  <c r="AL59" i="9" s="1"/>
  <c r="AW58" i="9"/>
  <c r="AV58" i="9"/>
  <c r="AT58" i="9"/>
  <c r="AS58" i="9"/>
  <c r="AQ58" i="9"/>
  <c r="AP58" i="9"/>
  <c r="AN58" i="9"/>
  <c r="AM58" i="9"/>
  <c r="AW57" i="9"/>
  <c r="AV57" i="9"/>
  <c r="AT57" i="9"/>
  <c r="AS57" i="9"/>
  <c r="AQ57" i="9"/>
  <c r="AP57" i="9"/>
  <c r="AN57" i="9"/>
  <c r="AM57" i="9"/>
  <c r="AW56" i="9"/>
  <c r="AV56" i="9"/>
  <c r="AT56" i="9"/>
  <c r="AS56" i="9"/>
  <c r="AQ56" i="9"/>
  <c r="AP56" i="9"/>
  <c r="AO56" i="9" s="1"/>
  <c r="AN56" i="9"/>
  <c r="AM56" i="9"/>
  <c r="AW55" i="9"/>
  <c r="AV55" i="9"/>
  <c r="AU55" i="9" s="1"/>
  <c r="AT55" i="9"/>
  <c r="AS55" i="9"/>
  <c r="AQ55" i="9"/>
  <c r="AP55" i="9"/>
  <c r="AI55" i="9" s="1"/>
  <c r="AJ55" i="9" s="1"/>
  <c r="AN55" i="9"/>
  <c r="AM55" i="9"/>
  <c r="AW54" i="9"/>
  <c r="AV54" i="9"/>
  <c r="AT54" i="9"/>
  <c r="AS54" i="9"/>
  <c r="AQ54" i="9"/>
  <c r="AP54" i="9"/>
  <c r="AN54" i="9"/>
  <c r="AM54" i="9"/>
  <c r="AW53" i="9"/>
  <c r="AV53" i="9"/>
  <c r="AT53" i="9"/>
  <c r="AS53" i="9"/>
  <c r="AQ53" i="9"/>
  <c r="AP53" i="9"/>
  <c r="AN53" i="9"/>
  <c r="AM53" i="9"/>
  <c r="AW52" i="9"/>
  <c r="AV52" i="9"/>
  <c r="AT52" i="9"/>
  <c r="AS52" i="9"/>
  <c r="AQ52" i="9"/>
  <c r="AP52" i="9"/>
  <c r="AN52" i="9"/>
  <c r="AM52" i="9"/>
  <c r="AW51" i="9"/>
  <c r="AV51" i="9"/>
  <c r="AT51" i="9"/>
  <c r="AS51" i="9"/>
  <c r="AQ51" i="9"/>
  <c r="AP51" i="9"/>
  <c r="AN51" i="9"/>
  <c r="AM51" i="9"/>
  <c r="AW50" i="9"/>
  <c r="AV50" i="9"/>
  <c r="AT50" i="9"/>
  <c r="AS50" i="9"/>
  <c r="AQ50" i="9"/>
  <c r="AP50" i="9"/>
  <c r="AN50" i="9"/>
  <c r="AM50" i="9"/>
  <c r="AW49" i="9"/>
  <c r="AV49" i="9"/>
  <c r="AT49" i="9"/>
  <c r="AS49" i="9"/>
  <c r="AQ49" i="9"/>
  <c r="AP49" i="9"/>
  <c r="AN49" i="9"/>
  <c r="AM49" i="9"/>
  <c r="AW48" i="9"/>
  <c r="AV48" i="9"/>
  <c r="AT48" i="9"/>
  <c r="AS48" i="9"/>
  <c r="AQ48" i="9"/>
  <c r="AP48" i="9"/>
  <c r="AN48" i="9"/>
  <c r="AM48" i="9"/>
  <c r="AW47" i="9"/>
  <c r="AV47" i="9"/>
  <c r="AT47" i="9"/>
  <c r="AS47" i="9"/>
  <c r="AQ47" i="9"/>
  <c r="AP47" i="9"/>
  <c r="AN47" i="9"/>
  <c r="AM47" i="9"/>
  <c r="AW46" i="9"/>
  <c r="AV46" i="9"/>
  <c r="AT46" i="9"/>
  <c r="AS46" i="9"/>
  <c r="AQ46" i="9"/>
  <c r="AP46" i="9"/>
  <c r="AN46" i="9"/>
  <c r="AM46" i="9"/>
  <c r="AW45" i="9"/>
  <c r="AV45" i="9"/>
  <c r="AT45" i="9"/>
  <c r="AS45" i="9"/>
  <c r="AQ45" i="9"/>
  <c r="AP45" i="9"/>
  <c r="AN45" i="9"/>
  <c r="AM45" i="9"/>
  <c r="AW44" i="9"/>
  <c r="AU44" i="9" s="1"/>
  <c r="AV44" i="9"/>
  <c r="AT44" i="9"/>
  <c r="AS44" i="9"/>
  <c r="AQ44" i="9"/>
  <c r="AP44" i="9"/>
  <c r="AN44" i="9"/>
  <c r="AM44" i="9"/>
  <c r="AW43" i="9"/>
  <c r="AV43" i="9"/>
  <c r="AT43" i="9"/>
  <c r="AS43" i="9"/>
  <c r="AQ43" i="9"/>
  <c r="AP43" i="9"/>
  <c r="AN43" i="9"/>
  <c r="AM43" i="9"/>
  <c r="AW42" i="9"/>
  <c r="AV42" i="9"/>
  <c r="AT42" i="9"/>
  <c r="AS42" i="9"/>
  <c r="AQ42" i="9"/>
  <c r="AP42" i="9"/>
  <c r="AN42" i="9"/>
  <c r="AM42" i="9"/>
  <c r="AW41" i="9"/>
  <c r="AV41" i="9"/>
  <c r="AT41" i="9"/>
  <c r="AS41" i="9"/>
  <c r="AQ41" i="9"/>
  <c r="AP41" i="9"/>
  <c r="AN41" i="9"/>
  <c r="AM41" i="9"/>
  <c r="AW40" i="9"/>
  <c r="AV40" i="9"/>
  <c r="AT40" i="9"/>
  <c r="AS40" i="9"/>
  <c r="AQ40" i="9"/>
  <c r="AP40" i="9"/>
  <c r="AN40" i="9"/>
  <c r="AM40" i="9"/>
  <c r="AW39" i="9"/>
  <c r="AV39" i="9"/>
  <c r="AT39" i="9"/>
  <c r="AS39" i="9"/>
  <c r="AQ39" i="9"/>
  <c r="AP39" i="9"/>
  <c r="AN39" i="9"/>
  <c r="AM39" i="9"/>
  <c r="AW38" i="9"/>
  <c r="AV38" i="9"/>
  <c r="AT38" i="9"/>
  <c r="AS38" i="9"/>
  <c r="AR38" i="9" s="1"/>
  <c r="AQ38" i="9"/>
  <c r="AP38" i="9"/>
  <c r="AN38" i="9"/>
  <c r="AM38" i="9"/>
  <c r="AW37" i="9"/>
  <c r="AV37" i="9"/>
  <c r="AT37" i="9"/>
  <c r="AS37" i="9"/>
  <c r="AQ37" i="9"/>
  <c r="AP37" i="9"/>
  <c r="AN37" i="9"/>
  <c r="AM37" i="9"/>
  <c r="AW36" i="9"/>
  <c r="AV36" i="9"/>
  <c r="AT36" i="9"/>
  <c r="AS36" i="9"/>
  <c r="AR36" i="9" s="1"/>
  <c r="AQ36" i="9"/>
  <c r="AP36" i="9"/>
  <c r="AN36" i="9"/>
  <c r="AM36" i="9"/>
  <c r="AW35" i="9"/>
  <c r="AV35" i="9"/>
  <c r="AT35" i="9"/>
  <c r="AS35" i="9"/>
  <c r="AR35" i="9" s="1"/>
  <c r="AQ35" i="9"/>
  <c r="AP35" i="9"/>
  <c r="AN35" i="9"/>
  <c r="AM35" i="9"/>
  <c r="AW34" i="9"/>
  <c r="AV34" i="9"/>
  <c r="AU34" i="9" s="1"/>
  <c r="AT34" i="9"/>
  <c r="AS34" i="9"/>
  <c r="AR34" i="9" s="1"/>
  <c r="AQ34" i="9"/>
  <c r="AP34" i="9"/>
  <c r="AN34" i="9"/>
  <c r="AM34" i="9"/>
  <c r="AW33" i="9"/>
  <c r="AV33" i="9"/>
  <c r="AU33" i="9"/>
  <c r="AT33" i="9"/>
  <c r="AS33" i="9"/>
  <c r="AQ33" i="9"/>
  <c r="AP33" i="9"/>
  <c r="AN33" i="9"/>
  <c r="AM33" i="9"/>
  <c r="AW32" i="9"/>
  <c r="AV32" i="9"/>
  <c r="AU32" i="9" s="1"/>
  <c r="AT32" i="9"/>
  <c r="AS32" i="9"/>
  <c r="AQ32" i="9"/>
  <c r="AP32" i="9"/>
  <c r="AN32" i="9"/>
  <c r="AM32" i="9"/>
  <c r="AW31" i="9"/>
  <c r="AV31" i="9"/>
  <c r="AU31" i="9" s="1"/>
  <c r="AT31" i="9"/>
  <c r="AS31" i="9"/>
  <c r="AQ31" i="9"/>
  <c r="AP31" i="9"/>
  <c r="AN31" i="9"/>
  <c r="AM31" i="9"/>
  <c r="AW30" i="9"/>
  <c r="AV30" i="9"/>
  <c r="AT30" i="9"/>
  <c r="AS30" i="9"/>
  <c r="AQ30" i="9"/>
  <c r="AP30" i="9"/>
  <c r="AN30" i="9"/>
  <c r="AM30" i="9"/>
  <c r="AW29" i="9"/>
  <c r="AV29" i="9"/>
  <c r="AT29" i="9"/>
  <c r="AS29" i="9"/>
  <c r="AQ29" i="9"/>
  <c r="AP29" i="9"/>
  <c r="AN29" i="9"/>
  <c r="AM29" i="9"/>
  <c r="AW28" i="9"/>
  <c r="AV28" i="9"/>
  <c r="AT28" i="9"/>
  <c r="AS28" i="9"/>
  <c r="AQ28" i="9"/>
  <c r="AP28" i="9"/>
  <c r="AN28" i="9"/>
  <c r="AM28" i="9"/>
  <c r="AW27" i="9"/>
  <c r="AV27" i="9"/>
  <c r="AT27" i="9"/>
  <c r="AS27" i="9"/>
  <c r="AQ27" i="9"/>
  <c r="AP27" i="9"/>
  <c r="AN27" i="9"/>
  <c r="AM27" i="9"/>
  <c r="AW26" i="9"/>
  <c r="AV26" i="9"/>
  <c r="AT26" i="9"/>
  <c r="AS26" i="9"/>
  <c r="AQ26" i="9"/>
  <c r="AP26" i="9"/>
  <c r="AN26" i="9"/>
  <c r="AM26" i="9"/>
  <c r="AW25" i="9"/>
  <c r="AV25" i="9"/>
  <c r="AT25" i="9"/>
  <c r="AS25" i="9"/>
  <c r="AQ25" i="9"/>
  <c r="AP25" i="9"/>
  <c r="AN25" i="9"/>
  <c r="AM25" i="9"/>
  <c r="AW24" i="9"/>
  <c r="AV24" i="9"/>
  <c r="AT24" i="9"/>
  <c r="AS24" i="9"/>
  <c r="AQ24" i="9"/>
  <c r="AP24" i="9"/>
  <c r="AN24" i="9"/>
  <c r="AM24" i="9"/>
  <c r="AW23" i="9"/>
  <c r="AV23" i="9"/>
  <c r="AT23" i="9"/>
  <c r="AS23" i="9"/>
  <c r="AQ23" i="9"/>
  <c r="AP23" i="9"/>
  <c r="AN23" i="9"/>
  <c r="AM23" i="9"/>
  <c r="AW22" i="9"/>
  <c r="AV22" i="9"/>
  <c r="AT22" i="9"/>
  <c r="AS22" i="9"/>
  <c r="AQ22" i="9"/>
  <c r="AP22" i="9"/>
  <c r="AN22" i="9"/>
  <c r="AM22" i="9"/>
  <c r="AW21" i="9"/>
  <c r="AV21" i="9"/>
  <c r="AT21" i="9"/>
  <c r="AS21" i="9"/>
  <c r="AQ21" i="9"/>
  <c r="AP21" i="9"/>
  <c r="AN21" i="9"/>
  <c r="AM21" i="9"/>
  <c r="AW20" i="9"/>
  <c r="AV20" i="9"/>
  <c r="AT20" i="9"/>
  <c r="AS20" i="9"/>
  <c r="AQ20" i="9"/>
  <c r="AP20" i="9"/>
  <c r="AN20" i="9"/>
  <c r="AM20" i="9"/>
  <c r="AW19" i="9"/>
  <c r="AV19" i="9"/>
  <c r="AT19" i="9"/>
  <c r="AS19" i="9"/>
  <c r="AQ19" i="9"/>
  <c r="AP19" i="9"/>
  <c r="AN19" i="9"/>
  <c r="AM19" i="9"/>
  <c r="AW18" i="9"/>
  <c r="AV18" i="9"/>
  <c r="AT18" i="9"/>
  <c r="AS18" i="9"/>
  <c r="AQ18" i="9"/>
  <c r="AP18" i="9"/>
  <c r="AN18" i="9"/>
  <c r="AM18" i="9"/>
  <c r="AW17" i="9"/>
  <c r="AV17" i="9"/>
  <c r="AT17" i="9"/>
  <c r="AS17" i="9"/>
  <c r="AQ17" i="9"/>
  <c r="AP17" i="9"/>
  <c r="AN17" i="9"/>
  <c r="AM17" i="9"/>
  <c r="AW16" i="9"/>
  <c r="AV16" i="9"/>
  <c r="AT16" i="9"/>
  <c r="AS16" i="9"/>
  <c r="AQ16" i="9"/>
  <c r="AP16" i="9"/>
  <c r="AN16" i="9"/>
  <c r="AM16" i="9"/>
  <c r="AW15" i="9"/>
  <c r="AV15" i="9"/>
  <c r="AT15" i="9"/>
  <c r="AS15" i="9"/>
  <c r="AQ15" i="9"/>
  <c r="AP15" i="9"/>
  <c r="AN15" i="9"/>
  <c r="AM15" i="9"/>
  <c r="AW14" i="9"/>
  <c r="AV14" i="9"/>
  <c r="AT14" i="9"/>
  <c r="AS14" i="9"/>
  <c r="AQ14" i="9"/>
  <c r="AP14" i="9"/>
  <c r="AN14" i="9"/>
  <c r="AM14" i="9"/>
  <c r="AW13" i="9"/>
  <c r="AV13" i="9"/>
  <c r="AT13" i="9"/>
  <c r="AS13" i="9"/>
  <c r="AQ13" i="9"/>
  <c r="AP13" i="9"/>
  <c r="AN13" i="9"/>
  <c r="AM13" i="9"/>
  <c r="AW12" i="9"/>
  <c r="AV12" i="9"/>
  <c r="AT12" i="9"/>
  <c r="AS12" i="9"/>
  <c r="AQ12" i="9"/>
  <c r="AP12" i="9"/>
  <c r="AN12" i="9"/>
  <c r="AM12" i="9"/>
  <c r="AW11" i="9"/>
  <c r="AV11" i="9"/>
  <c r="AT11" i="9"/>
  <c r="AS11" i="9"/>
  <c r="AQ11" i="9"/>
  <c r="AP11" i="9"/>
  <c r="AN11" i="9"/>
  <c r="AM11" i="9"/>
  <c r="AW10" i="9"/>
  <c r="AV10" i="9"/>
  <c r="AT10" i="9"/>
  <c r="AS10" i="9"/>
  <c r="AQ10" i="9"/>
  <c r="AP10" i="9"/>
  <c r="AN10" i="9"/>
  <c r="AM10" i="9"/>
  <c r="AW9" i="9"/>
  <c r="AV9" i="9"/>
  <c r="AT9" i="9"/>
  <c r="AS9" i="9"/>
  <c r="AQ9" i="9"/>
  <c r="AP9" i="9"/>
  <c r="AN9" i="9"/>
  <c r="AM9" i="9"/>
  <c r="AW8" i="9"/>
  <c r="AV8" i="9"/>
  <c r="AT8" i="9"/>
  <c r="AS8" i="9"/>
  <c r="AQ8" i="9"/>
  <c r="AP8" i="9"/>
  <c r="AN8" i="9"/>
  <c r="AM8" i="9"/>
  <c r="AW7" i="9"/>
  <c r="AV7" i="9"/>
  <c r="AT7" i="9"/>
  <c r="AS7" i="9"/>
  <c r="AQ7" i="9"/>
  <c r="AP7" i="9"/>
  <c r="AN7" i="9"/>
  <c r="AM7" i="9"/>
  <c r="AW6" i="9"/>
  <c r="AV6" i="9"/>
  <c r="AT6" i="9"/>
  <c r="AS6" i="9"/>
  <c r="AQ6" i="9"/>
  <c r="AP6" i="9"/>
  <c r="AN6" i="9"/>
  <c r="AM6" i="9"/>
  <c r="AW5" i="9"/>
  <c r="AV5" i="9"/>
  <c r="AT5" i="9"/>
  <c r="AS5" i="9"/>
  <c r="AQ5" i="9"/>
  <c r="AP5" i="9"/>
  <c r="AN5" i="9"/>
  <c r="AM5" i="9"/>
  <c r="AW4" i="9"/>
  <c r="AV4" i="9"/>
  <c r="AT4" i="9"/>
  <c r="AS4" i="9"/>
  <c r="AQ4" i="9"/>
  <c r="AP4" i="9"/>
  <c r="AN4" i="9"/>
  <c r="AM4" i="9"/>
  <c r="L3" i="14"/>
  <c r="L2" i="14"/>
  <c r="L3" i="13"/>
  <c r="L2" i="13"/>
  <c r="L3" i="11"/>
  <c r="L2" i="11"/>
  <c r="L3" i="12"/>
  <c r="L2" i="12"/>
  <c r="P2" i="12"/>
  <c r="L2" i="10"/>
  <c r="L3" i="10"/>
  <c r="L3" i="9"/>
  <c r="L2" i="9"/>
  <c r="L2" i="8"/>
  <c r="L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AR35" i="13" l="1"/>
  <c r="AU46" i="13"/>
  <c r="AL35" i="12"/>
  <c r="AL44" i="12"/>
  <c r="AL48" i="12"/>
  <c r="AO49" i="11"/>
  <c r="AL46" i="11"/>
  <c r="AR43" i="11"/>
  <c r="AR44" i="11"/>
  <c r="AU49" i="11"/>
  <c r="AU53" i="11"/>
  <c r="AL32" i="9"/>
  <c r="AR36" i="14"/>
  <c r="AL38" i="14"/>
  <c r="AR38" i="13"/>
  <c r="AR43" i="13"/>
  <c r="AR44" i="13"/>
  <c r="AL53" i="12"/>
  <c r="AR53" i="12"/>
  <c r="AR44" i="12"/>
  <c r="AR46" i="11"/>
  <c r="AR9" i="10"/>
  <c r="AR12" i="10"/>
  <c r="AR13" i="10"/>
  <c r="AR17" i="10"/>
  <c r="AR20" i="10"/>
  <c r="AR30" i="10"/>
  <c r="AR36" i="10"/>
  <c r="AR44" i="10"/>
  <c r="AR45" i="10"/>
  <c r="AR46" i="10"/>
  <c r="AR43" i="9"/>
  <c r="AR41" i="9"/>
  <c r="AR39" i="9"/>
  <c r="AL39" i="9"/>
  <c r="AL54" i="9"/>
  <c r="AR54" i="9"/>
  <c r="AL44" i="9"/>
  <c r="AR44" i="9"/>
  <c r="AR42" i="9"/>
  <c r="AO7" i="14"/>
  <c r="AO8" i="14"/>
  <c r="AO38" i="14"/>
  <c r="AO39" i="14"/>
  <c r="AO39" i="13"/>
  <c r="AO46" i="13"/>
  <c r="AU51" i="12"/>
  <c r="AO53" i="12"/>
  <c r="AU32" i="11"/>
  <c r="AU33" i="11"/>
  <c r="AU34" i="11"/>
  <c r="AU39" i="11"/>
  <c r="AU41" i="11"/>
  <c r="AU46" i="11"/>
  <c r="AO32" i="11"/>
  <c r="AO39" i="11"/>
  <c r="AO51" i="10"/>
  <c r="AO45" i="10"/>
  <c r="AO50" i="10"/>
  <c r="AR34" i="14"/>
  <c r="AR33" i="10"/>
  <c r="AR34" i="10"/>
  <c r="AU44" i="14"/>
  <c r="AO46" i="14"/>
  <c r="AU47" i="14"/>
  <c r="AR38" i="14"/>
  <c r="AI53" i="14"/>
  <c r="AK53" i="14" s="1"/>
  <c r="AO42" i="14"/>
  <c r="AR44" i="14"/>
  <c r="AR49" i="14"/>
  <c r="AR50" i="14"/>
  <c r="AI53" i="13"/>
  <c r="AK53" i="13" s="1"/>
  <c r="AO53" i="13"/>
  <c r="AO45" i="12"/>
  <c r="AU46" i="12"/>
  <c r="AU52" i="11"/>
  <c r="AL37" i="11"/>
  <c r="AR42" i="11"/>
  <c r="AL53" i="11"/>
  <c r="AR53" i="11"/>
  <c r="AL48" i="10"/>
  <c r="AO46" i="10"/>
  <c r="AU51" i="10"/>
  <c r="AR48" i="10"/>
  <c r="AU47" i="10"/>
  <c r="AU48" i="10"/>
  <c r="AU49" i="10"/>
  <c r="AO53" i="9"/>
  <c r="AR53" i="9"/>
  <c r="AO50" i="9"/>
  <c r="AO51" i="9"/>
  <c r="AU51" i="9"/>
  <c r="AL51" i="9"/>
  <c r="AL45" i="9"/>
  <c r="AO26" i="9"/>
  <c r="AL35" i="9"/>
  <c r="AI48" i="9"/>
  <c r="AJ48" i="9" s="1"/>
  <c r="AK55" i="9"/>
  <c r="C55" i="9" s="1"/>
  <c r="AU57" i="9"/>
  <c r="AI60" i="14"/>
  <c r="AI91" i="14"/>
  <c r="AK79" i="13"/>
  <c r="AJ79" i="13"/>
  <c r="C79" i="13" s="1"/>
  <c r="AU56" i="9"/>
  <c r="AL43" i="9"/>
  <c r="AR45" i="9"/>
  <c r="AR46" i="9"/>
  <c r="AL47" i="9"/>
  <c r="AL48" i="9"/>
  <c r="AR48" i="9"/>
  <c r="AR49" i="9"/>
  <c r="AI53" i="9"/>
  <c r="AI78" i="14"/>
  <c r="AK78" i="14" s="1"/>
  <c r="AO29" i="9"/>
  <c r="AO54" i="9"/>
  <c r="AU54" i="9"/>
  <c r="AI80" i="9"/>
  <c r="AJ80" i="9" s="1"/>
  <c r="AO58" i="9"/>
  <c r="AU58" i="9"/>
  <c r="AL61" i="9"/>
  <c r="AO64" i="9"/>
  <c r="AL66" i="9"/>
  <c r="AR67" i="9"/>
  <c r="AL68" i="9"/>
  <c r="AR68" i="9"/>
  <c r="AU70" i="9"/>
  <c r="AI71" i="9"/>
  <c r="AU71" i="9"/>
  <c r="AO72" i="9"/>
  <c r="AU73" i="9"/>
  <c r="AO74" i="9"/>
  <c r="AU74" i="9"/>
  <c r="AR77" i="9"/>
  <c r="AL78" i="9"/>
  <c r="AO80" i="9"/>
  <c r="AL85" i="9"/>
  <c r="AL87" i="9"/>
  <c r="AR87" i="9"/>
  <c r="AL88" i="9"/>
  <c r="AU89" i="9"/>
  <c r="AU22" i="14"/>
  <c r="AU33" i="14"/>
  <c r="AU35" i="14"/>
  <c r="AU37" i="14"/>
  <c r="AU38" i="14"/>
  <c r="AU40" i="14"/>
  <c r="AU41" i="14"/>
  <c r="AR45" i="14"/>
  <c r="AR46" i="14"/>
  <c r="AI47" i="14"/>
  <c r="AJ47" i="14" s="1"/>
  <c r="AR47" i="14"/>
  <c r="AR48" i="14"/>
  <c r="AO50" i="14"/>
  <c r="AU50" i="14"/>
  <c r="AL56" i="14"/>
  <c r="AO57" i="14"/>
  <c r="AU58" i="14"/>
  <c r="AI62" i="14"/>
  <c r="AU65" i="14"/>
  <c r="AO66" i="14"/>
  <c r="AL70" i="14"/>
  <c r="AO73" i="14"/>
  <c r="AU74" i="14"/>
  <c r="AO75" i="14"/>
  <c r="AU77" i="14"/>
  <c r="AO50" i="13"/>
  <c r="AU50" i="13"/>
  <c r="AR67" i="13"/>
  <c r="AL69" i="13"/>
  <c r="AR69" i="13"/>
  <c r="AI70" i="13"/>
  <c r="AU74" i="13"/>
  <c r="AO85" i="13"/>
  <c r="AU86" i="13"/>
  <c r="AR90" i="13"/>
  <c r="AL91" i="13"/>
  <c r="AL32" i="12"/>
  <c r="AU49" i="12"/>
  <c r="AU50" i="12"/>
  <c r="AO51" i="12"/>
  <c r="AU52" i="12"/>
  <c r="AO54" i="12"/>
  <c r="AI56" i="12"/>
  <c r="AJ56" i="12" s="1"/>
  <c r="AR59" i="12"/>
  <c r="AL61" i="12"/>
  <c r="AR61" i="12"/>
  <c r="AO46" i="11"/>
  <c r="AL54" i="11"/>
  <c r="AL64" i="11"/>
  <c r="AL78" i="11"/>
  <c r="AI47" i="10"/>
  <c r="AL72" i="10"/>
  <c r="AI72" i="10"/>
  <c r="AJ72" i="10" s="1"/>
  <c r="AU78" i="10"/>
  <c r="AU81" i="10"/>
  <c r="AR33" i="9"/>
  <c r="AI39" i="9"/>
  <c r="AJ39" i="9" s="1"/>
  <c r="AU39" i="9"/>
  <c r="AO40" i="9"/>
  <c r="AU41" i="9"/>
  <c r="AO42" i="9"/>
  <c r="AO43" i="9"/>
  <c r="AO44" i="9"/>
  <c r="AO46" i="9"/>
  <c r="AU48" i="9"/>
  <c r="AO49" i="9"/>
  <c r="AU49" i="9"/>
  <c r="AU52" i="9"/>
  <c r="AU53" i="9"/>
  <c r="AL55" i="9"/>
  <c r="AR55" i="9"/>
  <c r="AL56" i="9"/>
  <c r="AR57" i="9"/>
  <c r="AR58" i="9"/>
  <c r="AR62" i="9"/>
  <c r="AL64" i="9"/>
  <c r="AU65" i="9"/>
  <c r="AO67" i="9"/>
  <c r="AO68" i="9"/>
  <c r="AR70" i="9"/>
  <c r="AL71" i="9"/>
  <c r="AR71" i="9"/>
  <c r="AI72" i="9"/>
  <c r="AJ72" i="9" s="1"/>
  <c r="AR74" i="9"/>
  <c r="AU77" i="9"/>
  <c r="AO82" i="9"/>
  <c r="AU84" i="9"/>
  <c r="AO86" i="9"/>
  <c r="AO88" i="9"/>
  <c r="AL90" i="9"/>
  <c r="AR91" i="9"/>
  <c r="AR92" i="9"/>
  <c r="AL40" i="14"/>
  <c r="AU45" i="14"/>
  <c r="AU46" i="14"/>
  <c r="AO47" i="14"/>
  <c r="AU48" i="14"/>
  <c r="AU52" i="14"/>
  <c r="AO54" i="14"/>
  <c r="AO56" i="14"/>
  <c r="AU56" i="14"/>
  <c r="AR57" i="14"/>
  <c r="AL60" i="14"/>
  <c r="AU60" i="14"/>
  <c r="AU61" i="14"/>
  <c r="AI65" i="14"/>
  <c r="AR66" i="14"/>
  <c r="AR67" i="14"/>
  <c r="AL68" i="14"/>
  <c r="AL69" i="14"/>
  <c r="AR69" i="14"/>
  <c r="AO72" i="14"/>
  <c r="AR79" i="14"/>
  <c r="AO84" i="14"/>
  <c r="AU85" i="14"/>
  <c r="AO86" i="14"/>
  <c r="AO87" i="14"/>
  <c r="AU87" i="14"/>
  <c r="AU88" i="14"/>
  <c r="AU89" i="14"/>
  <c r="AU90" i="14"/>
  <c r="AL93" i="14"/>
  <c r="AL56" i="13"/>
  <c r="AL77" i="13"/>
  <c r="AL56" i="12"/>
  <c r="AO67" i="12"/>
  <c r="AU68" i="12"/>
  <c r="AO70" i="12"/>
  <c r="AO71" i="12"/>
  <c r="AU71" i="12"/>
  <c r="AO56" i="11"/>
  <c r="AU56" i="11"/>
  <c r="AI58" i="11"/>
  <c r="AR60" i="11"/>
  <c r="AL44" i="13"/>
  <c r="AO47" i="13"/>
  <c r="AU53" i="13"/>
  <c r="AO55" i="13"/>
  <c r="AR58" i="13"/>
  <c r="AR59" i="13"/>
  <c r="AL60" i="13"/>
  <c r="AO66" i="13"/>
  <c r="AO76" i="13"/>
  <c r="AO80" i="13"/>
  <c r="AI85" i="13"/>
  <c r="AK85" i="13" s="1"/>
  <c r="AL45" i="12"/>
  <c r="AR45" i="12"/>
  <c r="AI47" i="12"/>
  <c r="AJ47" i="12" s="1"/>
  <c r="AL51" i="12"/>
  <c r="AL52" i="12"/>
  <c r="AR52" i="12"/>
  <c r="AR54" i="12"/>
  <c r="AO56" i="12"/>
  <c r="AU56" i="12"/>
  <c r="AO59" i="12"/>
  <c r="AR64" i="12"/>
  <c r="AU78" i="12"/>
  <c r="AO82" i="12"/>
  <c r="AO83" i="12"/>
  <c r="AO84" i="12"/>
  <c r="AL85" i="12"/>
  <c r="AR85" i="12"/>
  <c r="AL88" i="12"/>
  <c r="AU91" i="12"/>
  <c r="AO93" i="12"/>
  <c r="AI75" i="11"/>
  <c r="AK75" i="11" s="1"/>
  <c r="AR89" i="11"/>
  <c r="AI91" i="11"/>
  <c r="AK91" i="11" s="1"/>
  <c r="AU46" i="10"/>
  <c r="AU52" i="10"/>
  <c r="AL75" i="10"/>
  <c r="AU68" i="14"/>
  <c r="AL72" i="14"/>
  <c r="AL73" i="14"/>
  <c r="AR74" i="14"/>
  <c r="AR75" i="14"/>
  <c r="AR77" i="14"/>
  <c r="AO79" i="14"/>
  <c r="AU79" i="14"/>
  <c r="AI83" i="14"/>
  <c r="AL84" i="14"/>
  <c r="AR84" i="14"/>
  <c r="AR85" i="14"/>
  <c r="AR86" i="14"/>
  <c r="AL88" i="14"/>
  <c r="AI89" i="14"/>
  <c r="AU40" i="13"/>
  <c r="AO44" i="13"/>
  <c r="AR45" i="13"/>
  <c r="AL47" i="13"/>
  <c r="AR47" i="13"/>
  <c r="AL48" i="13"/>
  <c r="AU49" i="13"/>
  <c r="AR50" i="13"/>
  <c r="AL53" i="13"/>
  <c r="AR53" i="13"/>
  <c r="AL55" i="13"/>
  <c r="AR55" i="13"/>
  <c r="AO58" i="13"/>
  <c r="AO60" i="13"/>
  <c r="AU60" i="13"/>
  <c r="AR63" i="13"/>
  <c r="AR65" i="13"/>
  <c r="AR66" i="13"/>
  <c r="AU70" i="13"/>
  <c r="AO71" i="13"/>
  <c r="AU72" i="13"/>
  <c r="AL76" i="13"/>
  <c r="AR76" i="13"/>
  <c r="AL79" i="13"/>
  <c r="AL87" i="13"/>
  <c r="AL88" i="13"/>
  <c r="AO89" i="13"/>
  <c r="AO92" i="13"/>
  <c r="AO43" i="12"/>
  <c r="AO44" i="12"/>
  <c r="AO46" i="12"/>
  <c r="AI55" i="12"/>
  <c r="AJ55" i="12" s="1"/>
  <c r="AR57" i="12"/>
  <c r="AO61" i="12"/>
  <c r="AU65" i="12"/>
  <c r="AL76" i="12"/>
  <c r="AR76" i="12"/>
  <c r="AI77" i="12"/>
  <c r="AU45" i="11"/>
  <c r="AU55" i="11"/>
  <c r="AU61" i="11"/>
  <c r="AR63" i="11"/>
  <c r="AU66" i="11"/>
  <c r="AR67" i="11"/>
  <c r="AO70" i="11"/>
  <c r="AR73" i="11"/>
  <c r="AL76" i="11"/>
  <c r="AR76" i="11"/>
  <c r="AO79" i="11"/>
  <c r="AI82" i="11"/>
  <c r="AR49" i="10"/>
  <c r="AU68" i="10"/>
  <c r="AU69" i="10"/>
  <c r="AU71" i="10"/>
  <c r="AI84" i="11"/>
  <c r="AR38" i="10"/>
  <c r="AI51" i="10"/>
  <c r="AK51" i="10" s="1"/>
  <c r="AU54" i="10"/>
  <c r="AO61" i="10"/>
  <c r="AO62" i="10"/>
  <c r="AO64" i="10"/>
  <c r="AU64" i="10"/>
  <c r="AR67" i="10"/>
  <c r="AR75" i="10"/>
  <c r="AR88" i="10"/>
  <c r="AL93" i="10"/>
  <c r="AU74" i="12"/>
  <c r="AO75" i="12"/>
  <c r="AU77" i="12"/>
  <c r="AR80" i="12"/>
  <c r="AO85" i="12"/>
  <c r="AR91" i="12"/>
  <c r="AL93" i="12"/>
  <c r="AR11" i="11"/>
  <c r="AR12" i="11"/>
  <c r="AR14" i="11"/>
  <c r="AR22" i="11"/>
  <c r="AO40" i="11"/>
  <c r="AO41" i="11"/>
  <c r="AO47" i="11"/>
  <c r="AU47" i="11"/>
  <c r="AO48" i="11"/>
  <c r="AR50" i="11"/>
  <c r="AI51" i="11"/>
  <c r="AK51" i="11" s="1"/>
  <c r="AR51" i="11"/>
  <c r="AL52" i="11"/>
  <c r="AR52" i="11"/>
  <c r="AI53" i="11"/>
  <c r="AU54" i="11"/>
  <c r="AR62" i="11"/>
  <c r="AI63" i="11"/>
  <c r="AJ63" i="11" s="1"/>
  <c r="AR65" i="11"/>
  <c r="AI66" i="11"/>
  <c r="AL69" i="11"/>
  <c r="AI71" i="11"/>
  <c r="AR75" i="11"/>
  <c r="AU76" i="11"/>
  <c r="AU77" i="11"/>
  <c r="AU82" i="11"/>
  <c r="AL83" i="11"/>
  <c r="AU85" i="11"/>
  <c r="AI87" i="11"/>
  <c r="AR87" i="11"/>
  <c r="AL88" i="11"/>
  <c r="AU89" i="11"/>
  <c r="AU90" i="11"/>
  <c r="AU92" i="11"/>
  <c r="AO38" i="10"/>
  <c r="AO42" i="10"/>
  <c r="AU45" i="10"/>
  <c r="AL47" i="10"/>
  <c r="AU50" i="10"/>
  <c r="AI56" i="10"/>
  <c r="AO58" i="10"/>
  <c r="AR61" i="10"/>
  <c r="AL62" i="10"/>
  <c r="AL64" i="10"/>
  <c r="AR65" i="10"/>
  <c r="AO67" i="10"/>
  <c r="AO68" i="10"/>
  <c r="AL69" i="10"/>
  <c r="AO72" i="10"/>
  <c r="AR81" i="10"/>
  <c r="AL84" i="10"/>
  <c r="AO86" i="10"/>
  <c r="AU89" i="10"/>
  <c r="AU90" i="10"/>
  <c r="AO91" i="10"/>
  <c r="AO92" i="10"/>
  <c r="AU92" i="10"/>
  <c r="AU93" i="10"/>
  <c r="AL23" i="13"/>
  <c r="AI24" i="13"/>
  <c r="AJ24" i="13" s="1"/>
  <c r="AL25" i="13"/>
  <c r="AI28" i="13"/>
  <c r="AL29" i="13"/>
  <c r="AL30" i="13"/>
  <c r="AU38" i="13"/>
  <c r="AO12" i="13"/>
  <c r="AO16" i="13"/>
  <c r="AO17" i="13"/>
  <c r="AO26" i="13"/>
  <c r="AL39" i="13"/>
  <c r="AR41" i="12"/>
  <c r="AR42" i="12"/>
  <c r="AO38" i="12"/>
  <c r="AO40" i="12"/>
  <c r="AU41" i="12"/>
  <c r="AU42" i="12"/>
  <c r="AR41" i="11"/>
  <c r="AL30" i="11"/>
  <c r="AL32" i="11"/>
  <c r="AO23" i="11"/>
  <c r="AO42" i="11"/>
  <c r="AO43" i="11"/>
  <c r="AL37" i="10"/>
  <c r="AL39" i="10"/>
  <c r="AO34" i="10"/>
  <c r="AO37" i="10"/>
  <c r="AU37" i="10"/>
  <c r="AU40" i="10"/>
  <c r="AL21" i="14"/>
  <c r="AL29" i="14"/>
  <c r="AL39" i="14"/>
  <c r="AU42" i="14"/>
  <c r="AR41" i="14"/>
  <c r="AU39" i="14"/>
  <c r="AO24" i="14"/>
  <c r="AO25" i="14"/>
  <c r="AL41" i="14"/>
  <c r="AR29" i="14"/>
  <c r="AR37" i="14"/>
  <c r="AL35" i="13"/>
  <c r="AL37" i="13"/>
  <c r="AU37" i="13"/>
  <c r="AU41" i="13"/>
  <c r="AU42" i="13"/>
  <c r="AU43" i="13"/>
  <c r="AI38" i="13"/>
  <c r="AK38" i="13" s="1"/>
  <c r="AO32" i="13"/>
  <c r="AO34" i="13"/>
  <c r="AO35" i="13"/>
  <c r="AR15" i="13"/>
  <c r="AR18" i="13"/>
  <c r="AR19" i="13"/>
  <c r="AR27" i="13"/>
  <c r="AR28" i="13"/>
  <c r="AR29" i="13"/>
  <c r="AR30" i="13"/>
  <c r="AO38" i="13"/>
  <c r="AO40" i="13"/>
  <c r="AO41" i="13"/>
  <c r="AO42" i="13"/>
  <c r="AO43" i="13"/>
  <c r="AU36" i="12"/>
  <c r="AU39" i="12"/>
  <c r="AI37" i="12"/>
  <c r="AL38" i="12"/>
  <c r="AU43" i="12"/>
  <c r="AO34" i="12"/>
  <c r="AO35" i="12"/>
  <c r="AO36" i="12"/>
  <c r="AO39" i="12"/>
  <c r="AR32" i="12"/>
  <c r="AR36" i="12"/>
  <c r="AR38" i="12"/>
  <c r="AI37" i="11"/>
  <c r="AK37" i="11" s="1"/>
  <c r="AO38" i="11"/>
  <c r="AO34" i="11"/>
  <c r="AI40" i="11"/>
  <c r="AJ40" i="11" s="1"/>
  <c r="AU42" i="11"/>
  <c r="AU30" i="11"/>
  <c r="AR33" i="11"/>
  <c r="AR34" i="11"/>
  <c r="AR35" i="11"/>
  <c r="AR38" i="11"/>
  <c r="AO31" i="11"/>
  <c r="AL36" i="11"/>
  <c r="AR37" i="10"/>
  <c r="AI39" i="10"/>
  <c r="AJ39" i="10" s="1"/>
  <c r="AL43" i="10"/>
  <c r="AL40" i="10"/>
  <c r="AU32" i="10"/>
  <c r="AU33" i="10"/>
  <c r="AU35" i="10"/>
  <c r="AO43" i="10"/>
  <c r="AL36" i="10"/>
  <c r="AL38" i="10"/>
  <c r="AR41" i="10"/>
  <c r="AO10" i="10"/>
  <c r="AO18" i="10"/>
  <c r="AO19" i="10"/>
  <c r="AO22" i="10"/>
  <c r="AO30" i="10"/>
  <c r="AO33" i="10"/>
  <c r="AU42" i="10"/>
  <c r="AU36" i="9"/>
  <c r="AU25" i="9"/>
  <c r="AR37" i="9"/>
  <c r="AO32" i="9"/>
  <c r="AL36" i="9"/>
  <c r="AL37" i="9"/>
  <c r="AU40" i="9"/>
  <c r="AU42" i="9"/>
  <c r="AI40" i="9"/>
  <c r="AJ40" i="9" s="1"/>
  <c r="AR29" i="9"/>
  <c r="AO34" i="9"/>
  <c r="AO35" i="9"/>
  <c r="AO36" i="9"/>
  <c r="AO38" i="9"/>
  <c r="AU21" i="14"/>
  <c r="AR33" i="14"/>
  <c r="AL23" i="14"/>
  <c r="AL25" i="14"/>
  <c r="AO15" i="14"/>
  <c r="AU28" i="14"/>
  <c r="AU29" i="14"/>
  <c r="AO30" i="14"/>
  <c r="AU32" i="13"/>
  <c r="AO31" i="13"/>
  <c r="AO19" i="12"/>
  <c r="AO20" i="12"/>
  <c r="AO22" i="12"/>
  <c r="AO25" i="12"/>
  <c r="AO27" i="12"/>
  <c r="AO28" i="12"/>
  <c r="AO30" i="12"/>
  <c r="AO31" i="12"/>
  <c r="AL19" i="12"/>
  <c r="AL27" i="12"/>
  <c r="AR30" i="12"/>
  <c r="AR31" i="12"/>
  <c r="AR31" i="11"/>
  <c r="AO33" i="11"/>
  <c r="AU31" i="11"/>
  <c r="AL31" i="10"/>
  <c r="AR32" i="10"/>
  <c r="AU20" i="10"/>
  <c r="AU24" i="10"/>
  <c r="AU29" i="10"/>
  <c r="AO11" i="12"/>
  <c r="AO14" i="12"/>
  <c r="AR17" i="12"/>
  <c r="AU15" i="12"/>
  <c r="AO11" i="11"/>
  <c r="AO17" i="11"/>
  <c r="AI32" i="9"/>
  <c r="AJ32" i="9" s="1"/>
  <c r="AL30" i="9"/>
  <c r="AL24" i="9"/>
  <c r="AL23" i="9"/>
  <c r="AU22" i="9"/>
  <c r="AU23" i="9"/>
  <c r="AU24" i="9"/>
  <c r="AU28" i="9"/>
  <c r="AO30" i="9"/>
  <c r="AU13" i="9"/>
  <c r="AU14" i="9"/>
  <c r="AL13" i="9"/>
  <c r="AL14" i="9"/>
  <c r="AL16" i="9"/>
  <c r="AO28" i="14"/>
  <c r="AL31" i="14"/>
  <c r="AR19" i="14"/>
  <c r="AR26" i="14"/>
  <c r="AR27" i="14"/>
  <c r="AO31" i="14"/>
  <c r="AL36" i="14"/>
  <c r="AR31" i="14"/>
  <c r="AR32" i="14"/>
  <c r="AO34" i="14"/>
  <c r="AO35" i="14"/>
  <c r="AL28" i="14"/>
  <c r="AU30" i="14"/>
  <c r="AU32" i="14"/>
  <c r="AU34" i="13"/>
  <c r="AI31" i="13"/>
  <c r="AI33" i="13"/>
  <c r="AJ33" i="13" s="1"/>
  <c r="AL36" i="13"/>
  <c r="AR31" i="13"/>
  <c r="AO36" i="13"/>
  <c r="AU22" i="13"/>
  <c r="AU29" i="13"/>
  <c r="AR34" i="13"/>
  <c r="AL11" i="12"/>
  <c r="AL30" i="12"/>
  <c r="AI32" i="12"/>
  <c r="AO33" i="12"/>
  <c r="AR11" i="12"/>
  <c r="AR13" i="12"/>
  <c r="AR33" i="12"/>
  <c r="AR34" i="12"/>
  <c r="AU28" i="12"/>
  <c r="AU33" i="12"/>
  <c r="AU34" i="12"/>
  <c r="AR9" i="11"/>
  <c r="AR30" i="11"/>
  <c r="AU20" i="11"/>
  <c r="AL5" i="11"/>
  <c r="AL20" i="11"/>
  <c r="AI27" i="11"/>
  <c r="AK27" i="11" s="1"/>
  <c r="AO35" i="11"/>
  <c r="AR36" i="11"/>
  <c r="AO27" i="10"/>
  <c r="AR29" i="10"/>
  <c r="AR31" i="10"/>
  <c r="AO35" i="10"/>
  <c r="AU11" i="10"/>
  <c r="AU25" i="10"/>
  <c r="AU28" i="10"/>
  <c r="AU30" i="10"/>
  <c r="AL7" i="10"/>
  <c r="AL15" i="10"/>
  <c r="AL24" i="10"/>
  <c r="AI29" i="10"/>
  <c r="AK29" i="10" s="1"/>
  <c r="AL32" i="10"/>
  <c r="AU34" i="10"/>
  <c r="AR31" i="9"/>
  <c r="AO28" i="9"/>
  <c r="AL31" i="9"/>
  <c r="AR6" i="9"/>
  <c r="AR9" i="9"/>
  <c r="AR13" i="9"/>
  <c r="AR14" i="9"/>
  <c r="AR15" i="9"/>
  <c r="AR22" i="9"/>
  <c r="AR25" i="9"/>
  <c r="K65" i="4"/>
  <c r="K61" i="4"/>
  <c r="K63" i="4"/>
  <c r="D66" i="4"/>
  <c r="K66" i="4" s="1"/>
  <c r="D64" i="4"/>
  <c r="K64" i="4" s="1"/>
  <c r="D62" i="4"/>
  <c r="K62" i="4" s="1"/>
  <c r="K84" i="4"/>
  <c r="K86" i="4"/>
  <c r="K85" i="4"/>
  <c r="K83" i="4"/>
  <c r="AR5" i="10"/>
  <c r="AO13" i="14"/>
  <c r="AI20" i="14"/>
  <c r="AJ20" i="14" s="1"/>
  <c r="AO21" i="14"/>
  <c r="AR12" i="14"/>
  <c r="AR13" i="14"/>
  <c r="AR14" i="14"/>
  <c r="AR16" i="14"/>
  <c r="AR18" i="14"/>
  <c r="AR25" i="14"/>
  <c r="AU12" i="14"/>
  <c r="AU18" i="14"/>
  <c r="AL9" i="14"/>
  <c r="AL17" i="14"/>
  <c r="AL16" i="13"/>
  <c r="AR11" i="13"/>
  <c r="AO24" i="13"/>
  <c r="AO25" i="13"/>
  <c r="AO27" i="13"/>
  <c r="AU9" i="13"/>
  <c r="AR21" i="13"/>
  <c r="AR24" i="13"/>
  <c r="AL21" i="13"/>
  <c r="AL6" i="13"/>
  <c r="AU25" i="13"/>
  <c r="AR25" i="12"/>
  <c r="AU23" i="12"/>
  <c r="AU10" i="11"/>
  <c r="AU21" i="11"/>
  <c r="AU23" i="11"/>
  <c r="AU24" i="11"/>
  <c r="AL22" i="11"/>
  <c r="AO18" i="11"/>
  <c r="AO19" i="11"/>
  <c r="AR5" i="14"/>
  <c r="AR5" i="13"/>
  <c r="AU5" i="12"/>
  <c r="AU7" i="12"/>
  <c r="AO11" i="10"/>
  <c r="AL27" i="10"/>
  <c r="AR14" i="10"/>
  <c r="AR21" i="10"/>
  <c r="AR22" i="10"/>
  <c r="AR23" i="10"/>
  <c r="AO24" i="10"/>
  <c r="AU5" i="10"/>
  <c r="AU8" i="10"/>
  <c r="AU15" i="10"/>
  <c r="AU16" i="10"/>
  <c r="AU17" i="10"/>
  <c r="AI16" i="10"/>
  <c r="AJ16" i="10" s="1"/>
  <c r="AL13" i="10"/>
  <c r="AL19" i="10"/>
  <c r="AL22" i="10"/>
  <c r="AL23" i="10"/>
  <c r="AL27" i="9"/>
  <c r="AO27" i="9"/>
  <c r="AO25" i="9"/>
  <c r="AU16" i="9"/>
  <c r="AU19" i="9"/>
  <c r="AO16" i="9"/>
  <c r="AU7" i="14"/>
  <c r="AU10" i="14"/>
  <c r="AL12" i="14"/>
  <c r="AL13" i="14"/>
  <c r="AL14" i="14"/>
  <c r="AU16" i="14"/>
  <c r="AO10" i="14"/>
  <c r="AO10" i="13"/>
  <c r="AU6" i="13"/>
  <c r="AU8" i="13"/>
  <c r="AU10" i="13"/>
  <c r="AL11" i="13"/>
  <c r="AO5" i="13"/>
  <c r="AO8" i="13"/>
  <c r="AL15" i="13"/>
  <c r="AR14" i="12"/>
  <c r="AR15" i="12"/>
  <c r="AU11" i="12"/>
  <c r="AL16" i="12"/>
  <c r="AL12" i="11"/>
  <c r="AL13" i="11"/>
  <c r="AL14" i="11"/>
  <c r="AI15" i="11"/>
  <c r="AJ15" i="11" s="1"/>
  <c r="AI16" i="11"/>
  <c r="AK16" i="11" s="1"/>
  <c r="AO6" i="11"/>
  <c r="AR4" i="11"/>
  <c r="AR10" i="11"/>
  <c r="AO14" i="11"/>
  <c r="AI6" i="11"/>
  <c r="AK6" i="11" s="1"/>
  <c r="AI7" i="11"/>
  <c r="AK7" i="11" s="1"/>
  <c r="AU10" i="9"/>
  <c r="AU12" i="9"/>
  <c r="AL7" i="14"/>
  <c r="AU5" i="14"/>
  <c r="AU6" i="14"/>
  <c r="AL5" i="13"/>
  <c r="AL7" i="13"/>
  <c r="AO7" i="12"/>
  <c r="AR8" i="12"/>
  <c r="AL4" i="11"/>
  <c r="AO7" i="11"/>
  <c r="AL8" i="10"/>
  <c r="AI7" i="10"/>
  <c r="AJ7" i="10" s="1"/>
  <c r="AU6" i="10"/>
  <c r="AI31" i="9"/>
  <c r="AJ31" i="9" s="1"/>
  <c r="AU17" i="9"/>
  <c r="AU18" i="9"/>
  <c r="AU20" i="9"/>
  <c r="AR26" i="9"/>
  <c r="AR32" i="9"/>
  <c r="AI35" i="9"/>
  <c r="AK35" i="9" s="1"/>
  <c r="AU35" i="9"/>
  <c r="AL40" i="9"/>
  <c r="AI45" i="9"/>
  <c r="AU45" i="9"/>
  <c r="AI47" i="9"/>
  <c r="AR50" i="9"/>
  <c r="AO52" i="9"/>
  <c r="AL53" i="9"/>
  <c r="AL62" i="9"/>
  <c r="AU62" i="9"/>
  <c r="AO65" i="9"/>
  <c r="AO69" i="9"/>
  <c r="AO70" i="9"/>
  <c r="AL72" i="9"/>
  <c r="AR80" i="9"/>
  <c r="AL84" i="9"/>
  <c r="AU85" i="9"/>
  <c r="AI89" i="9"/>
  <c r="AK89" i="9" s="1"/>
  <c r="AR93" i="9"/>
  <c r="AK62" i="14"/>
  <c r="C62" i="14" s="1"/>
  <c r="AJ62" i="14"/>
  <c r="AK63" i="13"/>
  <c r="C63" i="13" s="1"/>
  <c r="AJ63" i="13"/>
  <c r="AI16" i="9"/>
  <c r="AJ16" i="9" s="1"/>
  <c r="AL19" i="9"/>
  <c r="AL20" i="9"/>
  <c r="AI21" i="9"/>
  <c r="AL22" i="9"/>
  <c r="AI37" i="9"/>
  <c r="AU37" i="9"/>
  <c r="AL46" i="9"/>
  <c r="AU46" i="9"/>
  <c r="AR47" i="9"/>
  <c r="AO48" i="9"/>
  <c r="AU50" i="9"/>
  <c r="AR51" i="9"/>
  <c r="AR52" i="9"/>
  <c r="AO57" i="9"/>
  <c r="AO61" i="9"/>
  <c r="AR64" i="9"/>
  <c r="AI67" i="9"/>
  <c r="AK67" i="9" s="1"/>
  <c r="AU67" i="9"/>
  <c r="AI73" i="9"/>
  <c r="AU92" i="9"/>
  <c r="AU93" i="9"/>
  <c r="AO18" i="9"/>
  <c r="AO19" i="9"/>
  <c r="AO22" i="9"/>
  <c r="AR30" i="9"/>
  <c r="AL38" i="9"/>
  <c r="AU38" i="9"/>
  <c r="AO41" i="9"/>
  <c r="AO45" i="9"/>
  <c r="AU47" i="9"/>
  <c r="AR56" i="9"/>
  <c r="AI59" i="9"/>
  <c r="AU59" i="9"/>
  <c r="AI69" i="9"/>
  <c r="AK69" i="9" s="1"/>
  <c r="AU69" i="9"/>
  <c r="AO73" i="9"/>
  <c r="AL74" i="9"/>
  <c r="AR78" i="9"/>
  <c r="AU82" i="9"/>
  <c r="AR83" i="9"/>
  <c r="AR84" i="9"/>
  <c r="AL92" i="9"/>
  <c r="AL93" i="9"/>
  <c r="AK31" i="13"/>
  <c r="AJ31" i="13"/>
  <c r="AI91" i="9"/>
  <c r="AK91" i="9" s="1"/>
  <c r="AL91" i="9"/>
  <c r="AI23" i="9"/>
  <c r="AJ23" i="9" s="1"/>
  <c r="AI51" i="9"/>
  <c r="AK51" i="9" s="1"/>
  <c r="AI56" i="9"/>
  <c r="AJ56" i="9" s="1"/>
  <c r="AI63" i="9"/>
  <c r="AI88" i="9"/>
  <c r="AJ88" i="9" s="1"/>
  <c r="AR16" i="9"/>
  <c r="AR17" i="9"/>
  <c r="AR19" i="9"/>
  <c r="AR20" i="9"/>
  <c r="AR21" i="9"/>
  <c r="AL29" i="9"/>
  <c r="AU30" i="9"/>
  <c r="AO33" i="9"/>
  <c r="AO37" i="9"/>
  <c r="AR40" i="9"/>
  <c r="AI43" i="9"/>
  <c r="AJ43" i="9" s="1"/>
  <c r="AU43" i="9"/>
  <c r="AL52" i="9"/>
  <c r="AI61" i="9"/>
  <c r="AK61" i="9" s="1"/>
  <c r="AU61" i="9"/>
  <c r="AI65" i="9"/>
  <c r="AL70" i="9"/>
  <c r="AR73" i="9"/>
  <c r="AL77" i="9"/>
  <c r="AU78" i="9"/>
  <c r="AO81" i="9"/>
  <c r="AL82" i="9"/>
  <c r="AL83" i="9"/>
  <c r="AO92" i="9"/>
  <c r="AI87" i="9"/>
  <c r="AL71" i="13"/>
  <c r="AI71" i="13"/>
  <c r="AO59" i="11"/>
  <c r="AI59" i="11"/>
  <c r="AK59" i="11" s="1"/>
  <c r="AO6" i="14"/>
  <c r="AL15" i="14"/>
  <c r="AI16" i="14"/>
  <c r="AJ16" i="14" s="1"/>
  <c r="AU25" i="14"/>
  <c r="AI32" i="14"/>
  <c r="AI36" i="14"/>
  <c r="AJ36" i="14" s="1"/>
  <c r="AO37" i="14"/>
  <c r="AR39" i="14"/>
  <c r="AR40" i="14"/>
  <c r="AO41" i="14"/>
  <c r="AI48" i="14"/>
  <c r="AJ48" i="14" s="1"/>
  <c r="AL62" i="14"/>
  <c r="AU66" i="14"/>
  <c r="AR68" i="14"/>
  <c r="AO76" i="14"/>
  <c r="AJ78" i="14"/>
  <c r="C78" i="14" s="1"/>
  <c r="AI80" i="14"/>
  <c r="AI84" i="14"/>
  <c r="AL85" i="14"/>
  <c r="AU86" i="14"/>
  <c r="AO88" i="14"/>
  <c r="AU91" i="14"/>
  <c r="AR92" i="14"/>
  <c r="AI8" i="13"/>
  <c r="AJ8" i="13" s="1"/>
  <c r="AI12" i="13"/>
  <c r="AK12" i="13" s="1"/>
  <c r="AR20" i="13"/>
  <c r="AU26" i="13"/>
  <c r="AI40" i="13"/>
  <c r="AR42" i="13"/>
  <c r="AU45" i="13"/>
  <c r="AR49" i="13"/>
  <c r="AO51" i="13"/>
  <c r="AL52" i="13"/>
  <c r="AI56" i="13"/>
  <c r="AJ56" i="13" s="1"/>
  <c r="AO83" i="13"/>
  <c r="AO87" i="13"/>
  <c r="AR93" i="13"/>
  <c r="AU44" i="12"/>
  <c r="AL75" i="12"/>
  <c r="AI72" i="11"/>
  <c r="AK72" i="11" s="1"/>
  <c r="AL72" i="11"/>
  <c r="AI14" i="14"/>
  <c r="AJ14" i="14" s="1"/>
  <c r="AI18" i="14"/>
  <c r="AK18" i="14" s="1"/>
  <c r="AI22" i="14"/>
  <c r="AJ22" i="14" s="1"/>
  <c r="AU26" i="14"/>
  <c r="AI33" i="14"/>
  <c r="AJ33" i="14" s="1"/>
  <c r="AR35" i="14"/>
  <c r="AI49" i="14"/>
  <c r="AK49" i="14" s="1"/>
  <c r="AL53" i="14"/>
  <c r="AU54" i="14"/>
  <c r="AO59" i="14"/>
  <c r="AR64" i="14"/>
  <c r="AU75" i="14"/>
  <c r="AR76" i="14"/>
  <c r="AU78" i="14"/>
  <c r="AL86" i="14"/>
  <c r="AR87" i="14"/>
  <c r="AO89" i="14"/>
  <c r="AL91" i="14"/>
  <c r="AR93" i="14"/>
  <c r="AO6" i="13"/>
  <c r="AI9" i="13"/>
  <c r="AJ9" i="13" s="1"/>
  <c r="AI15" i="13"/>
  <c r="AK15" i="13" s="1"/>
  <c r="AI16" i="13"/>
  <c r="AJ16" i="13" s="1"/>
  <c r="AU28" i="13"/>
  <c r="AI32" i="13"/>
  <c r="AU33" i="13"/>
  <c r="AL38" i="13"/>
  <c r="AI44" i="13"/>
  <c r="AK44" i="13" s="1"/>
  <c r="AL46" i="13"/>
  <c r="AI48" i="13"/>
  <c r="AI52" i="13"/>
  <c r="AJ52" i="13" s="1"/>
  <c r="AU57" i="13"/>
  <c r="AR60" i="13"/>
  <c r="AU69" i="13"/>
  <c r="AO72" i="13"/>
  <c r="AR78" i="13"/>
  <c r="AU80" i="13"/>
  <c r="AI88" i="13"/>
  <c r="AL40" i="12"/>
  <c r="AI40" i="12"/>
  <c r="AJ40" i="12" s="1"/>
  <c r="AR8" i="14"/>
  <c r="AR10" i="14"/>
  <c r="AR11" i="14"/>
  <c r="AO12" i="14"/>
  <c r="AO14" i="14"/>
  <c r="AO16" i="14"/>
  <c r="AL20" i="14"/>
  <c r="AI26" i="14"/>
  <c r="AK26" i="14" s="1"/>
  <c r="AR30" i="14"/>
  <c r="AO32" i="14"/>
  <c r="AU34" i="14"/>
  <c r="AI39" i="14"/>
  <c r="AJ39" i="14" s="1"/>
  <c r="AO43" i="14"/>
  <c r="AL45" i="14"/>
  <c r="AO48" i="14"/>
  <c r="AR51" i="14"/>
  <c r="AI52" i="14"/>
  <c r="AI56" i="14"/>
  <c r="AU57" i="14"/>
  <c r="AI61" i="14"/>
  <c r="AK61" i="14" s="1"/>
  <c r="AI71" i="14"/>
  <c r="AL78" i="14"/>
  <c r="AO80" i="14"/>
  <c r="AI81" i="14"/>
  <c r="AR83" i="14"/>
  <c r="AO85" i="14"/>
  <c r="AR88" i="14"/>
  <c r="AO90" i="14"/>
  <c r="AU92" i="14"/>
  <c r="AR13" i="13"/>
  <c r="AR14" i="13"/>
  <c r="AL17" i="13"/>
  <c r="AR36" i="13"/>
  <c r="AI37" i="13"/>
  <c r="AK37" i="13" s="1"/>
  <c r="AI41" i="13"/>
  <c r="AJ41" i="13" s="1"/>
  <c r="AI47" i="13"/>
  <c r="AL54" i="13"/>
  <c r="AI62" i="13"/>
  <c r="AJ62" i="13" s="1"/>
  <c r="AO67" i="13"/>
  <c r="AI69" i="13"/>
  <c r="AK69" i="13" s="1"/>
  <c r="AI76" i="13"/>
  <c r="AL80" i="13"/>
  <c r="AU81" i="13"/>
  <c r="AL85" i="13"/>
  <c r="AU91" i="13"/>
  <c r="AL43" i="12"/>
  <c r="AI63" i="14"/>
  <c r="AI39" i="13"/>
  <c r="AI55" i="13"/>
  <c r="AI81" i="13"/>
  <c r="AO33" i="14"/>
  <c r="AI40" i="14"/>
  <c r="AJ40" i="14" s="1"/>
  <c r="AI44" i="14"/>
  <c r="AK44" i="14" s="1"/>
  <c r="AI45" i="14"/>
  <c r="AK45" i="14" s="1"/>
  <c r="AO49" i="14"/>
  <c r="AL54" i="14"/>
  <c r="AI57" i="14"/>
  <c r="AU63" i="14"/>
  <c r="AR65" i="14"/>
  <c r="AR73" i="14"/>
  <c r="AU76" i="14"/>
  <c r="AI79" i="14"/>
  <c r="AK79" i="14" s="1"/>
  <c r="AI86" i="14"/>
  <c r="AK86" i="14" s="1"/>
  <c r="AI87" i="14"/>
  <c r="AR6" i="13"/>
  <c r="AL28" i="13"/>
  <c r="AR39" i="13"/>
  <c r="AI46" i="13"/>
  <c r="AK46" i="13" s="1"/>
  <c r="AI35" i="11"/>
  <c r="AK35" i="11" s="1"/>
  <c r="AR72" i="9"/>
  <c r="AI75" i="9"/>
  <c r="AK75" i="9" s="1"/>
  <c r="AU75" i="9"/>
  <c r="AI79" i="9"/>
  <c r="AR82" i="9"/>
  <c r="AO84" i="9"/>
  <c r="AL86" i="9"/>
  <c r="AU86" i="9"/>
  <c r="AO89" i="9"/>
  <c r="AL4" i="14"/>
  <c r="AL5" i="14"/>
  <c r="AL6" i="14"/>
  <c r="AU8" i="14"/>
  <c r="AU13" i="14"/>
  <c r="AU14" i="14"/>
  <c r="AR21" i="14"/>
  <c r="AO23" i="14"/>
  <c r="AO26" i="14"/>
  <c r="AO27" i="14"/>
  <c r="AU31" i="14"/>
  <c r="AU36" i="14"/>
  <c r="AL46" i="14"/>
  <c r="AK47" i="14"/>
  <c r="C47" i="14" s="1"/>
  <c r="AR52" i="14"/>
  <c r="AI64" i="14"/>
  <c r="AJ64" i="14" s="1"/>
  <c r="AI72" i="14"/>
  <c r="AJ72" i="14" s="1"/>
  <c r="AL77" i="14"/>
  <c r="AO78" i="14"/>
  <c r="AO81" i="14"/>
  <c r="AL83" i="14"/>
  <c r="AR7" i="13"/>
  <c r="AU13" i="13"/>
  <c r="AO18" i="13"/>
  <c r="AO19" i="13"/>
  <c r="AL20" i="13"/>
  <c r="AI21" i="13"/>
  <c r="AK21" i="13" s="1"/>
  <c r="AU23" i="13"/>
  <c r="AO28" i="13"/>
  <c r="AO29" i="13"/>
  <c r="AO33" i="13"/>
  <c r="AU39" i="13"/>
  <c r="AL43" i="13"/>
  <c r="AR46" i="13"/>
  <c r="AU47" i="13"/>
  <c r="AI54" i="13"/>
  <c r="AU55" i="13"/>
  <c r="AR56" i="13"/>
  <c r="AO57" i="13"/>
  <c r="AI60" i="13"/>
  <c r="AJ60" i="13" s="1"/>
  <c r="AI64" i="13"/>
  <c r="AU71" i="13"/>
  <c r="AR73" i="13"/>
  <c r="AL78" i="13"/>
  <c r="AR79" i="13"/>
  <c r="AU83" i="13"/>
  <c r="AO90" i="13"/>
  <c r="AI61" i="12"/>
  <c r="AK61" i="12" s="1"/>
  <c r="AU17" i="11"/>
  <c r="AI81" i="9"/>
  <c r="AU87" i="9"/>
  <c r="AL10" i="14"/>
  <c r="AU15" i="14"/>
  <c r="AR23" i="14"/>
  <c r="AI30" i="14"/>
  <c r="AJ30" i="14" s="1"/>
  <c r="AI31" i="14"/>
  <c r="AK31" i="14" s="1"/>
  <c r="AL37" i="14"/>
  <c r="AO40" i="14"/>
  <c r="AU43" i="14"/>
  <c r="AL47" i="14"/>
  <c r="AI55" i="14"/>
  <c r="AR60" i="14"/>
  <c r="AU62" i="14"/>
  <c r="AL65" i="14"/>
  <c r="AO68" i="14"/>
  <c r="AO69" i="14"/>
  <c r="AI70" i="14"/>
  <c r="AU70" i="14"/>
  <c r="AR81" i="14"/>
  <c r="AU84" i="14"/>
  <c r="AI88" i="14"/>
  <c r="AJ88" i="14" s="1"/>
  <c r="AL89" i="14"/>
  <c r="AR91" i="14"/>
  <c r="AI6" i="13"/>
  <c r="AK6" i="13" s="1"/>
  <c r="AU7" i="13"/>
  <c r="AL13" i="13"/>
  <c r="AL14" i="13"/>
  <c r="AU15" i="13"/>
  <c r="AR17" i="13"/>
  <c r="AL22" i="13"/>
  <c r="AU24" i="13"/>
  <c r="AU31" i="13"/>
  <c r="AR32" i="13"/>
  <c r="AO49" i="13"/>
  <c r="AR54" i="13"/>
  <c r="AO59" i="13"/>
  <c r="AO70" i="13"/>
  <c r="AR75" i="13"/>
  <c r="AL83" i="13"/>
  <c r="AR85" i="13"/>
  <c r="AI87" i="13"/>
  <c r="AO93" i="13"/>
  <c r="AR46" i="12"/>
  <c r="AU76" i="12"/>
  <c r="AL85" i="11"/>
  <c r="AI85" i="11"/>
  <c r="AK85" i="11" s="1"/>
  <c r="AU58" i="13"/>
  <c r="AO61" i="13"/>
  <c r="AO63" i="13"/>
  <c r="AI65" i="13"/>
  <c r="AU66" i="13"/>
  <c r="AR68" i="13"/>
  <c r="AO69" i="13"/>
  <c r="AU73" i="13"/>
  <c r="AO79" i="13"/>
  <c r="AR87" i="13"/>
  <c r="AU89" i="13"/>
  <c r="AR92" i="13"/>
  <c r="AO6" i="12"/>
  <c r="AO8" i="12"/>
  <c r="AO10" i="12"/>
  <c r="AO12" i="12"/>
  <c r="AI16" i="12"/>
  <c r="AJ16" i="12" s="1"/>
  <c r="AU20" i="12"/>
  <c r="AU25" i="12"/>
  <c r="AR27" i="12"/>
  <c r="AR29" i="12"/>
  <c r="AO32" i="12"/>
  <c r="AI35" i="12"/>
  <c r="AK35" i="12" s="1"/>
  <c r="AU35" i="12"/>
  <c r="AR37" i="12"/>
  <c r="AR43" i="12"/>
  <c r="AO47" i="12"/>
  <c r="AR51" i="12"/>
  <c r="AO55" i="12"/>
  <c r="AU58" i="12"/>
  <c r="AR60" i="12"/>
  <c r="AI64" i="12"/>
  <c r="AJ64" i="12" s="1"/>
  <c r="AR66" i="12"/>
  <c r="AO68" i="12"/>
  <c r="AL69" i="12"/>
  <c r="AU70" i="12"/>
  <c r="AR72" i="12"/>
  <c r="AO74" i="12"/>
  <c r="AO80" i="12"/>
  <c r="AI83" i="12"/>
  <c r="AJ83" i="12" s="1"/>
  <c r="AU83" i="12"/>
  <c r="AU85" i="12"/>
  <c r="AR87" i="12"/>
  <c r="AI91" i="12"/>
  <c r="AL91" i="12"/>
  <c r="AI93" i="12"/>
  <c r="AR7" i="11"/>
  <c r="AI19" i="11"/>
  <c r="AK19" i="11" s="1"/>
  <c r="AI38" i="11"/>
  <c r="AK38" i="11" s="1"/>
  <c r="AL38" i="11"/>
  <c r="AI39" i="11"/>
  <c r="AU44" i="11"/>
  <c r="AL51" i="11"/>
  <c r="AR59" i="11"/>
  <c r="AI62" i="11"/>
  <c r="AK62" i="11" s="1"/>
  <c r="AO65" i="11"/>
  <c r="AI69" i="11"/>
  <c r="AK69" i="11" s="1"/>
  <c r="AO89" i="11"/>
  <c r="AI90" i="11"/>
  <c r="AR92" i="11"/>
  <c r="AI5" i="10"/>
  <c r="AJ5" i="10" s="1"/>
  <c r="AU10" i="10"/>
  <c r="AU12" i="10"/>
  <c r="AU13" i="10"/>
  <c r="AU36" i="10"/>
  <c r="AR53" i="10"/>
  <c r="AO70" i="10"/>
  <c r="AI87" i="10"/>
  <c r="AI73" i="13"/>
  <c r="AJ73" i="13" s="1"/>
  <c r="C73" i="13" s="1"/>
  <c r="AO77" i="13"/>
  <c r="AI80" i="13"/>
  <c r="AR82" i="13"/>
  <c r="AL84" i="13"/>
  <c r="AI89" i="13"/>
  <c r="AU90" i="13"/>
  <c r="AR4" i="12"/>
  <c r="AR6" i="12"/>
  <c r="AR7" i="12"/>
  <c r="AR9" i="12"/>
  <c r="AR10" i="12"/>
  <c r="AO17" i="12"/>
  <c r="AL22" i="12"/>
  <c r="AL24" i="12"/>
  <c r="AU31" i="12"/>
  <c r="AL36" i="12"/>
  <c r="AU37" i="12"/>
  <c r="AR39" i="12"/>
  <c r="AO41" i="12"/>
  <c r="AO49" i="12"/>
  <c r="AI63" i="12"/>
  <c r="AJ63" i="12" s="1"/>
  <c r="AI72" i="12"/>
  <c r="AJ72" i="12" s="1"/>
  <c r="AR74" i="12"/>
  <c r="AO76" i="12"/>
  <c r="AL78" i="12"/>
  <c r="AU79" i="12"/>
  <c r="AL84" i="12"/>
  <c r="AU5" i="11"/>
  <c r="AU6" i="11"/>
  <c r="AL40" i="11"/>
  <c r="AU40" i="11"/>
  <c r="AL45" i="11"/>
  <c r="AO50" i="11"/>
  <c r="AO51" i="11"/>
  <c r="AK63" i="11"/>
  <c r="AR70" i="11"/>
  <c r="AU74" i="11"/>
  <c r="AI77" i="11"/>
  <c r="AJ77" i="11" s="1"/>
  <c r="AO6" i="10"/>
  <c r="AU77" i="10"/>
  <c r="AI43" i="12"/>
  <c r="AK43" i="12" s="1"/>
  <c r="AU45" i="12"/>
  <c r="AR47" i="12"/>
  <c r="AI48" i="12"/>
  <c r="AJ48" i="12" s="1"/>
  <c r="AI51" i="12"/>
  <c r="AJ51" i="12" s="1"/>
  <c r="AU53" i="12"/>
  <c r="AR55" i="12"/>
  <c r="AO57" i="12"/>
  <c r="AO63" i="12"/>
  <c r="AU66" i="12"/>
  <c r="AR68" i="12"/>
  <c r="AI71" i="12"/>
  <c r="AJ71" i="12" s="1"/>
  <c r="AL86" i="12"/>
  <c r="AU87" i="12"/>
  <c r="AO91" i="12"/>
  <c r="AO92" i="12"/>
  <c r="AU7" i="11"/>
  <c r="AI34" i="11"/>
  <c r="AK34" i="11" s="1"/>
  <c r="AI35" i="10"/>
  <c r="AK35" i="10" s="1"/>
  <c r="AL35" i="10"/>
  <c r="AI59" i="12"/>
  <c r="AI21" i="11"/>
  <c r="AK21" i="11" s="1"/>
  <c r="AL24" i="11"/>
  <c r="AO62" i="11"/>
  <c r="AR81" i="11"/>
  <c r="AI60" i="10"/>
  <c r="AK60" i="10" s="1"/>
  <c r="AL61" i="10"/>
  <c r="AR91" i="10"/>
  <c r="AR70" i="13"/>
  <c r="AU76" i="13"/>
  <c r="AI78" i="13"/>
  <c r="AU85" i="13"/>
  <c r="AR88" i="13"/>
  <c r="AL92" i="13"/>
  <c r="AU9" i="12"/>
  <c r="AU12" i="12"/>
  <c r="AU13" i="12"/>
  <c r="AR18" i="12"/>
  <c r="AO21" i="12"/>
  <c r="AI31" i="12"/>
  <c r="AJ31" i="12" s="1"/>
  <c r="AU32" i="12"/>
  <c r="AL37" i="12"/>
  <c r="AU38" i="12"/>
  <c r="AR40" i="12"/>
  <c r="AO42" i="12"/>
  <c r="AL46" i="12"/>
  <c r="AU47" i="12"/>
  <c r="AR48" i="12"/>
  <c r="AO50" i="12"/>
  <c r="AL54" i="12"/>
  <c r="AU55" i="12"/>
  <c r="AL60" i="12"/>
  <c r="AU61" i="12"/>
  <c r="AR63" i="12"/>
  <c r="AO65" i="12"/>
  <c r="AR69" i="12"/>
  <c r="AR75" i="12"/>
  <c r="AO77" i="12"/>
  <c r="AI79" i="12"/>
  <c r="AJ79" i="12" s="1"/>
  <c r="AU80" i="12"/>
  <c r="AI88" i="12"/>
  <c r="AJ88" i="12" s="1"/>
  <c r="AR90" i="12"/>
  <c r="AR92" i="12"/>
  <c r="AL8" i="11"/>
  <c r="AO25" i="11"/>
  <c r="AI45" i="11"/>
  <c r="AJ45" i="11" s="1"/>
  <c r="AU65" i="11"/>
  <c r="AU81" i="11"/>
  <c r="AU88" i="11"/>
  <c r="AI92" i="11"/>
  <c r="AJ92" i="11" s="1"/>
  <c r="AI93" i="11"/>
  <c r="AK93" i="11" s="1"/>
  <c r="AI21" i="10"/>
  <c r="AK21" i="10" s="1"/>
  <c r="AU41" i="10"/>
  <c r="AU56" i="10"/>
  <c r="AL66" i="10"/>
  <c r="AI80" i="10"/>
  <c r="AJ80" i="10" s="1"/>
  <c r="AL80" i="10"/>
  <c r="AL6" i="12"/>
  <c r="AR50" i="12"/>
  <c r="AO52" i="12"/>
  <c r="AI67" i="12"/>
  <c r="AU69" i="12"/>
  <c r="AR71" i="12"/>
  <c r="AO73" i="12"/>
  <c r="AO79" i="12"/>
  <c r="AU82" i="12"/>
  <c r="AR84" i="12"/>
  <c r="AI87" i="12"/>
  <c r="AJ87" i="12" s="1"/>
  <c r="AU13" i="11"/>
  <c r="AU14" i="11"/>
  <c r="AU15" i="11"/>
  <c r="AO27" i="11"/>
  <c r="AI31" i="11"/>
  <c r="AR39" i="11"/>
  <c r="AI47" i="11"/>
  <c r="AI48" i="11"/>
  <c r="AJ48" i="11" s="1"/>
  <c r="AL48" i="11"/>
  <c r="AI70" i="11"/>
  <c r="AK70" i="11" s="1"/>
  <c r="AL70" i="11"/>
  <c r="AJ71" i="11"/>
  <c r="AK71" i="11"/>
  <c r="AI88" i="11"/>
  <c r="AK88" i="11" s="1"/>
  <c r="AU31" i="10"/>
  <c r="AL55" i="10"/>
  <c r="AL56" i="10"/>
  <c r="AL8" i="12"/>
  <c r="AL14" i="12"/>
  <c r="AU17" i="12"/>
  <c r="AR19" i="12"/>
  <c r="AR21" i="12"/>
  <c r="AR22" i="12"/>
  <c r="AR26" i="12"/>
  <c r="AO29" i="12"/>
  <c r="AR35" i="12"/>
  <c r="AO37" i="12"/>
  <c r="AI39" i="12"/>
  <c r="AJ39" i="12" s="1"/>
  <c r="AU40" i="12"/>
  <c r="AU48" i="12"/>
  <c r="AR58" i="12"/>
  <c r="AO60" i="12"/>
  <c r="AL62" i="12"/>
  <c r="AU63" i="12"/>
  <c r="AL68" i="12"/>
  <c r="AI75" i="12"/>
  <c r="AJ75" i="12" s="1"/>
  <c r="AO87" i="12"/>
  <c r="AU90" i="12"/>
  <c r="AU92" i="12"/>
  <c r="AO8" i="11"/>
  <c r="AO9" i="11"/>
  <c r="AO10" i="11"/>
  <c r="AR26" i="11"/>
  <c r="AR27" i="11"/>
  <c r="AR28" i="11"/>
  <c r="AR29" i="11"/>
  <c r="AU37" i="11"/>
  <c r="AU38" i="11"/>
  <c r="AI43" i="11"/>
  <c r="AK43" i="11" s="1"/>
  <c r="AR57" i="11"/>
  <c r="AU72" i="11"/>
  <c r="AL77" i="11"/>
  <c r="AI81" i="11"/>
  <c r="AU7" i="10"/>
  <c r="AR63" i="10"/>
  <c r="AL71" i="10"/>
  <c r="AL88" i="10"/>
  <c r="AI88" i="10"/>
  <c r="AJ88" i="10" s="1"/>
  <c r="AI89" i="10"/>
  <c r="AJ89" i="10" s="1"/>
  <c r="AO26" i="10"/>
  <c r="AO32" i="10"/>
  <c r="AR35" i="10"/>
  <c r="AO53" i="10"/>
  <c r="AR56" i="10"/>
  <c r="AI59" i="10"/>
  <c r="AU59" i="10"/>
  <c r="AI63" i="10"/>
  <c r="AJ63" i="10" s="1"/>
  <c r="AI65" i="10"/>
  <c r="AJ65" i="10" s="1"/>
  <c r="AU70" i="10"/>
  <c r="AL74" i="10"/>
  <c r="AU80" i="10"/>
  <c r="AR6" i="11"/>
  <c r="AI11" i="11"/>
  <c r="AK11" i="11" s="1"/>
  <c r="AR17" i="11"/>
  <c r="AR18" i="11"/>
  <c r="AR19" i="11"/>
  <c r="AR20" i="11"/>
  <c r="AO22" i="11"/>
  <c r="AO24" i="11"/>
  <c r="AL27" i="11"/>
  <c r="AL28" i="11"/>
  <c r="AL29" i="11"/>
  <c r="AU48" i="11"/>
  <c r="AR49" i="11"/>
  <c r="AO54" i="11"/>
  <c r="AI55" i="11"/>
  <c r="AO58" i="11"/>
  <c r="AI61" i="11"/>
  <c r="AJ61" i="11" s="1"/>
  <c r="AI80" i="11"/>
  <c r="AU84" i="11"/>
  <c r="AO86" i="11"/>
  <c r="AL91" i="11"/>
  <c r="AR93" i="11"/>
  <c r="AU9" i="10"/>
  <c r="AI19" i="10"/>
  <c r="AK19" i="10" s="1"/>
  <c r="AU23" i="10"/>
  <c r="AR25" i="10"/>
  <c r="AR26" i="10"/>
  <c r="AI40" i="10"/>
  <c r="AK40" i="10" s="1"/>
  <c r="AR42" i="10"/>
  <c r="AL45" i="10"/>
  <c r="AL46" i="10"/>
  <c r="AR47" i="10"/>
  <c r="AO48" i="10"/>
  <c r="AO49" i="10"/>
  <c r="AR51" i="10"/>
  <c r="AL60" i="10"/>
  <c r="AU61" i="10"/>
  <c r="AU66" i="10"/>
  <c r="AR68" i="10"/>
  <c r="AO69" i="10"/>
  <c r="AR72" i="10"/>
  <c r="AI75" i="10"/>
  <c r="AU75" i="10"/>
  <c r="AI79" i="10"/>
  <c r="AK79" i="10" s="1"/>
  <c r="AI81" i="10"/>
  <c r="AK81" i="10" s="1"/>
  <c r="AU82" i="10"/>
  <c r="AR84" i="10"/>
  <c r="AO85" i="10"/>
  <c r="AL87" i="10"/>
  <c r="AU88" i="10"/>
  <c r="AL35" i="11"/>
  <c r="AR37" i="11"/>
  <c r="AI42" i="11"/>
  <c r="AK42" i="11" s="1"/>
  <c r="AI46" i="11"/>
  <c r="AK46" i="11" s="1"/>
  <c r="AR47" i="11"/>
  <c r="AU50" i="11"/>
  <c r="AI56" i="11"/>
  <c r="AJ56" i="11" s="1"/>
  <c r="AU60" i="11"/>
  <c r="AL67" i="11"/>
  <c r="AR69" i="11"/>
  <c r="AI74" i="11"/>
  <c r="AJ74" i="11" s="1"/>
  <c r="AI78" i="11"/>
  <c r="AI89" i="11"/>
  <c r="AJ89" i="11" s="1"/>
  <c r="AU4" i="10"/>
  <c r="AR6" i="10"/>
  <c r="AL11" i="10"/>
  <c r="AL12" i="10"/>
  <c r="AL14" i="10"/>
  <c r="AR18" i="10"/>
  <c r="AI24" i="10"/>
  <c r="AJ24" i="10" s="1"/>
  <c r="AR27" i="10"/>
  <c r="AO29" i="10"/>
  <c r="AR39" i="10"/>
  <c r="AO40" i="10"/>
  <c r="AO41" i="10"/>
  <c r="AR43" i="10"/>
  <c r="AL52" i="10"/>
  <c r="AU53" i="10"/>
  <c r="AI55" i="10"/>
  <c r="AU62" i="10"/>
  <c r="AU63" i="10"/>
  <c r="AR64" i="10"/>
  <c r="AI67" i="10"/>
  <c r="AK67" i="10" s="1"/>
  <c r="AU67" i="10"/>
  <c r="AI71" i="10"/>
  <c r="AK71" i="10" s="1"/>
  <c r="AR74" i="10"/>
  <c r="AO76" i="10"/>
  <c r="AL77" i="10"/>
  <c r="AL78" i="10"/>
  <c r="AO80" i="10"/>
  <c r="AL82" i="10"/>
  <c r="AI83" i="10"/>
  <c r="AK83" i="10" s="1"/>
  <c r="AU83" i="10"/>
  <c r="AU85" i="10"/>
  <c r="AR87" i="10"/>
  <c r="AO89" i="10"/>
  <c r="AR93" i="10"/>
  <c r="AI32" i="10"/>
  <c r="AJ32" i="10" s="1"/>
  <c r="AI73" i="10"/>
  <c r="AJ73" i="10" s="1"/>
  <c r="AI91" i="10"/>
  <c r="AK91" i="10" s="1"/>
  <c r="AO89" i="12"/>
  <c r="AR93" i="12"/>
  <c r="AU8" i="11"/>
  <c r="AU9" i="11"/>
  <c r="AO15" i="11"/>
  <c r="AO16" i="11"/>
  <c r="AL21" i="11"/>
  <c r="AU22" i="11"/>
  <c r="AU25" i="11"/>
  <c r="AU29" i="11"/>
  <c r="AI32" i="11"/>
  <c r="AJ32" i="11" s="1"/>
  <c r="AU36" i="11"/>
  <c r="AL43" i="11"/>
  <c r="AR45" i="11"/>
  <c r="AI50" i="11"/>
  <c r="AK50" i="11" s="1"/>
  <c r="AI54" i="11"/>
  <c r="AK54" i="11" s="1"/>
  <c r="AR55" i="11"/>
  <c r="AU58" i="11"/>
  <c r="AI64" i="11"/>
  <c r="AK64" i="11" s="1"/>
  <c r="AU68" i="11"/>
  <c r="AL75" i="11"/>
  <c r="AR77" i="11"/>
  <c r="AI79" i="11"/>
  <c r="AK79" i="11" s="1"/>
  <c r="AO82" i="11"/>
  <c r="AU83" i="11"/>
  <c r="AO85" i="11"/>
  <c r="AI86" i="11"/>
  <c r="AJ86" i="11" s="1"/>
  <c r="AL90" i="11"/>
  <c r="AR8" i="10"/>
  <c r="AO14" i="10"/>
  <c r="AU18" i="10"/>
  <c r="AO25" i="10"/>
  <c r="AI31" i="10"/>
  <c r="AJ31" i="10" s="1"/>
  <c r="AU38" i="10"/>
  <c r="AU39" i="10"/>
  <c r="AR40" i="10"/>
  <c r="AI43" i="10"/>
  <c r="AK43" i="10" s="1"/>
  <c r="AU43" i="10"/>
  <c r="AI48" i="10"/>
  <c r="AJ48" i="10" s="1"/>
  <c r="AR50" i="10"/>
  <c r="AL53" i="10"/>
  <c r="AL54" i="10"/>
  <c r="AR55" i="10"/>
  <c r="AO56" i="10"/>
  <c r="AO57" i="10"/>
  <c r="AR59" i="10"/>
  <c r="AR71" i="10"/>
  <c r="AU74" i="10"/>
  <c r="AR76" i="10"/>
  <c r="AO77" i="10"/>
  <c r="AR80" i="10"/>
  <c r="AO82" i="10"/>
  <c r="AL86" i="10"/>
  <c r="AU87" i="10"/>
  <c r="AL92" i="10"/>
  <c r="AI64" i="10"/>
  <c r="AJ64" i="10" s="1"/>
  <c r="AO5" i="10"/>
  <c r="AU4" i="12"/>
  <c r="AI5" i="12"/>
  <c r="AK5" i="12" s="1"/>
  <c r="AO4" i="12"/>
  <c r="AU5" i="13"/>
  <c r="AO4" i="13"/>
  <c r="AO4" i="14"/>
  <c r="AO17" i="9"/>
  <c r="AO21" i="9"/>
  <c r="AR24" i="9"/>
  <c r="AI27" i="9"/>
  <c r="AK27" i="9" s="1"/>
  <c r="AU27" i="9"/>
  <c r="AI24" i="9"/>
  <c r="AJ24" i="9" s="1"/>
  <c r="AL28" i="9"/>
  <c r="AI19" i="9"/>
  <c r="AK19" i="9" s="1"/>
  <c r="AI29" i="9"/>
  <c r="AK29" i="9" s="1"/>
  <c r="AU29" i="9"/>
  <c r="AO6" i="9"/>
  <c r="AL15" i="9"/>
  <c r="AU21" i="9"/>
  <c r="AO11" i="9"/>
  <c r="AO12" i="9"/>
  <c r="AR18" i="9"/>
  <c r="AO20" i="9"/>
  <c r="AL21" i="9"/>
  <c r="AR23" i="9"/>
  <c r="AO24" i="9"/>
  <c r="AU26" i="9"/>
  <c r="AR27" i="9"/>
  <c r="AR28" i="9"/>
  <c r="AL5" i="10"/>
  <c r="AL6" i="10"/>
  <c r="AR7" i="10"/>
  <c r="AO8" i="10"/>
  <c r="AO9" i="10"/>
  <c r="AR11" i="10"/>
  <c r="AO13" i="10"/>
  <c r="AL20" i="10"/>
  <c r="AI23" i="10"/>
  <c r="AJ23" i="10" s="1"/>
  <c r="AL29" i="10"/>
  <c r="AL30" i="10"/>
  <c r="AU14" i="10"/>
  <c r="AR16" i="10"/>
  <c r="AU19" i="10"/>
  <c r="AR4" i="10"/>
  <c r="AL16" i="10"/>
  <c r="AU21" i="10"/>
  <c r="AU26" i="10"/>
  <c r="AR28" i="10"/>
  <c r="AI15" i="10"/>
  <c r="AJ15" i="10" s="1"/>
  <c r="AL21" i="10"/>
  <c r="AI13" i="10"/>
  <c r="AJ13" i="10" s="1"/>
  <c r="AU22" i="10"/>
  <c r="AR24" i="10"/>
  <c r="AI27" i="10"/>
  <c r="AK27" i="10" s="1"/>
  <c r="AU27" i="10"/>
  <c r="AI11" i="10"/>
  <c r="AK11" i="10" s="1"/>
  <c r="AL4" i="10"/>
  <c r="AI8" i="10"/>
  <c r="AJ8" i="10" s="1"/>
  <c r="AR10" i="10"/>
  <c r="AR15" i="10"/>
  <c r="AO16" i="10"/>
  <c r="AO17" i="10"/>
  <c r="AR19" i="10"/>
  <c r="AO21" i="10"/>
  <c r="AL28" i="10"/>
  <c r="AI8" i="11"/>
  <c r="AJ8" i="11" s="1"/>
  <c r="AU12" i="11"/>
  <c r="AL19" i="11"/>
  <c r="AR21" i="11"/>
  <c r="AI26" i="11"/>
  <c r="AK26" i="11" s="1"/>
  <c r="AI30" i="11"/>
  <c r="AK30" i="11" s="1"/>
  <c r="AL6" i="11"/>
  <c r="AL16" i="11"/>
  <c r="AU16" i="11"/>
  <c r="AI23" i="11"/>
  <c r="AO26" i="11"/>
  <c r="AI29" i="11"/>
  <c r="AK29" i="11" s="1"/>
  <c r="AI5" i="11"/>
  <c r="AK5" i="11" s="1"/>
  <c r="AR25" i="11"/>
  <c r="AO30" i="11"/>
  <c r="AR5" i="11"/>
  <c r="AI10" i="11"/>
  <c r="AJ10" i="11" s="1"/>
  <c r="AI14" i="11"/>
  <c r="AK14" i="11" s="1"/>
  <c r="AR15" i="11"/>
  <c r="AU18" i="11"/>
  <c r="AI24" i="11"/>
  <c r="AK24" i="11" s="1"/>
  <c r="AU28" i="11"/>
  <c r="AI13" i="11"/>
  <c r="AK13" i="11" s="1"/>
  <c r="AU4" i="11"/>
  <c r="AL11" i="11"/>
  <c r="AR13" i="11"/>
  <c r="AI18" i="11"/>
  <c r="AK18" i="11" s="1"/>
  <c r="AI22" i="11"/>
  <c r="AK22" i="11" s="1"/>
  <c r="AR23" i="11"/>
  <c r="AU26" i="11"/>
  <c r="AO16" i="12"/>
  <c r="AI19" i="12"/>
  <c r="AK19" i="12" s="1"/>
  <c r="AU19" i="12"/>
  <c r="AU21" i="12"/>
  <c r="AR23" i="12"/>
  <c r="AO24" i="12"/>
  <c r="AI27" i="12"/>
  <c r="AJ27" i="12" s="1"/>
  <c r="AU27" i="12"/>
  <c r="AU29" i="12"/>
  <c r="AL5" i="12"/>
  <c r="AU6" i="12"/>
  <c r="AL13" i="12"/>
  <c r="AU14" i="12"/>
  <c r="AR16" i="12"/>
  <c r="AO18" i="12"/>
  <c r="AR24" i="12"/>
  <c r="AO26" i="12"/>
  <c r="AU8" i="12"/>
  <c r="AL21" i="12"/>
  <c r="AU22" i="12"/>
  <c r="AL29" i="12"/>
  <c r="AU30" i="12"/>
  <c r="AO5" i="12"/>
  <c r="AU10" i="12"/>
  <c r="AR12" i="12"/>
  <c r="AO13" i="12"/>
  <c r="AI15" i="12"/>
  <c r="AJ15" i="12" s="1"/>
  <c r="AU16" i="12"/>
  <c r="AU24" i="12"/>
  <c r="AO15" i="12"/>
  <c r="AU18" i="12"/>
  <c r="AR20" i="12"/>
  <c r="AU26" i="12"/>
  <c r="AR28" i="12"/>
  <c r="AR5" i="12"/>
  <c r="AO9" i="12"/>
  <c r="AO23" i="12"/>
  <c r="AI11" i="12"/>
  <c r="AJ11" i="12" s="1"/>
  <c r="AR10" i="13"/>
  <c r="AO15" i="13"/>
  <c r="AL4" i="13"/>
  <c r="AO11" i="13"/>
  <c r="AL12" i="13"/>
  <c r="AL24" i="13"/>
  <c r="AR25" i="13"/>
  <c r="AO7" i="13"/>
  <c r="AO23" i="13"/>
  <c r="AI5" i="13"/>
  <c r="AK5" i="13" s="1"/>
  <c r="AR12" i="13"/>
  <c r="AI13" i="13"/>
  <c r="AK13" i="13" s="1"/>
  <c r="AO14" i="13"/>
  <c r="AO21" i="13"/>
  <c r="AI23" i="13"/>
  <c r="AR23" i="13"/>
  <c r="AI20" i="13"/>
  <c r="AK20" i="13" s="1"/>
  <c r="AR26" i="13"/>
  <c r="AI7" i="13"/>
  <c r="AO9" i="13"/>
  <c r="AU11" i="13"/>
  <c r="AI14" i="13"/>
  <c r="AK14" i="13" s="1"/>
  <c r="AU18" i="13"/>
  <c r="AI30" i="13"/>
  <c r="AJ30" i="13" s="1"/>
  <c r="AU21" i="13"/>
  <c r="AI22" i="13"/>
  <c r="AK22" i="13" s="1"/>
  <c r="AR22" i="13"/>
  <c r="AI7" i="14"/>
  <c r="AK7" i="14" s="1"/>
  <c r="AR9" i="14"/>
  <c r="AO11" i="14"/>
  <c r="AO20" i="14"/>
  <c r="AU9" i="14"/>
  <c r="AL18" i="14"/>
  <c r="AR20" i="14"/>
  <c r="AL22" i="14"/>
  <c r="AU23" i="14"/>
  <c r="AR24" i="14"/>
  <c r="AI8" i="14"/>
  <c r="AI12" i="14"/>
  <c r="AK12" i="14" s="1"/>
  <c r="AR15" i="14"/>
  <c r="AO17" i="14"/>
  <c r="AI23" i="14"/>
  <c r="AK23" i="14" s="1"/>
  <c r="AU4" i="14"/>
  <c r="AR6" i="14"/>
  <c r="AI10" i="14"/>
  <c r="AK10" i="14" s="1"/>
  <c r="AO18" i="14"/>
  <c r="AU20" i="14"/>
  <c r="AO22" i="14"/>
  <c r="AI24" i="14"/>
  <c r="AU24" i="14"/>
  <c r="AI28" i="14"/>
  <c r="AK28" i="14" s="1"/>
  <c r="AR7" i="14"/>
  <c r="AO9" i="14"/>
  <c r="AI15" i="14"/>
  <c r="AK15" i="14" s="1"/>
  <c r="AR17" i="14"/>
  <c r="AO19" i="14"/>
  <c r="AR22" i="14"/>
  <c r="AO29" i="14"/>
  <c r="AI4" i="14"/>
  <c r="AK4" i="14" s="1"/>
  <c r="AO5" i="14"/>
  <c r="AI6" i="14"/>
  <c r="AJ6" i="14" s="1"/>
  <c r="AU17" i="14"/>
  <c r="AL26" i="14"/>
  <c r="AR28" i="14"/>
  <c r="AL30" i="14"/>
  <c r="AI28" i="10"/>
  <c r="AO28" i="10"/>
  <c r="AI33" i="10"/>
  <c r="AL33" i="10"/>
  <c r="AL58" i="10"/>
  <c r="AI58" i="10"/>
  <c r="AI12" i="10"/>
  <c r="AO12" i="10"/>
  <c r="AI17" i="10"/>
  <c r="AL17" i="10"/>
  <c r="AL42" i="10"/>
  <c r="AI42" i="10"/>
  <c r="AK75" i="10"/>
  <c r="AJ75" i="10"/>
  <c r="AJ81" i="10"/>
  <c r="AI25" i="10"/>
  <c r="AL25" i="10"/>
  <c r="AL50" i="10"/>
  <c r="AI50" i="10"/>
  <c r="AK59" i="10"/>
  <c r="AJ59" i="10"/>
  <c r="AI4" i="10"/>
  <c r="AO4" i="10"/>
  <c r="AI9" i="10"/>
  <c r="AL9" i="10"/>
  <c r="AL34" i="10"/>
  <c r="AI34" i="10"/>
  <c r="AK39" i="10"/>
  <c r="AK87" i="10"/>
  <c r="AJ87" i="10"/>
  <c r="AK89" i="10"/>
  <c r="AL26" i="10"/>
  <c r="AI26" i="10"/>
  <c r="AI53" i="10"/>
  <c r="AJ56" i="10"/>
  <c r="AK56" i="10"/>
  <c r="AJ60" i="10"/>
  <c r="AL18" i="10"/>
  <c r="AI18" i="10"/>
  <c r="AI45" i="10"/>
  <c r="AI52" i="10"/>
  <c r="AO52" i="10"/>
  <c r="AI57" i="10"/>
  <c r="AL57" i="10"/>
  <c r="AJ67" i="10"/>
  <c r="AI20" i="10"/>
  <c r="AO20" i="10"/>
  <c r="AL10" i="10"/>
  <c r="AI10" i="10"/>
  <c r="AI37" i="10"/>
  <c r="AI44" i="10"/>
  <c r="AO44" i="10"/>
  <c r="AI49" i="10"/>
  <c r="AL49" i="10"/>
  <c r="AK73" i="10"/>
  <c r="AL90" i="10"/>
  <c r="AI90" i="10"/>
  <c r="AK65" i="10"/>
  <c r="AI36" i="10"/>
  <c r="AO36" i="10"/>
  <c r="AI41" i="10"/>
  <c r="AL41" i="10"/>
  <c r="AI6" i="10"/>
  <c r="AI14" i="10"/>
  <c r="AI22" i="10"/>
  <c r="AI30" i="10"/>
  <c r="AI38" i="10"/>
  <c r="AI46" i="10"/>
  <c r="AI54" i="10"/>
  <c r="AO60" i="10"/>
  <c r="AI62" i="10"/>
  <c r="AL65" i="10"/>
  <c r="AI70" i="10"/>
  <c r="AK72" i="10"/>
  <c r="AL73" i="10"/>
  <c r="AI78" i="10"/>
  <c r="AK80" i="10"/>
  <c r="AL81" i="10"/>
  <c r="AI86" i="10"/>
  <c r="AL89" i="10"/>
  <c r="AI93" i="10"/>
  <c r="AI68" i="10"/>
  <c r="AI76" i="10"/>
  <c r="AI84" i="10"/>
  <c r="AI92" i="10"/>
  <c r="AI69" i="10"/>
  <c r="AI61" i="10"/>
  <c r="AI77" i="10"/>
  <c r="AI85" i="10"/>
  <c r="AI66" i="10"/>
  <c r="AI74" i="10"/>
  <c r="AI82" i="10"/>
  <c r="AO7" i="10"/>
  <c r="AO15" i="10"/>
  <c r="AO23" i="10"/>
  <c r="AO31" i="10"/>
  <c r="AO39" i="10"/>
  <c r="AO47" i="10"/>
  <c r="AO55" i="10"/>
  <c r="AO63" i="10"/>
  <c r="AO71" i="10"/>
  <c r="AO79" i="10"/>
  <c r="AO87" i="10"/>
  <c r="AK77" i="11"/>
  <c r="AK53" i="11"/>
  <c r="AJ53" i="11"/>
  <c r="AI4" i="11"/>
  <c r="AO4" i="11"/>
  <c r="AI20" i="11"/>
  <c r="AO20" i="11"/>
  <c r="AI36" i="11"/>
  <c r="AO36" i="11"/>
  <c r="AI52" i="11"/>
  <c r="AO52" i="11"/>
  <c r="AI68" i="11"/>
  <c r="AO68" i="11"/>
  <c r="AK82" i="11"/>
  <c r="AJ82" i="11"/>
  <c r="AL18" i="11"/>
  <c r="AL34" i="11"/>
  <c r="AL50" i="11"/>
  <c r="AL66" i="11"/>
  <c r="AJ79" i="11"/>
  <c r="AR80" i="11"/>
  <c r="AK86" i="11"/>
  <c r="AK40" i="11"/>
  <c r="AK56" i="11"/>
  <c r="AK66" i="11"/>
  <c r="AJ66" i="11"/>
  <c r="AJ72" i="11"/>
  <c r="AK90" i="11"/>
  <c r="AJ90" i="11"/>
  <c r="AO5" i="11"/>
  <c r="AI9" i="11"/>
  <c r="AL9" i="11"/>
  <c r="AR16" i="11"/>
  <c r="AU19" i="11"/>
  <c r="AO21" i="11"/>
  <c r="AI25" i="11"/>
  <c r="AL25" i="11"/>
  <c r="AR32" i="11"/>
  <c r="AU35" i="11"/>
  <c r="AO37" i="11"/>
  <c r="AI41" i="11"/>
  <c r="AL41" i="11"/>
  <c r="AR48" i="11"/>
  <c r="AU51" i="11"/>
  <c r="AO53" i="11"/>
  <c r="AI57" i="11"/>
  <c r="AL57" i="11"/>
  <c r="AR64" i="11"/>
  <c r="AU67" i="11"/>
  <c r="AO69" i="11"/>
  <c r="AI73" i="11"/>
  <c r="AL73" i="11"/>
  <c r="AK87" i="11"/>
  <c r="AJ87" i="11"/>
  <c r="AI12" i="11"/>
  <c r="AO12" i="11"/>
  <c r="AI28" i="11"/>
  <c r="AO28" i="11"/>
  <c r="AI44" i="11"/>
  <c r="AO44" i="11"/>
  <c r="AI60" i="11"/>
  <c r="AO60" i="11"/>
  <c r="AI76" i="11"/>
  <c r="AO76" i="11"/>
  <c r="AJ80" i="11"/>
  <c r="AK80" i="11"/>
  <c r="AL10" i="11"/>
  <c r="AL26" i="11"/>
  <c r="AL42" i="11"/>
  <c r="AL58" i="11"/>
  <c r="AL74" i="11"/>
  <c r="AK81" i="11"/>
  <c r="AJ81" i="11"/>
  <c r="AJ46" i="11"/>
  <c r="AK58" i="11"/>
  <c r="AJ58" i="11"/>
  <c r="AJ62" i="11"/>
  <c r="AJ64" i="11"/>
  <c r="AK84" i="11"/>
  <c r="AJ84" i="11"/>
  <c r="AJ88" i="11"/>
  <c r="AK92" i="11"/>
  <c r="AR8" i="11"/>
  <c r="AU11" i="11"/>
  <c r="AO13" i="11"/>
  <c r="AI17" i="11"/>
  <c r="AL17" i="11"/>
  <c r="AR24" i="11"/>
  <c r="AU27" i="11"/>
  <c r="AO29" i="11"/>
  <c r="AI33" i="11"/>
  <c r="AL33" i="11"/>
  <c r="AR40" i="11"/>
  <c r="AU43" i="11"/>
  <c r="AO45" i="11"/>
  <c r="AI49" i="11"/>
  <c r="AL49" i="11"/>
  <c r="AR56" i="11"/>
  <c r="AU59" i="11"/>
  <c r="AO61" i="11"/>
  <c r="AI65" i="11"/>
  <c r="AL65" i="11"/>
  <c r="AR72" i="11"/>
  <c r="AU75" i="11"/>
  <c r="AO77" i="11"/>
  <c r="AK78" i="11"/>
  <c r="AJ78" i="11"/>
  <c r="AL82" i="11"/>
  <c r="AK89" i="11"/>
  <c r="AL81" i="11"/>
  <c r="AO84" i="11"/>
  <c r="AL89" i="11"/>
  <c r="AL7" i="11"/>
  <c r="AL15" i="11"/>
  <c r="AL23" i="11"/>
  <c r="AL31" i="11"/>
  <c r="AL39" i="11"/>
  <c r="AL47" i="11"/>
  <c r="AL55" i="11"/>
  <c r="AL63" i="11"/>
  <c r="AL71" i="11"/>
  <c r="AL79" i="11"/>
  <c r="AL87" i="11"/>
  <c r="AJ93" i="11"/>
  <c r="AJ51" i="11"/>
  <c r="AJ67" i="11"/>
  <c r="AJ75" i="11"/>
  <c r="AJ83" i="11"/>
  <c r="AJ91" i="11"/>
  <c r="AL18" i="12"/>
  <c r="AI18" i="12"/>
  <c r="AI23" i="12"/>
  <c r="AI29" i="12"/>
  <c r="AI45" i="12"/>
  <c r="AL50" i="12"/>
  <c r="AI50" i="12"/>
  <c r="AK67" i="12"/>
  <c r="AJ67" i="12"/>
  <c r="AK83" i="12"/>
  <c r="AL10" i="12"/>
  <c r="AI10" i="12"/>
  <c r="AI21" i="12"/>
  <c r="AI25" i="12"/>
  <c r="AL25" i="12"/>
  <c r="AL34" i="12"/>
  <c r="AI34" i="12"/>
  <c r="AI57" i="12"/>
  <c r="AL57" i="12"/>
  <c r="AI73" i="12"/>
  <c r="AL73" i="12"/>
  <c r="AI89" i="12"/>
  <c r="AL89" i="12"/>
  <c r="AL20" i="12"/>
  <c r="AI20" i="12"/>
  <c r="AL66" i="12"/>
  <c r="AI66" i="12"/>
  <c r="AL82" i="12"/>
  <c r="AI82" i="12"/>
  <c r="AI8" i="12"/>
  <c r="AL12" i="12"/>
  <c r="AI12" i="12"/>
  <c r="AI41" i="12"/>
  <c r="AL41" i="12"/>
  <c r="AI53" i="12"/>
  <c r="AK63" i="12"/>
  <c r="AI69" i="12"/>
  <c r="AI85" i="12"/>
  <c r="AI7" i="12"/>
  <c r="AI13" i="12"/>
  <c r="AI17" i="12"/>
  <c r="AL17" i="12"/>
  <c r="AK37" i="12"/>
  <c r="AJ37" i="12"/>
  <c r="AL4" i="12"/>
  <c r="AI4" i="12"/>
  <c r="AJ32" i="12"/>
  <c r="AK32" i="12"/>
  <c r="AL58" i="12"/>
  <c r="AI58" i="12"/>
  <c r="AK59" i="12"/>
  <c r="AJ59" i="12"/>
  <c r="AL74" i="12"/>
  <c r="AI74" i="12"/>
  <c r="AL90" i="12"/>
  <c r="AI90" i="12"/>
  <c r="AK91" i="12"/>
  <c r="AJ91" i="12"/>
  <c r="AI9" i="12"/>
  <c r="AL9" i="12"/>
  <c r="AL26" i="12"/>
  <c r="AI26" i="12"/>
  <c r="AL42" i="12"/>
  <c r="AI42" i="12"/>
  <c r="AJ43" i="12"/>
  <c r="AI49" i="12"/>
  <c r="AL49" i="12"/>
  <c r="AI65" i="12"/>
  <c r="AL65" i="12"/>
  <c r="AI81" i="12"/>
  <c r="AL81" i="12"/>
  <c r="AI24" i="12"/>
  <c r="AL28" i="12"/>
  <c r="AI28" i="12"/>
  <c r="AI33" i="12"/>
  <c r="AL33" i="12"/>
  <c r="AK55" i="12"/>
  <c r="AK77" i="12"/>
  <c r="AJ77" i="12"/>
  <c r="AK93" i="12"/>
  <c r="AJ93" i="12"/>
  <c r="AI6" i="12"/>
  <c r="AI14" i="12"/>
  <c r="AI22" i="12"/>
  <c r="AI30" i="12"/>
  <c r="AI38" i="12"/>
  <c r="AI46" i="12"/>
  <c r="AI54" i="12"/>
  <c r="AK56" i="12"/>
  <c r="AI62" i="12"/>
  <c r="AI70" i="12"/>
  <c r="AK72" i="12"/>
  <c r="AI78" i="12"/>
  <c r="AK80" i="12"/>
  <c r="AI86" i="12"/>
  <c r="AK88" i="12"/>
  <c r="AL7" i="12"/>
  <c r="AL15" i="12"/>
  <c r="AL23" i="12"/>
  <c r="AL31" i="12"/>
  <c r="AI36" i="12"/>
  <c r="AL39" i="12"/>
  <c r="AI44" i="12"/>
  <c r="AL47" i="12"/>
  <c r="AI52" i="12"/>
  <c r="AL55" i="12"/>
  <c r="AI60" i="12"/>
  <c r="AL63" i="12"/>
  <c r="AI68" i="12"/>
  <c r="AL71" i="12"/>
  <c r="AI76" i="12"/>
  <c r="AL79" i="12"/>
  <c r="AI84" i="12"/>
  <c r="AL87" i="12"/>
  <c r="AI92" i="12"/>
  <c r="AO48" i="12"/>
  <c r="AR4" i="13"/>
  <c r="AJ37" i="13"/>
  <c r="AK86" i="13"/>
  <c r="AJ86" i="13"/>
  <c r="AK54" i="13"/>
  <c r="AJ54" i="13"/>
  <c r="AK70" i="13"/>
  <c r="AJ70" i="13"/>
  <c r="AJ78" i="13"/>
  <c r="AK78" i="13"/>
  <c r="AL10" i="13"/>
  <c r="AI10" i="13"/>
  <c r="AK28" i="13"/>
  <c r="AJ28" i="13"/>
  <c r="AL42" i="13"/>
  <c r="AI42" i="13"/>
  <c r="AK76" i="13"/>
  <c r="AJ76" i="13"/>
  <c r="AK81" i="13"/>
  <c r="AJ81" i="13"/>
  <c r="AI4" i="13"/>
  <c r="AU4" i="13"/>
  <c r="AR8" i="13"/>
  <c r="AI17" i="13"/>
  <c r="AO20" i="13"/>
  <c r="AO22" i="13"/>
  <c r="AL32" i="13"/>
  <c r="AR33" i="13"/>
  <c r="AO37" i="13"/>
  <c r="AR40" i="13"/>
  <c r="AI49" i="13"/>
  <c r="AO52" i="13"/>
  <c r="AJ53" i="13"/>
  <c r="C53" i="13" s="1"/>
  <c r="AO54" i="13"/>
  <c r="AL64" i="13"/>
  <c r="AL67" i="13"/>
  <c r="AU67" i="13"/>
  <c r="AL73" i="13"/>
  <c r="AR80" i="13"/>
  <c r="AL82" i="13"/>
  <c r="AI82" i="13"/>
  <c r="AJ85" i="13"/>
  <c r="C85" i="13" s="1"/>
  <c r="AL18" i="13"/>
  <c r="AI18" i="13"/>
  <c r="AI29" i="13"/>
  <c r="AI36" i="13"/>
  <c r="AL50" i="13"/>
  <c r="AI50" i="13"/>
  <c r="AI61" i="13"/>
  <c r="AK73" i="13"/>
  <c r="AI77" i="13"/>
  <c r="AO86" i="13"/>
  <c r="AR89" i="13"/>
  <c r="AI92" i="13"/>
  <c r="AU92" i="13"/>
  <c r="AL8" i="13"/>
  <c r="AR9" i="13"/>
  <c r="AO13" i="13"/>
  <c r="AR16" i="13"/>
  <c r="AI25" i="13"/>
  <c r="AO30" i="13"/>
  <c r="AL40" i="13"/>
  <c r="AR41" i="13"/>
  <c r="AO45" i="13"/>
  <c r="AR48" i="13"/>
  <c r="AI57" i="13"/>
  <c r="AO62" i="13"/>
  <c r="AI68" i="13"/>
  <c r="AL90" i="13"/>
  <c r="AI90" i="13"/>
  <c r="AU12" i="13"/>
  <c r="AL19" i="13"/>
  <c r="AU19" i="13"/>
  <c r="AL26" i="13"/>
  <c r="AI26" i="13"/>
  <c r="AL33" i="13"/>
  <c r="AU44" i="13"/>
  <c r="AL51" i="13"/>
  <c r="AU51" i="13"/>
  <c r="AL58" i="13"/>
  <c r="AI58" i="13"/>
  <c r="AL65" i="13"/>
  <c r="AR72" i="13"/>
  <c r="AL74" i="13"/>
  <c r="AI74" i="13"/>
  <c r="AO78" i="13"/>
  <c r="AR81" i="13"/>
  <c r="AL89" i="13"/>
  <c r="AI93" i="13"/>
  <c r="AL66" i="13"/>
  <c r="AI66" i="13"/>
  <c r="AK33" i="13"/>
  <c r="AK65" i="13"/>
  <c r="AJ65" i="13"/>
  <c r="AK72" i="13"/>
  <c r="C72" i="13" s="1"/>
  <c r="AK84" i="13"/>
  <c r="AJ84" i="13"/>
  <c r="C84" i="13" s="1"/>
  <c r="AK89" i="13"/>
  <c r="AJ89" i="13"/>
  <c r="C89" i="13" s="1"/>
  <c r="AL9" i="13"/>
  <c r="AU20" i="13"/>
  <c r="AL27" i="13"/>
  <c r="AU27" i="13"/>
  <c r="AL34" i="13"/>
  <c r="AI34" i="13"/>
  <c r="AL41" i="13"/>
  <c r="AI45" i="13"/>
  <c r="AU52" i="13"/>
  <c r="AK56" i="13"/>
  <c r="C56" i="13" s="1"/>
  <c r="AL59" i="13"/>
  <c r="AU59" i="13"/>
  <c r="AJ69" i="13"/>
  <c r="C69" i="13" s="1"/>
  <c r="AL72" i="13"/>
  <c r="AL75" i="13"/>
  <c r="AU75" i="13"/>
  <c r="AL81" i="13"/>
  <c r="AU84" i="13"/>
  <c r="AI11" i="13"/>
  <c r="AI19" i="13"/>
  <c r="AI27" i="13"/>
  <c r="AI35" i="13"/>
  <c r="AI43" i="13"/>
  <c r="AI51" i="13"/>
  <c r="AI59" i="13"/>
  <c r="AI67" i="13"/>
  <c r="AI75" i="13"/>
  <c r="AI83" i="13"/>
  <c r="AI91" i="13"/>
  <c r="AK36" i="14"/>
  <c r="AK52" i="14"/>
  <c r="AJ52" i="14"/>
  <c r="AJ45" i="14"/>
  <c r="AJ86" i="14"/>
  <c r="AR4" i="14"/>
  <c r="AI9" i="14"/>
  <c r="AI17" i="14"/>
  <c r="AI25" i="14"/>
  <c r="AL34" i="14"/>
  <c r="AI34" i="14"/>
  <c r="AO36" i="14"/>
  <c r="AK39" i="14"/>
  <c r="C39" i="14" s="1"/>
  <c r="AI41" i="14"/>
  <c r="AL49" i="14"/>
  <c r="AL64" i="14"/>
  <c r="AL67" i="14"/>
  <c r="AI67" i="14"/>
  <c r="AI68" i="14"/>
  <c r="AO77" i="14"/>
  <c r="AU83" i="14"/>
  <c r="AK89" i="14"/>
  <c r="AJ89" i="14"/>
  <c r="AK76" i="14"/>
  <c r="AJ76" i="14"/>
  <c r="AK57" i="14"/>
  <c r="AJ57" i="14"/>
  <c r="AK83" i="14"/>
  <c r="AJ83" i="14"/>
  <c r="AK30" i="14"/>
  <c r="C30" i="14" s="1"/>
  <c r="AI38" i="14"/>
  <c r="AL58" i="14"/>
  <c r="AI58" i="14"/>
  <c r="AJ61" i="14"/>
  <c r="C61" i="14" s="1"/>
  <c r="AK65" i="14"/>
  <c r="AJ65" i="14"/>
  <c r="AI69" i="14"/>
  <c r="AJ26" i="14"/>
  <c r="AL75" i="14"/>
  <c r="AI75" i="14"/>
  <c r="AL50" i="14"/>
  <c r="AI50" i="14"/>
  <c r="AI5" i="14"/>
  <c r="AL8" i="14"/>
  <c r="AI13" i="14"/>
  <c r="AL16" i="14"/>
  <c r="AI21" i="14"/>
  <c r="AL24" i="14"/>
  <c r="AI29" i="14"/>
  <c r="AL32" i="14"/>
  <c r="AL35" i="14"/>
  <c r="AI35" i="14"/>
  <c r="AK40" i="14"/>
  <c r="C40" i="14" s="1"/>
  <c r="AO45" i="14"/>
  <c r="AI46" i="14"/>
  <c r="AU51" i="14"/>
  <c r="AR56" i="14"/>
  <c r="AL66" i="14"/>
  <c r="AI66" i="14"/>
  <c r="AI73" i="14"/>
  <c r="AI77" i="14"/>
  <c r="AK84" i="14"/>
  <c r="AJ84" i="14"/>
  <c r="AI85" i="14"/>
  <c r="AR89" i="14"/>
  <c r="AK91" i="14"/>
  <c r="AJ91" i="14"/>
  <c r="AL90" i="14"/>
  <c r="AI90" i="14"/>
  <c r="AL43" i="14"/>
  <c r="AI43" i="14"/>
  <c r="AI54" i="14"/>
  <c r="AU59" i="14"/>
  <c r="AL74" i="14"/>
  <c r="AI74" i="14"/>
  <c r="AK81" i="14"/>
  <c r="AJ81" i="14"/>
  <c r="AK88" i="14"/>
  <c r="C88" i="14" s="1"/>
  <c r="AI92" i="14"/>
  <c r="AU11" i="14"/>
  <c r="AU19" i="14"/>
  <c r="AU27" i="14"/>
  <c r="AL33" i="14"/>
  <c r="AL48" i="14"/>
  <c r="AL51" i="14"/>
  <c r="AI51" i="14"/>
  <c r="AO61" i="14"/>
  <c r="AU67" i="14"/>
  <c r="AR72" i="14"/>
  <c r="AL82" i="14"/>
  <c r="AI82" i="14"/>
  <c r="AI93" i="14"/>
  <c r="AL42" i="14"/>
  <c r="AI42" i="14"/>
  <c r="AL11" i="14"/>
  <c r="AI11" i="14"/>
  <c r="AL19" i="14"/>
  <c r="AI19" i="14"/>
  <c r="AL27" i="14"/>
  <c r="AI27" i="14"/>
  <c r="AK33" i="14"/>
  <c r="AI37" i="14"/>
  <c r="AL59" i="14"/>
  <c r="AI59" i="14"/>
  <c r="AK60" i="14"/>
  <c r="AJ60" i="14"/>
  <c r="AL87" i="14"/>
  <c r="AO14" i="9"/>
  <c r="AL11" i="9"/>
  <c r="AU11" i="9"/>
  <c r="AU15" i="9"/>
  <c r="AI15" i="9"/>
  <c r="AJ15" i="9" s="1"/>
  <c r="AO10" i="9"/>
  <c r="AR5" i="9"/>
  <c r="AU9" i="9"/>
  <c r="AR11" i="9"/>
  <c r="AR12" i="9"/>
  <c r="AO13" i="9"/>
  <c r="AL7" i="9"/>
  <c r="AO9" i="9"/>
  <c r="AU6" i="9"/>
  <c r="AU7" i="9"/>
  <c r="AU8" i="9"/>
  <c r="AI11" i="9"/>
  <c r="AJ11" i="9" s="1"/>
  <c r="AL4" i="9"/>
  <c r="AL6" i="9"/>
  <c r="AL12" i="9"/>
  <c r="AI13" i="9"/>
  <c r="AK13" i="9" s="1"/>
  <c r="AR10" i="9"/>
  <c r="AL8" i="9"/>
  <c r="AR4" i="9"/>
  <c r="AU4" i="9"/>
  <c r="AO4" i="9"/>
  <c r="AL5" i="9"/>
  <c r="AR7" i="9"/>
  <c r="AO8" i="9"/>
  <c r="AO5" i="9"/>
  <c r="AR8" i="9"/>
  <c r="AI8" i="9"/>
  <c r="AJ8" i="9" s="1"/>
  <c r="AI7" i="9"/>
  <c r="AJ7" i="9" s="1"/>
  <c r="AI5" i="9"/>
  <c r="AJ5" i="9" s="1"/>
  <c r="AU5" i="9"/>
  <c r="AK63" i="9"/>
  <c r="AJ63" i="9"/>
  <c r="C63" i="9" s="1"/>
  <c r="AK83" i="9"/>
  <c r="AJ83" i="9"/>
  <c r="C83" i="9" s="1"/>
  <c r="AK87" i="9"/>
  <c r="AJ87" i="9"/>
  <c r="AK45" i="9"/>
  <c r="AJ45" i="9"/>
  <c r="AK53" i="9"/>
  <c r="AJ53" i="9"/>
  <c r="AK21" i="9"/>
  <c r="AJ21" i="9"/>
  <c r="AJ89" i="9"/>
  <c r="AI9" i="9"/>
  <c r="AL9" i="9"/>
  <c r="AI17" i="9"/>
  <c r="AL17" i="9"/>
  <c r="AI25" i="9"/>
  <c r="AL25" i="9"/>
  <c r="AI33" i="9"/>
  <c r="AL33" i="9"/>
  <c r="AI41" i="9"/>
  <c r="AL41" i="9"/>
  <c r="AI49" i="9"/>
  <c r="AL49" i="9"/>
  <c r="AI57" i="9"/>
  <c r="AL57" i="9"/>
  <c r="AJ75" i="9"/>
  <c r="AK79" i="9"/>
  <c r="AJ79" i="9"/>
  <c r="C79" i="9" s="1"/>
  <c r="AK81" i="9"/>
  <c r="AJ81" i="9"/>
  <c r="C81" i="9" s="1"/>
  <c r="AK37" i="9"/>
  <c r="AJ37" i="9"/>
  <c r="C37" i="9" s="1"/>
  <c r="AK65" i="9"/>
  <c r="AJ65" i="9"/>
  <c r="C65" i="9" s="1"/>
  <c r="AL10" i="9"/>
  <c r="AI10" i="9"/>
  <c r="AL18" i="9"/>
  <c r="AI18" i="9"/>
  <c r="AL26" i="9"/>
  <c r="AI26" i="9"/>
  <c r="AL34" i="9"/>
  <c r="AI34" i="9"/>
  <c r="AK39" i="9"/>
  <c r="C39" i="9" s="1"/>
  <c r="AL42" i="9"/>
  <c r="AI42" i="9"/>
  <c r="AL50" i="9"/>
  <c r="AI50" i="9"/>
  <c r="AL58" i="9"/>
  <c r="AI58" i="9"/>
  <c r="AK71" i="9"/>
  <c r="AJ71" i="9"/>
  <c r="C71" i="9" s="1"/>
  <c r="AK43" i="9"/>
  <c r="AK59" i="9"/>
  <c r="AJ59" i="9"/>
  <c r="AK73" i="9"/>
  <c r="AJ73" i="9"/>
  <c r="AI6" i="9"/>
  <c r="AI14" i="9"/>
  <c r="AK16" i="9"/>
  <c r="C16" i="9" s="1"/>
  <c r="D46" i="4" s="1"/>
  <c r="D47" i="4" s="1"/>
  <c r="K47" i="4" s="1"/>
  <c r="AI22" i="9"/>
  <c r="AI30" i="9"/>
  <c r="AI38" i="9"/>
  <c r="AI46" i="9"/>
  <c r="AK48" i="9"/>
  <c r="C48" i="9" s="1"/>
  <c r="AI54" i="9"/>
  <c r="AK56" i="9"/>
  <c r="AI62" i="9"/>
  <c r="AK64" i="9"/>
  <c r="C64" i="9" s="1"/>
  <c r="AL65" i="9"/>
  <c r="AI70" i="9"/>
  <c r="AK72" i="9"/>
  <c r="C72" i="9" s="1"/>
  <c r="AL73" i="9"/>
  <c r="AI78" i="9"/>
  <c r="AK80" i="9"/>
  <c r="C80" i="9" s="1"/>
  <c r="AL81" i="9"/>
  <c r="AI86" i="9"/>
  <c r="AK88" i="9"/>
  <c r="AL89" i="9"/>
  <c r="AI77" i="9"/>
  <c r="AI85" i="9"/>
  <c r="AI93" i="9"/>
  <c r="AI4" i="9"/>
  <c r="AI12" i="9"/>
  <c r="AI20" i="9"/>
  <c r="AI28" i="9"/>
  <c r="AI36" i="9"/>
  <c r="AI44" i="9"/>
  <c r="AI52" i="9"/>
  <c r="AI60" i="9"/>
  <c r="AI68" i="9"/>
  <c r="AI76" i="9"/>
  <c r="AI84" i="9"/>
  <c r="AI92" i="9"/>
  <c r="AI66" i="9"/>
  <c r="AI74" i="9"/>
  <c r="AI82" i="9"/>
  <c r="AI90" i="9"/>
  <c r="AO7" i="9"/>
  <c r="AO15" i="9"/>
  <c r="AO23" i="9"/>
  <c r="AO31" i="9"/>
  <c r="AO39" i="9"/>
  <c r="AO47" i="9"/>
  <c r="AO55" i="9"/>
  <c r="AO63" i="9"/>
  <c r="AO71" i="9"/>
  <c r="AO79" i="9"/>
  <c r="AO87" i="9"/>
  <c r="AK51" i="12" l="1"/>
  <c r="C51" i="12" s="1"/>
  <c r="AK47" i="12"/>
  <c r="AJ27" i="11"/>
  <c r="C27" i="11" s="1"/>
  <c r="AJ43" i="11"/>
  <c r="AK48" i="10"/>
  <c r="AK48" i="14"/>
  <c r="C48" i="14" s="1"/>
  <c r="AJ53" i="14"/>
  <c r="C53" i="14" s="1"/>
  <c r="AJ49" i="14"/>
  <c r="C49" i="14" s="1"/>
  <c r="C36" i="14"/>
  <c r="AK52" i="13"/>
  <c r="AK40" i="12"/>
  <c r="AJ19" i="12"/>
  <c r="AK48" i="11"/>
  <c r="AJ29" i="9"/>
  <c r="C29" i="9" s="1"/>
  <c r="AJ7" i="14"/>
  <c r="C7" i="14" s="1"/>
  <c r="AJ44" i="14"/>
  <c r="C44" i="14" s="1"/>
  <c r="AJ46" i="13"/>
  <c r="C46" i="13" s="1"/>
  <c r="AK24" i="13"/>
  <c r="C24" i="13" s="1"/>
  <c r="AJ44" i="13"/>
  <c r="AJ35" i="12"/>
  <c r="AK39" i="12"/>
  <c r="C39" i="12" s="1"/>
  <c r="AJ34" i="11"/>
  <c r="AK45" i="11"/>
  <c r="AJ14" i="11"/>
  <c r="AJ35" i="11"/>
  <c r="AJ37" i="11"/>
  <c r="AJ50" i="11"/>
  <c r="AJ51" i="10"/>
  <c r="AK40" i="9"/>
  <c r="C40" i="9" s="1"/>
  <c r="AJ24" i="11"/>
  <c r="C53" i="9"/>
  <c r="C45" i="9"/>
  <c r="AJ91" i="9"/>
  <c r="AJ61" i="9"/>
  <c r="AK87" i="12"/>
  <c r="C87" i="12" s="1"/>
  <c r="AK75" i="12"/>
  <c r="AK48" i="12"/>
  <c r="C48" i="12" s="1"/>
  <c r="AK74" i="11"/>
  <c r="AJ69" i="11"/>
  <c r="AK61" i="11"/>
  <c r="AJ71" i="10"/>
  <c r="AJ43" i="10"/>
  <c r="C43" i="10" s="1"/>
  <c r="AK31" i="9"/>
  <c r="C31" i="9" s="1"/>
  <c r="C83" i="14"/>
  <c r="AJ12" i="14"/>
  <c r="AJ59" i="11"/>
  <c r="C59" i="11" s="1"/>
  <c r="AK32" i="11"/>
  <c r="C56" i="10"/>
  <c r="AJ47" i="10"/>
  <c r="AK47" i="10"/>
  <c r="AJ69" i="9"/>
  <c r="C69" i="9" s="1"/>
  <c r="C73" i="9"/>
  <c r="C57" i="14"/>
  <c r="AK72" i="14"/>
  <c r="C72" i="14" s="1"/>
  <c r="C52" i="14"/>
  <c r="C65" i="13"/>
  <c r="AK71" i="12"/>
  <c r="AJ70" i="11"/>
  <c r="AK88" i="10"/>
  <c r="C88" i="10" s="1"/>
  <c r="AJ27" i="10"/>
  <c r="AJ38" i="13"/>
  <c r="C38" i="13" s="1"/>
  <c r="AJ42" i="11"/>
  <c r="C32" i="11"/>
  <c r="AJ28" i="14"/>
  <c r="AK41" i="13"/>
  <c r="C41" i="13" s="1"/>
  <c r="AJ20" i="13"/>
  <c r="C20" i="13" s="1"/>
  <c r="AK30" i="13"/>
  <c r="C30" i="13" s="1"/>
  <c r="AJ16" i="11"/>
  <c r="AK10" i="11"/>
  <c r="AK15" i="11"/>
  <c r="C15" i="11" s="1"/>
  <c r="AJ13" i="11"/>
  <c r="AJ38" i="11"/>
  <c r="AJ21" i="10"/>
  <c r="AK5" i="10"/>
  <c r="C5" i="10" s="1"/>
  <c r="E26" i="4" s="1"/>
  <c r="E27" i="4" s="1"/>
  <c r="AJ29" i="10"/>
  <c r="C29" i="10" s="1"/>
  <c r="AJ35" i="9"/>
  <c r="C35" i="9" s="1"/>
  <c r="AK31" i="12"/>
  <c r="C31" i="12" s="1"/>
  <c r="AK20" i="14"/>
  <c r="AK22" i="14"/>
  <c r="C22" i="14" s="1"/>
  <c r="AJ21" i="13"/>
  <c r="C21" i="13" s="1"/>
  <c r="AJ30" i="11"/>
  <c r="C30" i="11" s="1"/>
  <c r="AJ18" i="11"/>
  <c r="AJ22" i="11"/>
  <c r="AK31" i="10"/>
  <c r="C31" i="10" s="1"/>
  <c r="AK16" i="10"/>
  <c r="AJ19" i="10"/>
  <c r="C19" i="10" s="1"/>
  <c r="AK9" i="13"/>
  <c r="C9" i="13" s="1"/>
  <c r="AJ12" i="13"/>
  <c r="C12" i="13" s="1"/>
  <c r="AJ6" i="13"/>
  <c r="AJ11" i="11"/>
  <c r="E68" i="4"/>
  <c r="AK32" i="9"/>
  <c r="C32" i="9" s="1"/>
  <c r="AK11" i="9"/>
  <c r="K46" i="4"/>
  <c r="AJ18" i="14"/>
  <c r="C18" i="14" s="1"/>
  <c r="I32" i="4" s="1"/>
  <c r="I33" i="4" s="1"/>
  <c r="AK11" i="12"/>
  <c r="AK16" i="12"/>
  <c r="C16" i="12" s="1"/>
  <c r="AK32" i="10"/>
  <c r="AK15" i="10"/>
  <c r="C15" i="10" s="1"/>
  <c r="AK24" i="10"/>
  <c r="C24" i="10" s="1"/>
  <c r="AK27" i="12"/>
  <c r="C27" i="12" s="1"/>
  <c r="AJ7" i="11"/>
  <c r="F68" i="4"/>
  <c r="AJ21" i="11"/>
  <c r="AJ6" i="11"/>
  <c r="C6" i="11" s="1"/>
  <c r="AJ26" i="11"/>
  <c r="AJ5" i="11"/>
  <c r="AJ27" i="9"/>
  <c r="C27" i="9" s="1"/>
  <c r="AK23" i="9"/>
  <c r="C23" i="9" s="1"/>
  <c r="D68" i="4"/>
  <c r="AK16" i="14"/>
  <c r="C16" i="14" s="1"/>
  <c r="AK14" i="14"/>
  <c r="C14" i="14" s="1"/>
  <c r="AK16" i="13"/>
  <c r="C16" i="13" s="1"/>
  <c r="AJ14" i="13"/>
  <c r="C14" i="13" s="1"/>
  <c r="AK8" i="13"/>
  <c r="C8" i="13" s="1"/>
  <c r="AK8" i="10"/>
  <c r="C8" i="10" s="1"/>
  <c r="AK7" i="10"/>
  <c r="C7" i="10" s="1"/>
  <c r="AU1" i="10"/>
  <c r="AV1" i="10" s="1"/>
  <c r="C45" i="14"/>
  <c r="C91" i="9"/>
  <c r="C75" i="9"/>
  <c r="C89" i="9"/>
  <c r="C33" i="14"/>
  <c r="AK60" i="13"/>
  <c r="C60" i="13" s="1"/>
  <c r="AK62" i="13"/>
  <c r="C62" i="13" s="1"/>
  <c r="AK79" i="12"/>
  <c r="AJ54" i="11"/>
  <c r="C54" i="11" s="1"/>
  <c r="AJ40" i="10"/>
  <c r="C40" i="10" s="1"/>
  <c r="AK63" i="10"/>
  <c r="AU1" i="14"/>
  <c r="AV1" i="14" s="1"/>
  <c r="AJ64" i="13"/>
  <c r="AK64" i="13"/>
  <c r="AK63" i="14"/>
  <c r="AJ63" i="14"/>
  <c r="C63" i="14" s="1"/>
  <c r="C56" i="9"/>
  <c r="AJ48" i="13"/>
  <c r="AK48" i="13"/>
  <c r="AJ67" i="9"/>
  <c r="C67" i="9" s="1"/>
  <c r="C87" i="9"/>
  <c r="AK64" i="14"/>
  <c r="C64" i="14" s="1"/>
  <c r="C89" i="14"/>
  <c r="C78" i="13"/>
  <c r="AK64" i="12"/>
  <c r="AJ19" i="11"/>
  <c r="C80" i="11"/>
  <c r="AR1" i="12"/>
  <c r="AS1" i="12" s="1"/>
  <c r="AU1" i="12"/>
  <c r="AV1" i="12" s="1"/>
  <c r="AJ80" i="13"/>
  <c r="AK80" i="13"/>
  <c r="AK71" i="14"/>
  <c r="AJ71" i="14"/>
  <c r="AK71" i="13"/>
  <c r="AJ71" i="13"/>
  <c r="AJ88" i="13"/>
  <c r="C88" i="13" s="1"/>
  <c r="AK88" i="13"/>
  <c r="C59" i="9"/>
  <c r="C65" i="14"/>
  <c r="C33" i="13"/>
  <c r="C81" i="13"/>
  <c r="C28" i="13"/>
  <c r="AJ22" i="13"/>
  <c r="C22" i="13" s="1"/>
  <c r="AJ5" i="13"/>
  <c r="C5" i="13" s="1"/>
  <c r="H26" i="4" s="1"/>
  <c r="H27" i="4" s="1"/>
  <c r="C52" i="13"/>
  <c r="AJ61" i="12"/>
  <c r="AK23" i="10"/>
  <c r="C23" i="10" s="1"/>
  <c r="AJ35" i="10"/>
  <c r="C35" i="10" s="1"/>
  <c r="AR1" i="10"/>
  <c r="AS1" i="10" s="1"/>
  <c r="AK47" i="13"/>
  <c r="AJ47" i="13"/>
  <c r="AJ32" i="14"/>
  <c r="AK32" i="14"/>
  <c r="AJ19" i="9"/>
  <c r="C19" i="9" s="1"/>
  <c r="D52" i="4" s="1"/>
  <c r="AJ31" i="14"/>
  <c r="C31" i="14" s="1"/>
  <c r="AJ29" i="11"/>
  <c r="AK55" i="14"/>
  <c r="AJ55" i="14"/>
  <c r="C55" i="14" s="1"/>
  <c r="AJ40" i="13"/>
  <c r="AK40" i="13"/>
  <c r="AJ51" i="9"/>
  <c r="C51" i="9" s="1"/>
  <c r="AL1" i="14"/>
  <c r="AM1" i="14" s="1"/>
  <c r="C76" i="13"/>
  <c r="C70" i="13"/>
  <c r="C86" i="13"/>
  <c r="C37" i="13"/>
  <c r="C44" i="13"/>
  <c r="AK8" i="11"/>
  <c r="C8" i="11" s="1"/>
  <c r="AJ91" i="10"/>
  <c r="AJ83" i="10"/>
  <c r="AJ79" i="10"/>
  <c r="AK64" i="10"/>
  <c r="AJ15" i="13"/>
  <c r="C15" i="13" s="1"/>
  <c r="AJ47" i="11"/>
  <c r="AK47" i="11"/>
  <c r="AJ56" i="14"/>
  <c r="C56" i="14" s="1"/>
  <c r="AK56" i="14"/>
  <c r="C31" i="13"/>
  <c r="AJ47" i="9"/>
  <c r="AK47" i="9"/>
  <c r="AJ23" i="14"/>
  <c r="C23" i="14" s="1"/>
  <c r="AJ79" i="14"/>
  <c r="C79" i="14" s="1"/>
  <c r="AJ85" i="11"/>
  <c r="AJ55" i="10"/>
  <c r="AK55" i="10"/>
  <c r="AJ55" i="11"/>
  <c r="AK55" i="11"/>
  <c r="AJ39" i="11"/>
  <c r="AK39" i="11"/>
  <c r="C39" i="11" s="1"/>
  <c r="AJ87" i="13"/>
  <c r="AK87" i="13"/>
  <c r="AJ70" i="14"/>
  <c r="C70" i="14" s="1"/>
  <c r="AK70" i="14"/>
  <c r="AK55" i="13"/>
  <c r="AJ55" i="13"/>
  <c r="AJ32" i="13"/>
  <c r="AK32" i="13"/>
  <c r="C88" i="9"/>
  <c r="C43" i="9"/>
  <c r="C61" i="9"/>
  <c r="C86" i="14"/>
  <c r="C54" i="13"/>
  <c r="AJ31" i="11"/>
  <c r="AK31" i="11"/>
  <c r="AK87" i="14"/>
  <c r="AJ87" i="14"/>
  <c r="AK39" i="13"/>
  <c r="AJ39" i="13"/>
  <c r="AJ80" i="14"/>
  <c r="AK80" i="14"/>
  <c r="AU1" i="11"/>
  <c r="AV1" i="11" s="1"/>
  <c r="AO1" i="12"/>
  <c r="AP1" i="12" s="1"/>
  <c r="AJ5" i="12"/>
  <c r="AJ4" i="14"/>
  <c r="C4" i="14" s="1"/>
  <c r="AK24" i="9"/>
  <c r="C24" i="9" s="1"/>
  <c r="C21" i="9"/>
  <c r="AK13" i="10"/>
  <c r="AJ11" i="10"/>
  <c r="C11" i="10" s="1"/>
  <c r="AL1" i="10"/>
  <c r="AM1" i="10" s="1"/>
  <c r="AR1" i="11"/>
  <c r="AS1" i="11" s="1"/>
  <c r="AL1" i="11"/>
  <c r="AM1" i="11" s="1"/>
  <c r="AJ23" i="11"/>
  <c r="AK23" i="11"/>
  <c r="AK15" i="12"/>
  <c r="AR1" i="13"/>
  <c r="AS1" i="13" s="1"/>
  <c r="AJ7" i="13"/>
  <c r="AK7" i="13"/>
  <c r="AO1" i="13"/>
  <c r="AP1" i="13" s="1"/>
  <c r="AJ13" i="13"/>
  <c r="C13" i="13" s="1"/>
  <c r="AK23" i="13"/>
  <c r="AJ23" i="13"/>
  <c r="AJ10" i="14"/>
  <c r="AJ15" i="14"/>
  <c r="C15" i="14" s="1"/>
  <c r="AO1" i="14"/>
  <c r="AP1" i="14" s="1"/>
  <c r="AJ24" i="14"/>
  <c r="AK24" i="14"/>
  <c r="AI1" i="14"/>
  <c r="AJ1" i="14" s="1"/>
  <c r="AJ8" i="14"/>
  <c r="AK8" i="14"/>
  <c r="AK6" i="14"/>
  <c r="AK61" i="10"/>
  <c r="AJ61" i="10"/>
  <c r="C61" i="10" s="1"/>
  <c r="AK14" i="10"/>
  <c r="AJ14" i="10"/>
  <c r="AK49" i="10"/>
  <c r="AJ49" i="10"/>
  <c r="AK57" i="10"/>
  <c r="AJ57" i="10"/>
  <c r="AK53" i="10"/>
  <c r="AJ53" i="10"/>
  <c r="AK25" i="10"/>
  <c r="AJ25" i="10"/>
  <c r="AK69" i="10"/>
  <c r="AJ69" i="10"/>
  <c r="C69" i="10" s="1"/>
  <c r="AK86" i="10"/>
  <c r="AJ86" i="10"/>
  <c r="AJ62" i="10"/>
  <c r="AK62" i="10"/>
  <c r="AK6" i="10"/>
  <c r="AJ6" i="10"/>
  <c r="AK10" i="10"/>
  <c r="AJ10" i="10"/>
  <c r="AK18" i="10"/>
  <c r="AJ18" i="10"/>
  <c r="AO1" i="10"/>
  <c r="AP1" i="10" s="1"/>
  <c r="AK33" i="10"/>
  <c r="AJ33" i="10"/>
  <c r="AK9" i="10"/>
  <c r="AJ9" i="10"/>
  <c r="AK92" i="10"/>
  <c r="AJ92" i="10"/>
  <c r="AK44" i="10"/>
  <c r="AJ44" i="10"/>
  <c r="AK52" i="10"/>
  <c r="AJ52" i="10"/>
  <c r="AK4" i="10"/>
  <c r="AJ4" i="10"/>
  <c r="AI1" i="10"/>
  <c r="AJ1" i="10" s="1"/>
  <c r="AK42" i="10"/>
  <c r="AJ42" i="10"/>
  <c r="AK82" i="10"/>
  <c r="AJ82" i="10"/>
  <c r="AK84" i="10"/>
  <c r="AJ84" i="10"/>
  <c r="AK54" i="10"/>
  <c r="AJ54" i="10"/>
  <c r="C54" i="10" s="1"/>
  <c r="AK41" i="10"/>
  <c r="AJ41" i="10"/>
  <c r="AK90" i="10"/>
  <c r="AJ90" i="10"/>
  <c r="AK28" i="10"/>
  <c r="AJ28" i="10"/>
  <c r="AK74" i="10"/>
  <c r="AJ74" i="10"/>
  <c r="AK76" i="10"/>
  <c r="AJ76" i="10"/>
  <c r="AJ78" i="10"/>
  <c r="AK78" i="10"/>
  <c r="AK46" i="10"/>
  <c r="AJ46" i="10"/>
  <c r="AK26" i="10"/>
  <c r="AJ26" i="10"/>
  <c r="AK66" i="10"/>
  <c r="AJ66" i="10"/>
  <c r="AK68" i="10"/>
  <c r="AJ68" i="10"/>
  <c r="AK38" i="10"/>
  <c r="AJ38" i="10"/>
  <c r="AK36" i="10"/>
  <c r="AJ36" i="10"/>
  <c r="AK37" i="10"/>
  <c r="AJ37" i="10"/>
  <c r="AK45" i="10"/>
  <c r="AJ45" i="10"/>
  <c r="AK34" i="10"/>
  <c r="AJ34" i="10"/>
  <c r="AK50" i="10"/>
  <c r="AJ50" i="10"/>
  <c r="AK17" i="10"/>
  <c r="AJ17" i="10"/>
  <c r="AK85" i="10"/>
  <c r="AJ85" i="10"/>
  <c r="AK93" i="10"/>
  <c r="AJ93" i="10"/>
  <c r="AK30" i="10"/>
  <c r="AJ30" i="10"/>
  <c r="AK20" i="10"/>
  <c r="AJ20" i="10"/>
  <c r="AK58" i="10"/>
  <c r="AJ58" i="10"/>
  <c r="AK77" i="10"/>
  <c r="AJ77" i="10"/>
  <c r="AK70" i="10"/>
  <c r="AJ70" i="10"/>
  <c r="AK22" i="10"/>
  <c r="AJ22" i="10"/>
  <c r="AK12" i="10"/>
  <c r="AJ12" i="10"/>
  <c r="C71" i="10"/>
  <c r="C63" i="10"/>
  <c r="AK28" i="11"/>
  <c r="AJ28" i="11"/>
  <c r="AK41" i="11"/>
  <c r="AJ41" i="11"/>
  <c r="AK20" i="11"/>
  <c r="AJ20" i="11"/>
  <c r="AK65" i="11"/>
  <c r="AJ65" i="11"/>
  <c r="AK33" i="11"/>
  <c r="AJ33" i="11"/>
  <c r="AO1" i="11"/>
  <c r="AP1" i="11" s="1"/>
  <c r="AK76" i="11"/>
  <c r="AJ76" i="11"/>
  <c r="AK12" i="11"/>
  <c r="AJ12" i="11"/>
  <c r="AK9" i="11"/>
  <c r="AJ9" i="11"/>
  <c r="AK68" i="11"/>
  <c r="AJ68" i="11"/>
  <c r="AK4" i="11"/>
  <c r="AJ4" i="11"/>
  <c r="AI1" i="11"/>
  <c r="AJ1" i="11" s="1"/>
  <c r="AK57" i="11"/>
  <c r="AJ57" i="11"/>
  <c r="AK49" i="11"/>
  <c r="AJ49" i="11"/>
  <c r="AK60" i="11"/>
  <c r="AJ60" i="11"/>
  <c r="AK52" i="11"/>
  <c r="AJ52" i="11"/>
  <c r="AK25" i="11"/>
  <c r="AJ25" i="11"/>
  <c r="AK17" i="11"/>
  <c r="AJ17" i="11"/>
  <c r="AK44" i="11"/>
  <c r="AJ44" i="11"/>
  <c r="AK73" i="11"/>
  <c r="AJ73" i="11"/>
  <c r="C73" i="11" s="1"/>
  <c r="AK36" i="11"/>
  <c r="AJ36" i="11"/>
  <c r="C84" i="11"/>
  <c r="C91" i="11"/>
  <c r="C38" i="11"/>
  <c r="C81" i="11"/>
  <c r="C51" i="11"/>
  <c r="C90" i="11"/>
  <c r="C75" i="11"/>
  <c r="C82" i="11"/>
  <c r="C77" i="11"/>
  <c r="C66" i="11"/>
  <c r="C89" i="11"/>
  <c r="C83" i="11"/>
  <c r="AK25" i="12"/>
  <c r="AJ25" i="12"/>
  <c r="AK6" i="12"/>
  <c r="AJ6" i="12"/>
  <c r="AK76" i="12"/>
  <c r="AJ76" i="12"/>
  <c r="AK44" i="12"/>
  <c r="AJ44" i="12"/>
  <c r="AK86" i="12"/>
  <c r="AJ86" i="12"/>
  <c r="AK54" i="12"/>
  <c r="AJ54" i="12"/>
  <c r="AK81" i="12"/>
  <c r="AJ81" i="12"/>
  <c r="AL1" i="12"/>
  <c r="AM1" i="12" s="1"/>
  <c r="AJ7" i="12"/>
  <c r="AK7" i="12"/>
  <c r="AK82" i="12"/>
  <c r="AJ82" i="12"/>
  <c r="AK46" i="12"/>
  <c r="AJ46" i="12"/>
  <c r="AK29" i="12"/>
  <c r="AJ29" i="12"/>
  <c r="AK36" i="12"/>
  <c r="AJ36" i="12"/>
  <c r="AK65" i="12"/>
  <c r="AJ65" i="12"/>
  <c r="C65" i="12" s="1"/>
  <c r="AK66" i="12"/>
  <c r="C66" i="12" s="1"/>
  <c r="AJ66" i="12"/>
  <c r="AK38" i="12"/>
  <c r="AJ38" i="12"/>
  <c r="AK28" i="12"/>
  <c r="AJ28" i="12"/>
  <c r="AJ26" i="12"/>
  <c r="AK26" i="12"/>
  <c r="AK90" i="12"/>
  <c r="AJ90" i="12"/>
  <c r="AK58" i="12"/>
  <c r="AJ58" i="12"/>
  <c r="C58" i="12" s="1"/>
  <c r="AK41" i="12"/>
  <c r="AJ41" i="12"/>
  <c r="AK57" i="12"/>
  <c r="AJ57" i="12"/>
  <c r="C57" i="12" s="1"/>
  <c r="AJ50" i="12"/>
  <c r="AK50" i="12"/>
  <c r="AK68" i="12"/>
  <c r="AJ68" i="12"/>
  <c r="AK78" i="12"/>
  <c r="AJ78" i="12"/>
  <c r="AK33" i="12"/>
  <c r="AJ33" i="12"/>
  <c r="AK21" i="12"/>
  <c r="AJ21" i="12"/>
  <c r="AJ23" i="12"/>
  <c r="AK23" i="12"/>
  <c r="AK92" i="12"/>
  <c r="AJ92" i="12"/>
  <c r="AK60" i="12"/>
  <c r="AJ60" i="12"/>
  <c r="C60" i="12" s="1"/>
  <c r="AK70" i="12"/>
  <c r="AJ70" i="12"/>
  <c r="AK30" i="12"/>
  <c r="AJ30" i="12"/>
  <c r="AK49" i="12"/>
  <c r="AJ49" i="12"/>
  <c r="AK12" i="12"/>
  <c r="AJ12" i="12"/>
  <c r="AK20" i="12"/>
  <c r="AJ20" i="12"/>
  <c r="AK22" i="12"/>
  <c r="AJ22" i="12"/>
  <c r="AJ24" i="12"/>
  <c r="AK24" i="12"/>
  <c r="AK85" i="12"/>
  <c r="AJ85" i="12"/>
  <c r="C85" i="12" s="1"/>
  <c r="AJ10" i="12"/>
  <c r="AK10" i="12"/>
  <c r="AJ18" i="12"/>
  <c r="AK18" i="12"/>
  <c r="AK73" i="12"/>
  <c r="C73" i="12" s="1"/>
  <c r="AJ73" i="12"/>
  <c r="AK84" i="12"/>
  <c r="AJ84" i="12"/>
  <c r="C84" i="12" s="1"/>
  <c r="AK52" i="12"/>
  <c r="AJ52" i="12"/>
  <c r="AK62" i="12"/>
  <c r="AJ62" i="12"/>
  <c r="AK14" i="12"/>
  <c r="AJ14" i="12"/>
  <c r="AK9" i="12"/>
  <c r="AJ9" i="12"/>
  <c r="AK17" i="12"/>
  <c r="AJ17" i="12"/>
  <c r="AJ8" i="12"/>
  <c r="AK8" i="12"/>
  <c r="AJ34" i="12"/>
  <c r="AK34" i="12"/>
  <c r="AK53" i="12"/>
  <c r="AJ53" i="12"/>
  <c r="AJ42" i="12"/>
  <c r="AK42" i="12"/>
  <c r="AK74" i="12"/>
  <c r="AJ74" i="12"/>
  <c r="C74" i="12" s="1"/>
  <c r="AK4" i="12"/>
  <c r="AJ4" i="12"/>
  <c r="AI1" i="12"/>
  <c r="AJ1" i="12" s="1"/>
  <c r="AK13" i="12"/>
  <c r="AJ13" i="12"/>
  <c r="AK69" i="12"/>
  <c r="AJ69" i="12"/>
  <c r="C69" i="12" s="1"/>
  <c r="AK89" i="12"/>
  <c r="AJ89" i="12"/>
  <c r="AK45" i="12"/>
  <c r="AJ45" i="12"/>
  <c r="C88" i="11"/>
  <c r="C48" i="11"/>
  <c r="C40" i="11"/>
  <c r="C72" i="11"/>
  <c r="C79" i="11"/>
  <c r="C62" i="11"/>
  <c r="C92" i="11"/>
  <c r="C55" i="11"/>
  <c r="C86" i="11"/>
  <c r="C64" i="11"/>
  <c r="C75" i="12"/>
  <c r="C61" i="12"/>
  <c r="C93" i="12"/>
  <c r="AK4" i="13"/>
  <c r="AJ4" i="13"/>
  <c r="AI1" i="13"/>
  <c r="AJ1" i="13" s="1"/>
  <c r="AK43" i="13"/>
  <c r="AJ43" i="13"/>
  <c r="AK50" i="13"/>
  <c r="AJ50" i="13"/>
  <c r="AK82" i="13"/>
  <c r="AJ82" i="13"/>
  <c r="AK61" i="13"/>
  <c r="AJ61" i="13"/>
  <c r="AK35" i="13"/>
  <c r="AJ35" i="13"/>
  <c r="AK34" i="13"/>
  <c r="AJ34" i="13"/>
  <c r="AK66" i="13"/>
  <c r="AJ66" i="13"/>
  <c r="AK92" i="13"/>
  <c r="AJ92" i="13"/>
  <c r="AK45" i="13"/>
  <c r="AJ45" i="13"/>
  <c r="AK90" i="13"/>
  <c r="AJ90" i="13"/>
  <c r="AK91" i="13"/>
  <c r="AJ91" i="13"/>
  <c r="AK27" i="13"/>
  <c r="AJ27" i="13"/>
  <c r="AK26" i="13"/>
  <c r="AJ26" i="13"/>
  <c r="AK36" i="13"/>
  <c r="AJ36" i="13"/>
  <c r="AK49" i="13"/>
  <c r="AJ49" i="13"/>
  <c r="AK10" i="13"/>
  <c r="AJ10" i="13"/>
  <c r="AK51" i="13"/>
  <c r="AJ51" i="13"/>
  <c r="AK74" i="13"/>
  <c r="AJ74" i="13"/>
  <c r="AK83" i="13"/>
  <c r="AJ83" i="13"/>
  <c r="AK19" i="13"/>
  <c r="AJ19" i="13"/>
  <c r="AK93" i="13"/>
  <c r="AJ93" i="13"/>
  <c r="AK68" i="13"/>
  <c r="AJ68" i="13"/>
  <c r="AK25" i="13"/>
  <c r="AJ25" i="13"/>
  <c r="AK29" i="13"/>
  <c r="AJ29" i="13"/>
  <c r="AK17" i="13"/>
  <c r="C17" i="13" s="1"/>
  <c r="AJ17" i="13"/>
  <c r="AK75" i="13"/>
  <c r="AJ75" i="13"/>
  <c r="AK11" i="13"/>
  <c r="AJ11" i="13"/>
  <c r="AK58" i="13"/>
  <c r="AJ58" i="13"/>
  <c r="AK77" i="13"/>
  <c r="AJ77" i="13"/>
  <c r="AK18" i="13"/>
  <c r="AJ18" i="13"/>
  <c r="AL1" i="13"/>
  <c r="AM1" i="13" s="1"/>
  <c r="AK67" i="13"/>
  <c r="AJ67" i="13"/>
  <c r="AK57" i="13"/>
  <c r="AJ57" i="13"/>
  <c r="AK59" i="13"/>
  <c r="AJ59" i="13"/>
  <c r="AU1" i="13"/>
  <c r="AV1" i="13" s="1"/>
  <c r="AK42" i="13"/>
  <c r="AJ42" i="13"/>
  <c r="AK85" i="14"/>
  <c r="AJ85" i="14"/>
  <c r="AK37" i="14"/>
  <c r="AJ37" i="14"/>
  <c r="C37" i="14" s="1"/>
  <c r="C81" i="14"/>
  <c r="C84" i="14"/>
  <c r="AK75" i="14"/>
  <c r="AJ75" i="14"/>
  <c r="C75" i="14" s="1"/>
  <c r="AK9" i="14"/>
  <c r="AJ9" i="14"/>
  <c r="AK69" i="14"/>
  <c r="AJ69" i="14"/>
  <c r="AK29" i="14"/>
  <c r="AJ29" i="14"/>
  <c r="AK42" i="14"/>
  <c r="AJ42" i="14"/>
  <c r="AK46" i="14"/>
  <c r="AJ46" i="14"/>
  <c r="AK21" i="14"/>
  <c r="AJ21" i="14"/>
  <c r="AK41" i="14"/>
  <c r="AJ41" i="14"/>
  <c r="AR1" i="14"/>
  <c r="AS1" i="14" s="1"/>
  <c r="AK74" i="14"/>
  <c r="AJ74" i="14"/>
  <c r="AK90" i="14"/>
  <c r="AJ90" i="14"/>
  <c r="C90" i="14" s="1"/>
  <c r="AK58" i="14"/>
  <c r="AJ58" i="14"/>
  <c r="C28" i="14"/>
  <c r="AK59" i="14"/>
  <c r="AJ59" i="14"/>
  <c r="AK82" i="14"/>
  <c r="AJ82" i="14"/>
  <c r="AK92" i="14"/>
  <c r="AJ92" i="14"/>
  <c r="AK50" i="14"/>
  <c r="AJ50" i="14"/>
  <c r="AK11" i="14"/>
  <c r="AJ11" i="14"/>
  <c r="AK43" i="14"/>
  <c r="AJ43" i="14"/>
  <c r="AK17" i="14"/>
  <c r="AJ17" i="14"/>
  <c r="AK27" i="14"/>
  <c r="AJ27" i="14"/>
  <c r="AK51" i="14"/>
  <c r="AJ51" i="14"/>
  <c r="AK77" i="14"/>
  <c r="AJ77" i="14"/>
  <c r="AK13" i="14"/>
  <c r="AJ13" i="14"/>
  <c r="AK25" i="14"/>
  <c r="AJ25" i="14"/>
  <c r="C60" i="14"/>
  <c r="C91" i="14"/>
  <c r="AK73" i="14"/>
  <c r="AJ73" i="14"/>
  <c r="AK35" i="14"/>
  <c r="AJ35" i="14"/>
  <c r="C26" i="14"/>
  <c r="AK38" i="14"/>
  <c r="AJ38" i="14"/>
  <c r="AK68" i="14"/>
  <c r="AJ68" i="14"/>
  <c r="AK34" i="14"/>
  <c r="AJ34" i="14"/>
  <c r="C34" i="14" s="1"/>
  <c r="AK19" i="14"/>
  <c r="AJ19" i="14"/>
  <c r="AK93" i="14"/>
  <c r="AJ93" i="14"/>
  <c r="C93" i="14" s="1"/>
  <c r="AK54" i="14"/>
  <c r="AJ54" i="14"/>
  <c r="AK66" i="14"/>
  <c r="AJ66" i="14"/>
  <c r="C66" i="14" s="1"/>
  <c r="AK5" i="14"/>
  <c r="AJ5" i="14"/>
  <c r="C76" i="14"/>
  <c r="AK67" i="14"/>
  <c r="AJ67" i="14"/>
  <c r="C81" i="10"/>
  <c r="C60" i="10"/>
  <c r="C72" i="10"/>
  <c r="C51" i="10"/>
  <c r="C79" i="10"/>
  <c r="C79" i="12"/>
  <c r="C91" i="12"/>
  <c r="C55" i="12"/>
  <c r="C59" i="12"/>
  <c r="C63" i="12"/>
  <c r="C35" i="12"/>
  <c r="C71" i="12"/>
  <c r="C67" i="12"/>
  <c r="C72" i="12"/>
  <c r="C83" i="12"/>
  <c r="C64" i="12"/>
  <c r="C77" i="12"/>
  <c r="C81" i="12"/>
  <c r="AK15" i="9"/>
  <c r="C15" i="9" s="1"/>
  <c r="D44" i="4" s="1"/>
  <c r="AR1" i="9"/>
  <c r="AS1" i="9" s="1"/>
  <c r="AJ13" i="9"/>
  <c r="C13" i="9" s="1"/>
  <c r="D40" i="4" s="1"/>
  <c r="AK5" i="9"/>
  <c r="C5" i="9" s="1"/>
  <c r="G68" i="4"/>
  <c r="H68" i="4"/>
  <c r="I68" i="4"/>
  <c r="C19" i="12"/>
  <c r="AU1" i="9"/>
  <c r="AV1" i="9" s="1"/>
  <c r="AO1" i="9"/>
  <c r="AL1" i="9"/>
  <c r="AM1" i="9" s="1"/>
  <c r="C11" i="9"/>
  <c r="D36" i="4" s="1"/>
  <c r="AK7" i="9"/>
  <c r="C7" i="9" s="1"/>
  <c r="D28" i="4" s="1"/>
  <c r="AK8" i="9"/>
  <c r="C8" i="9" s="1"/>
  <c r="C20" i="14"/>
  <c r="C12" i="14"/>
  <c r="C62" i="12"/>
  <c r="C37" i="12"/>
  <c r="C43" i="12"/>
  <c r="C76" i="12"/>
  <c r="AK82" i="9"/>
  <c r="AJ82" i="9"/>
  <c r="AK60" i="9"/>
  <c r="AJ60" i="9"/>
  <c r="AK93" i="9"/>
  <c r="AJ93" i="9"/>
  <c r="AK78" i="9"/>
  <c r="AJ78" i="9"/>
  <c r="AK54" i="9"/>
  <c r="AJ54" i="9"/>
  <c r="AK22" i="9"/>
  <c r="AJ22" i="9"/>
  <c r="AK34" i="9"/>
  <c r="AJ34" i="9"/>
  <c r="AK74" i="9"/>
  <c r="AJ74" i="9"/>
  <c r="AK58" i="9"/>
  <c r="AJ58" i="9"/>
  <c r="AK17" i="9"/>
  <c r="AJ17" i="9"/>
  <c r="AK66" i="9"/>
  <c r="AJ66" i="9"/>
  <c r="AK44" i="9"/>
  <c r="AJ44" i="9"/>
  <c r="AK77" i="9"/>
  <c r="AJ77" i="9"/>
  <c r="AK46" i="9"/>
  <c r="AJ46" i="9"/>
  <c r="AK14" i="9"/>
  <c r="AJ14" i="9"/>
  <c r="AK85" i="9"/>
  <c r="AJ85" i="9"/>
  <c r="AK92" i="9"/>
  <c r="AJ92" i="9"/>
  <c r="AK36" i="9"/>
  <c r="AJ36" i="9"/>
  <c r="AK70" i="9"/>
  <c r="AJ70" i="9"/>
  <c r="AK50" i="9"/>
  <c r="AJ50" i="9"/>
  <c r="AK26" i="9"/>
  <c r="AJ26" i="9"/>
  <c r="AK41" i="9"/>
  <c r="AJ41" i="9"/>
  <c r="AK9" i="9"/>
  <c r="AJ9" i="9"/>
  <c r="AK52" i="9"/>
  <c r="AJ52" i="9"/>
  <c r="AK84" i="9"/>
  <c r="AJ84" i="9"/>
  <c r="AK28" i="9"/>
  <c r="AJ28" i="9"/>
  <c r="AK38" i="9"/>
  <c r="AJ38" i="9"/>
  <c r="AK6" i="9"/>
  <c r="AJ6" i="9"/>
  <c r="AK10" i="9"/>
  <c r="AJ10" i="9"/>
  <c r="AK76" i="9"/>
  <c r="AJ76" i="9"/>
  <c r="AK20" i="9"/>
  <c r="AJ20" i="9"/>
  <c r="AK86" i="9"/>
  <c r="AJ86" i="9"/>
  <c r="AK42" i="9"/>
  <c r="AJ42" i="9"/>
  <c r="AK33" i="9"/>
  <c r="AJ33" i="9"/>
  <c r="AK12" i="9"/>
  <c r="AJ12" i="9"/>
  <c r="AJ62" i="9"/>
  <c r="C62" i="9" s="1"/>
  <c r="AK62" i="9"/>
  <c r="AK30" i="9"/>
  <c r="AJ30" i="9"/>
  <c r="AK18" i="9"/>
  <c r="AJ18" i="9"/>
  <c r="AK49" i="9"/>
  <c r="AJ49" i="9"/>
  <c r="AK90" i="9"/>
  <c r="AJ90" i="9"/>
  <c r="AK68" i="9"/>
  <c r="AJ68" i="9"/>
  <c r="AK4" i="9"/>
  <c r="AJ4" i="9"/>
  <c r="AI1" i="9"/>
  <c r="AK57" i="9"/>
  <c r="AJ57" i="9"/>
  <c r="C57" i="9" s="1"/>
  <c r="AK25" i="9"/>
  <c r="AJ25" i="9"/>
  <c r="C50" i="14" l="1"/>
  <c r="D24" i="4"/>
  <c r="D25" i="4" s="1"/>
  <c r="C38" i="14"/>
  <c r="C45" i="12"/>
  <c r="C22" i="12"/>
  <c r="C30" i="12"/>
  <c r="C29" i="12"/>
  <c r="C46" i="12"/>
  <c r="C44" i="11"/>
  <c r="C41" i="11"/>
  <c r="C44" i="10"/>
  <c r="C38" i="10"/>
  <c r="C39" i="13"/>
  <c r="C87" i="13"/>
  <c r="C76" i="9"/>
  <c r="C46" i="9"/>
  <c r="C60" i="9"/>
  <c r="C17" i="14"/>
  <c r="C75" i="13"/>
  <c r="C68" i="13"/>
  <c r="C74" i="13"/>
  <c r="C36" i="13"/>
  <c r="C90" i="13"/>
  <c r="C34" i="13"/>
  <c r="C50" i="13"/>
  <c r="C49" i="12"/>
  <c r="C25" i="12"/>
  <c r="C37" i="10"/>
  <c r="C46" i="10"/>
  <c r="C80" i="14"/>
  <c r="C34" i="12"/>
  <c r="C41" i="12"/>
  <c r="C25" i="14"/>
  <c r="C27" i="14"/>
  <c r="C41" i="14"/>
  <c r="C29" i="14"/>
  <c r="C8" i="14"/>
  <c r="C28" i="11"/>
  <c r="C33" i="9"/>
  <c r="C41" i="9"/>
  <c r="C36" i="9"/>
  <c r="C32" i="14"/>
  <c r="H57" i="4"/>
  <c r="H58" i="4" s="1"/>
  <c r="C12" i="11"/>
  <c r="F57" i="4" s="1"/>
  <c r="F58" i="4" s="1"/>
  <c r="B4" i="14"/>
  <c r="H24" i="4"/>
  <c r="H25" i="4" s="1"/>
  <c r="C17" i="11"/>
  <c r="E79" i="4"/>
  <c r="E80" i="4" s="1"/>
  <c r="E72" i="4"/>
  <c r="E73" i="4" s="1"/>
  <c r="C18" i="10"/>
  <c r="E32" i="4" s="1"/>
  <c r="E33" i="4" s="1"/>
  <c r="D41" i="4"/>
  <c r="K41" i="4" s="1"/>
  <c r="K40" i="4"/>
  <c r="D45" i="4"/>
  <c r="K45" i="4" s="1"/>
  <c r="K44" i="4"/>
  <c r="K36" i="4"/>
  <c r="D37" i="4"/>
  <c r="K37" i="4" s="1"/>
  <c r="K28" i="4"/>
  <c r="D29" i="4"/>
  <c r="K29" i="4" s="1"/>
  <c r="D53" i="4"/>
  <c r="K53" i="4" s="1"/>
  <c r="K52" i="4"/>
  <c r="C33" i="12"/>
  <c r="C7" i="12"/>
  <c r="C36" i="10"/>
  <c r="C24" i="14"/>
  <c r="A5" i="13"/>
  <c r="B5" i="13" s="1"/>
  <c r="C23" i="13"/>
  <c r="C9" i="12"/>
  <c r="C20" i="11"/>
  <c r="C25" i="9"/>
  <c r="C4" i="13"/>
  <c r="C12" i="10"/>
  <c r="C7" i="13"/>
  <c r="H79" i="4" s="1"/>
  <c r="H80" i="4" s="1"/>
  <c r="C8" i="12"/>
  <c r="C58" i="13"/>
  <c r="C19" i="13"/>
  <c r="C92" i="13"/>
  <c r="C61" i="13"/>
  <c r="C87" i="14"/>
  <c r="C40" i="13"/>
  <c r="C47" i="13"/>
  <c r="C71" i="13"/>
  <c r="C64" i="13"/>
  <c r="C52" i="11"/>
  <c r="C68" i="9"/>
  <c r="C30" i="9"/>
  <c r="C42" i="9"/>
  <c r="C84" i="9"/>
  <c r="C26" i="9"/>
  <c r="C92" i="9"/>
  <c r="C77" i="9"/>
  <c r="C58" i="9"/>
  <c r="C54" i="9"/>
  <c r="C82" i="9"/>
  <c r="C5" i="14"/>
  <c r="C48" i="13"/>
  <c r="C32" i="13"/>
  <c r="C71" i="14"/>
  <c r="C90" i="9"/>
  <c r="C86" i="9"/>
  <c r="C52" i="9"/>
  <c r="C50" i="9"/>
  <c r="C85" i="9"/>
  <c r="C44" i="9"/>
  <c r="C74" i="9"/>
  <c r="C78" i="9"/>
  <c r="C89" i="12"/>
  <c r="C33" i="11"/>
  <c r="C55" i="13"/>
  <c r="C47" i="9"/>
  <c r="C73" i="14"/>
  <c r="C77" i="14"/>
  <c r="C43" i="14"/>
  <c r="C82" i="14"/>
  <c r="C46" i="14"/>
  <c r="C77" i="13"/>
  <c r="C93" i="13"/>
  <c r="C51" i="13"/>
  <c r="C26" i="13"/>
  <c r="C45" i="13"/>
  <c r="C35" i="13"/>
  <c r="C43" i="13"/>
  <c r="C80" i="13"/>
  <c r="C49" i="9"/>
  <c r="C38" i="9"/>
  <c r="C70" i="9"/>
  <c r="C66" i="9"/>
  <c r="C34" i="9"/>
  <c r="C93" i="9"/>
  <c r="C36" i="11"/>
  <c r="C25" i="11"/>
  <c r="C57" i="11"/>
  <c r="C65" i="11"/>
  <c r="C28" i="10"/>
  <c r="C14" i="10"/>
  <c r="C4" i="11"/>
  <c r="C12" i="9"/>
  <c r="C20" i="9"/>
  <c r="C9" i="9"/>
  <c r="D32" i="4" s="1"/>
  <c r="C18" i="9"/>
  <c r="D50" i="4" s="1"/>
  <c r="C28" i="9"/>
  <c r="D57" i="4" s="1"/>
  <c r="D58" i="4" s="1"/>
  <c r="C17" i="9"/>
  <c r="D48" i="4" s="1"/>
  <c r="C22" i="9"/>
  <c r="C22" i="10"/>
  <c r="C9" i="11"/>
  <c r="C17" i="12"/>
  <c r="C20" i="12"/>
  <c r="C21" i="12"/>
  <c r="C14" i="12"/>
  <c r="C29" i="13"/>
  <c r="C27" i="13"/>
  <c r="C18" i="13"/>
  <c r="H32" i="4" s="1"/>
  <c r="H33" i="4" s="1"/>
  <c r="C13" i="14"/>
  <c r="C11" i="14"/>
  <c r="C78" i="10"/>
  <c r="C21" i="10"/>
  <c r="C65" i="10"/>
  <c r="C57" i="10"/>
  <c r="C68" i="10"/>
  <c r="C52" i="10"/>
  <c r="C89" i="10"/>
  <c r="C92" i="10"/>
  <c r="C73" i="10"/>
  <c r="C74" i="10"/>
  <c r="C9" i="10"/>
  <c r="C33" i="10"/>
  <c r="C76" i="10"/>
  <c r="C20" i="10"/>
  <c r="C4" i="10"/>
  <c r="C17" i="10"/>
  <c r="C84" i="10"/>
  <c r="E10" i="4"/>
  <c r="C39" i="10"/>
  <c r="C49" i="10"/>
  <c r="C41" i="10"/>
  <c r="C49" i="11"/>
  <c r="C47" i="11"/>
  <c r="C69" i="11"/>
  <c r="C53" i="11"/>
  <c r="C45" i="11"/>
  <c r="C61" i="11"/>
  <c r="C67" i="11"/>
  <c r="C34" i="11"/>
  <c r="C31" i="11"/>
  <c r="C13" i="11"/>
  <c r="C26" i="11"/>
  <c r="C18" i="11"/>
  <c r="F32" i="4" s="1"/>
  <c r="F33" i="4" s="1"/>
  <c r="C58" i="11"/>
  <c r="C42" i="11"/>
  <c r="C50" i="11"/>
  <c r="C74" i="11"/>
  <c r="C35" i="11"/>
  <c r="C43" i="11"/>
  <c r="C24" i="12"/>
  <c r="C23" i="12"/>
  <c r="C24" i="11"/>
  <c r="C29" i="11"/>
  <c r="C76" i="11"/>
  <c r="C78" i="11"/>
  <c r="C93" i="11"/>
  <c r="C22" i="11"/>
  <c r="C71" i="11"/>
  <c r="C23" i="11"/>
  <c r="C70" i="11"/>
  <c r="C21" i="11"/>
  <c r="C14" i="11"/>
  <c r="C37" i="11"/>
  <c r="C56" i="11"/>
  <c r="C60" i="11"/>
  <c r="C68" i="11"/>
  <c r="C63" i="11"/>
  <c r="C85" i="11"/>
  <c r="C46" i="11"/>
  <c r="C87" i="11"/>
  <c r="C59" i="13"/>
  <c r="C57" i="13"/>
  <c r="C67" i="13"/>
  <c r="C42" i="13"/>
  <c r="C25" i="13"/>
  <c r="H30" i="4" s="1"/>
  <c r="H31" i="4" s="1"/>
  <c r="C83" i="13"/>
  <c r="C49" i="13"/>
  <c r="C91" i="13"/>
  <c r="C66" i="13"/>
  <c r="C82" i="13"/>
  <c r="C58" i="14"/>
  <c r="C35" i="14"/>
  <c r="C92" i="14"/>
  <c r="C21" i="14"/>
  <c r="C69" i="14"/>
  <c r="C54" i="14"/>
  <c r="C68" i="14"/>
  <c r="C74" i="14"/>
  <c r="C85" i="14"/>
  <c r="C67" i="14"/>
  <c r="C51" i="14"/>
  <c r="C59" i="14"/>
  <c r="C42" i="14"/>
  <c r="E11" i="4"/>
  <c r="E12" i="4"/>
  <c r="E14" i="4" s="1"/>
  <c r="C25" i="10"/>
  <c r="C53" i="10"/>
  <c r="C80" i="10"/>
  <c r="C66" i="10"/>
  <c r="C67" i="10"/>
  <c r="C58" i="10"/>
  <c r="C82" i="10"/>
  <c r="C27" i="10"/>
  <c r="C93" i="10"/>
  <c r="C85" i="10"/>
  <c r="C62" i="10"/>
  <c r="C91" i="10"/>
  <c r="C83" i="10"/>
  <c r="C48" i="10"/>
  <c r="C26" i="10"/>
  <c r="C90" i="10"/>
  <c r="C75" i="10"/>
  <c r="C70" i="10"/>
  <c r="C50" i="10"/>
  <c r="C59" i="10"/>
  <c r="C30" i="10"/>
  <c r="C34" i="10"/>
  <c r="C86" i="10"/>
  <c r="C87" i="10"/>
  <c r="C64" i="10"/>
  <c r="C6" i="10"/>
  <c r="C42" i="10"/>
  <c r="C45" i="10"/>
  <c r="C13" i="10"/>
  <c r="C77" i="10"/>
  <c r="C47" i="10"/>
  <c r="C32" i="10"/>
  <c r="C55" i="10"/>
  <c r="C44" i="12"/>
  <c r="C13" i="12"/>
  <c r="C92" i="12"/>
  <c r="C47" i="12"/>
  <c r="C88" i="12"/>
  <c r="C38" i="12"/>
  <c r="C52" i="12"/>
  <c r="C54" i="12"/>
  <c r="C70" i="12"/>
  <c r="C36" i="12"/>
  <c r="C86" i="12"/>
  <c r="C18" i="12"/>
  <c r="G32" i="4" s="1"/>
  <c r="G33" i="4" s="1"/>
  <c r="C82" i="12"/>
  <c r="C78" i="12"/>
  <c r="C42" i="12"/>
  <c r="C50" i="12"/>
  <c r="C56" i="12"/>
  <c r="C53" i="12"/>
  <c r="C26" i="12"/>
  <c r="C90" i="12"/>
  <c r="C28" i="12"/>
  <c r="C68" i="12"/>
  <c r="C32" i="12"/>
  <c r="C80" i="12"/>
  <c r="C40" i="12"/>
  <c r="C14" i="9"/>
  <c r="D42" i="4" s="1"/>
  <c r="AP1" i="9"/>
  <c r="D18" i="4"/>
  <c r="A5" i="9"/>
  <c r="B5" i="9" s="1"/>
  <c r="A5" i="10"/>
  <c r="B5" i="10" s="1"/>
  <c r="E18" i="4"/>
  <c r="C10" i="10"/>
  <c r="C10" i="11"/>
  <c r="C5" i="11"/>
  <c r="F26" i="4" s="1"/>
  <c r="F27" i="4" s="1"/>
  <c r="C11" i="11"/>
  <c r="F18" i="4"/>
  <c r="C7" i="11"/>
  <c r="C6" i="12"/>
  <c r="G10" i="4"/>
  <c r="C5" i="12"/>
  <c r="G26" i="4" s="1"/>
  <c r="G27" i="4" s="1"/>
  <c r="C4" i="12"/>
  <c r="G18" i="4"/>
  <c r="C11" i="12"/>
  <c r="C11" i="13"/>
  <c r="H10" i="4"/>
  <c r="H18" i="4"/>
  <c r="I18" i="4"/>
  <c r="C10" i="14"/>
  <c r="C9" i="14"/>
  <c r="I57" i="4" s="1"/>
  <c r="I58" i="4" s="1"/>
  <c r="C6" i="14"/>
  <c r="I87" i="4" s="1"/>
  <c r="I88" i="4" s="1"/>
  <c r="C19" i="14"/>
  <c r="I10" i="4"/>
  <c r="I12" i="4"/>
  <c r="I11" i="4"/>
  <c r="C10" i="13"/>
  <c r="C6" i="13"/>
  <c r="H12" i="4"/>
  <c r="H11" i="4"/>
  <c r="G12" i="4"/>
  <c r="G11" i="4"/>
  <c r="C12" i="12"/>
  <c r="G57" i="4" s="1"/>
  <c r="G58" i="4" s="1"/>
  <c r="C15" i="12"/>
  <c r="C10" i="12"/>
  <c r="F10" i="4"/>
  <c r="C16" i="11"/>
  <c r="C19" i="11"/>
  <c r="F12" i="4"/>
  <c r="F11" i="4"/>
  <c r="C16" i="10"/>
  <c r="D10" i="4"/>
  <c r="D11" i="4"/>
  <c r="C6" i="9"/>
  <c r="D26" i="4" s="1"/>
  <c r="AJ1" i="9"/>
  <c r="D12" i="4"/>
  <c r="C4" i="9"/>
  <c r="C10" i="9"/>
  <c r="H76" i="4" l="1"/>
  <c r="H77" i="4" s="1"/>
  <c r="E38" i="4"/>
  <c r="E39" i="4" s="1"/>
  <c r="D38" i="4"/>
  <c r="D39" i="4" s="1"/>
  <c r="D81" i="4"/>
  <c r="D82" i="4" s="1"/>
  <c r="I38" i="4"/>
  <c r="I39" i="4" s="1"/>
  <c r="I81" i="4"/>
  <c r="I82" i="4" s="1"/>
  <c r="H81" i="4"/>
  <c r="H82" i="4" s="1"/>
  <c r="H38" i="4"/>
  <c r="H39" i="4" s="1"/>
  <c r="G38" i="4"/>
  <c r="G39" i="4" s="1"/>
  <c r="G81" i="4"/>
  <c r="G82" i="4" s="1"/>
  <c r="F38" i="4"/>
  <c r="F39" i="4" s="1"/>
  <c r="F81" i="4"/>
  <c r="F82" i="4" s="1"/>
  <c r="E81" i="4"/>
  <c r="E57" i="4"/>
  <c r="I74" i="4"/>
  <c r="I75" i="4" s="1"/>
  <c r="D59" i="4"/>
  <c r="D60" i="4" s="1"/>
  <c r="I91" i="4"/>
  <c r="D30" i="4"/>
  <c r="D31" i="4" s="1"/>
  <c r="D91" i="4"/>
  <c r="D87" i="4"/>
  <c r="D88" i="4" s="1"/>
  <c r="D74" i="4"/>
  <c r="D75" i="4" s="1"/>
  <c r="D34" i="4"/>
  <c r="D35" i="4" s="1"/>
  <c r="K35" i="4" s="1"/>
  <c r="D76" i="4"/>
  <c r="D77" i="4" s="1"/>
  <c r="I22" i="4"/>
  <c r="I23" i="4" s="1"/>
  <c r="H55" i="4"/>
  <c r="H56" i="4" s="1"/>
  <c r="I30" i="4"/>
  <c r="I31" i="4" s="1"/>
  <c r="I55" i="4"/>
  <c r="I56" i="4" s="1"/>
  <c r="I24" i="4"/>
  <c r="I25" i="4" s="1"/>
  <c r="I76" i="4"/>
  <c r="I77" i="4" s="1"/>
  <c r="A5" i="14"/>
  <c r="B5" i="14" s="1"/>
  <c r="I72" i="4"/>
  <c r="I73" i="4" s="1"/>
  <c r="I79" i="4"/>
  <c r="I80" i="4" s="1"/>
  <c r="I59" i="4"/>
  <c r="I60" i="4" s="1"/>
  <c r="B4" i="13"/>
  <c r="H59" i="4"/>
  <c r="H60" i="4" s="1"/>
  <c r="H22" i="4"/>
  <c r="H23" i="4" s="1"/>
  <c r="H87" i="4"/>
  <c r="H88" i="4" s="1"/>
  <c r="H74" i="4"/>
  <c r="H75" i="4" s="1"/>
  <c r="H91" i="4"/>
  <c r="H72" i="4"/>
  <c r="H73" i="4" s="1"/>
  <c r="G55" i="4"/>
  <c r="G56" i="4" s="1"/>
  <c r="G30" i="4"/>
  <c r="G31" i="4" s="1"/>
  <c r="B4" i="12"/>
  <c r="G74" i="4"/>
  <c r="G75" i="4" s="1"/>
  <c r="G87" i="4"/>
  <c r="G88" i="4" s="1"/>
  <c r="G22" i="4"/>
  <c r="G23" i="4" s="1"/>
  <c r="G91" i="4"/>
  <c r="G59" i="4"/>
  <c r="G60" i="4" s="1"/>
  <c r="G24" i="4"/>
  <c r="G25" i="4" s="1"/>
  <c r="G76" i="4"/>
  <c r="G77" i="4" s="1"/>
  <c r="A5" i="12"/>
  <c r="A6" i="12" s="1"/>
  <c r="G79" i="4"/>
  <c r="G80" i="4" s="1"/>
  <c r="G72" i="4"/>
  <c r="G73" i="4" s="1"/>
  <c r="A5" i="11"/>
  <c r="A6" i="11" s="1"/>
  <c r="A7" i="11" s="1"/>
  <c r="F72" i="4"/>
  <c r="F73" i="4" s="1"/>
  <c r="F79" i="4"/>
  <c r="F80" i="4" s="1"/>
  <c r="F24" i="4"/>
  <c r="F25" i="4" s="1"/>
  <c r="F76" i="4"/>
  <c r="F77" i="4" s="1"/>
  <c r="B4" i="11"/>
  <c r="F91" i="4"/>
  <c r="F22" i="4"/>
  <c r="F23" i="4" s="1"/>
  <c r="F87" i="4"/>
  <c r="F88" i="4" s="1"/>
  <c r="F74" i="4"/>
  <c r="F75" i="4" s="1"/>
  <c r="F59" i="4"/>
  <c r="F60" i="4" s="1"/>
  <c r="F55" i="4"/>
  <c r="F56" i="4" s="1"/>
  <c r="F30" i="4"/>
  <c r="F31" i="4" s="1"/>
  <c r="E55" i="4"/>
  <c r="E56" i="4" s="1"/>
  <c r="E30" i="4"/>
  <c r="E24" i="4"/>
  <c r="E76" i="4"/>
  <c r="B4" i="10"/>
  <c r="E74" i="4"/>
  <c r="E91" i="4"/>
  <c r="E22" i="4"/>
  <c r="E23" i="4" s="1"/>
  <c r="E59" i="4"/>
  <c r="E87" i="4"/>
  <c r="E58" i="4"/>
  <c r="K48" i="4"/>
  <c r="D49" i="4"/>
  <c r="K49" i="4" s="1"/>
  <c r="K50" i="4"/>
  <c r="D51" i="4"/>
  <c r="K51" i="4" s="1"/>
  <c r="D33" i="4"/>
  <c r="D43" i="4"/>
  <c r="K43" i="4" s="1"/>
  <c r="K42" i="4"/>
  <c r="D27" i="4"/>
  <c r="K27" i="4" s="1"/>
  <c r="K26" i="4"/>
  <c r="B4" i="9"/>
  <c r="D22" i="4"/>
  <c r="D23" i="4" s="1"/>
  <c r="A6" i="13"/>
  <c r="B6" i="13" s="1"/>
  <c r="E13" i="4"/>
  <c r="E15" i="4"/>
  <c r="A6" i="9"/>
  <c r="A7" i="9" s="1"/>
  <c r="A6" i="10"/>
  <c r="A7" i="10" s="1"/>
  <c r="E82" i="4" l="1"/>
  <c r="K34" i="4"/>
  <c r="A6" i="14"/>
  <c r="A7" i="14" s="1"/>
  <c r="A8" i="14" s="1"/>
  <c r="B5" i="12"/>
  <c r="B5" i="11"/>
  <c r="B6" i="11"/>
  <c r="E75" i="4"/>
  <c r="E60" i="4"/>
  <c r="E77" i="4"/>
  <c r="E25" i="4"/>
  <c r="E88" i="4"/>
  <c r="E31" i="4"/>
  <c r="A7" i="13"/>
  <c r="A8" i="13" s="1"/>
  <c r="B6" i="9"/>
  <c r="B6" i="10"/>
  <c r="A7" i="12"/>
  <c r="B6" i="12"/>
  <c r="A8" i="11"/>
  <c r="B7" i="11"/>
  <c r="B7" i="10"/>
  <c r="A8" i="10"/>
  <c r="B7" i="9"/>
  <c r="A8" i="9"/>
  <c r="B7" i="14" l="1"/>
  <c r="B6" i="14"/>
  <c r="B7" i="13"/>
  <c r="B8" i="14"/>
  <c r="A9" i="14"/>
  <c r="B8" i="13"/>
  <c r="A9" i="13"/>
  <c r="A8" i="12"/>
  <c r="B7" i="12"/>
  <c r="A9" i="11"/>
  <c r="B8" i="11"/>
  <c r="A9" i="10"/>
  <c r="B8" i="10"/>
  <c r="B8" i="9"/>
  <c r="A9" i="9"/>
  <c r="A10" i="14" l="1"/>
  <c r="B9" i="14"/>
  <c r="B9" i="13"/>
  <c r="A10" i="13"/>
  <c r="A9" i="12"/>
  <c r="B8" i="12"/>
  <c r="B9" i="11"/>
  <c r="A10" i="11"/>
  <c r="B9" i="10"/>
  <c r="A10" i="10"/>
  <c r="A10" i="9"/>
  <c r="B9" i="9"/>
  <c r="B10" i="14" l="1"/>
  <c r="A11" i="14"/>
  <c r="A11" i="13"/>
  <c r="B10" i="13"/>
  <c r="A10" i="12"/>
  <c r="B9" i="12"/>
  <c r="A11" i="11"/>
  <c r="B10" i="11"/>
  <c r="B10" i="10"/>
  <c r="A11" i="10"/>
  <c r="A11" i="9"/>
  <c r="B10" i="9"/>
  <c r="B11" i="14" l="1"/>
  <c r="A12" i="14"/>
  <c r="A12" i="13"/>
  <c r="B11" i="13"/>
  <c r="A11" i="12"/>
  <c r="B10" i="12"/>
  <c r="B11" i="11"/>
  <c r="A12" i="11"/>
  <c r="A12" i="10"/>
  <c r="B11" i="10"/>
  <c r="A12" i="9"/>
  <c r="B11" i="9"/>
  <c r="A13" i="14" l="1"/>
  <c r="B12" i="14"/>
  <c r="A13" i="13"/>
  <c r="B12" i="13"/>
  <c r="B11" i="12"/>
  <c r="A12" i="12"/>
  <c r="B12" i="11"/>
  <c r="A13" i="11"/>
  <c r="A13" i="10"/>
  <c r="B12" i="10"/>
  <c r="A13" i="9"/>
  <c r="B12" i="9"/>
  <c r="A14" i="14" l="1"/>
  <c r="B13" i="14"/>
  <c r="B13" i="13"/>
  <c r="A14" i="13"/>
  <c r="B12" i="12"/>
  <c r="A13" i="12"/>
  <c r="A14" i="11"/>
  <c r="B13" i="11"/>
  <c r="B13" i="10"/>
  <c r="A14" i="10"/>
  <c r="B13" i="9"/>
  <c r="A14" i="9"/>
  <c r="B14" i="14" l="1"/>
  <c r="A15" i="14"/>
  <c r="B14" i="13"/>
  <c r="A15" i="13"/>
  <c r="B13" i="12"/>
  <c r="A14" i="12"/>
  <c r="A15" i="11"/>
  <c r="B14" i="11"/>
  <c r="B14" i="10"/>
  <c r="A15" i="10"/>
  <c r="A15" i="9"/>
  <c r="B14" i="9"/>
  <c r="B15" i="14" l="1"/>
  <c r="A16" i="14"/>
  <c r="A16" i="13"/>
  <c r="B15" i="13"/>
  <c r="A15" i="12"/>
  <c r="B14" i="12"/>
  <c r="A16" i="11"/>
  <c r="B15" i="11"/>
  <c r="A16" i="10"/>
  <c r="B15" i="10"/>
  <c r="A16" i="9"/>
  <c r="B15" i="9"/>
  <c r="A17" i="14" l="1"/>
  <c r="B16" i="14"/>
  <c r="A17" i="13"/>
  <c r="B16" i="13"/>
  <c r="A16" i="12"/>
  <c r="B15" i="12"/>
  <c r="A17" i="11"/>
  <c r="B16" i="11"/>
  <c r="A17" i="10"/>
  <c r="B16" i="10"/>
  <c r="A17" i="9"/>
  <c r="B16" i="9"/>
  <c r="A18" i="14" l="1"/>
  <c r="B17" i="14"/>
  <c r="B17" i="13"/>
  <c r="A18" i="13"/>
  <c r="A17" i="12"/>
  <c r="B16" i="12"/>
  <c r="A18" i="11"/>
  <c r="B17" i="11"/>
  <c r="A18" i="10"/>
  <c r="B17" i="10"/>
  <c r="A18" i="9"/>
  <c r="B17" i="9"/>
  <c r="A19" i="14" l="1"/>
  <c r="B18" i="14"/>
  <c r="A19" i="13"/>
  <c r="B18" i="13"/>
  <c r="B17" i="12"/>
  <c r="A18" i="12"/>
  <c r="B18" i="11"/>
  <c r="A19" i="11"/>
  <c r="B18" i="10"/>
  <c r="A19" i="10"/>
  <c r="B18" i="9"/>
  <c r="A19" i="9"/>
  <c r="B19" i="14" l="1"/>
  <c r="A20" i="14"/>
  <c r="A20" i="13"/>
  <c r="B19" i="13"/>
  <c r="B18" i="12"/>
  <c r="A19" i="12"/>
  <c r="A20" i="11"/>
  <c r="B19" i="11"/>
  <c r="A20" i="10"/>
  <c r="B19" i="10"/>
  <c r="A20" i="9"/>
  <c r="B19" i="9"/>
  <c r="A21" i="14" l="1"/>
  <c r="B20" i="14"/>
  <c r="A21" i="13"/>
  <c r="B20" i="13"/>
  <c r="A20" i="12"/>
  <c r="B19" i="12"/>
  <c r="A21" i="11"/>
  <c r="B20" i="11"/>
  <c r="A21" i="10"/>
  <c r="B20" i="10"/>
  <c r="A21" i="9"/>
  <c r="B20" i="9"/>
  <c r="A22" i="14" l="1"/>
  <c r="B21" i="14"/>
  <c r="A22" i="13"/>
  <c r="B21" i="13"/>
  <c r="A21" i="12"/>
  <c r="B20" i="12"/>
  <c r="B21" i="11"/>
  <c r="A22" i="11"/>
  <c r="A22" i="10"/>
  <c r="B21" i="10"/>
  <c r="A22" i="9"/>
  <c r="B21" i="9"/>
  <c r="B22" i="14" l="1"/>
  <c r="A23" i="14"/>
  <c r="A23" i="13"/>
  <c r="B22" i="13"/>
  <c r="B21" i="12"/>
  <c r="A22" i="12"/>
  <c r="A23" i="11"/>
  <c r="B22" i="11"/>
  <c r="B22" i="10"/>
  <c r="A23" i="10"/>
  <c r="A23" i="9"/>
  <c r="B22" i="9"/>
  <c r="A24" i="14" l="1"/>
  <c r="B23" i="14"/>
  <c r="B23" i="13"/>
  <c r="A24" i="13"/>
  <c r="A23" i="12"/>
  <c r="B22" i="12"/>
  <c r="B23" i="11"/>
  <c r="A24" i="11"/>
  <c r="A24" i="10"/>
  <c r="B23" i="10"/>
  <c r="B23" i="9"/>
  <c r="A24" i="9"/>
  <c r="B24" i="14" l="1"/>
  <c r="A25" i="14"/>
  <c r="A25" i="13"/>
  <c r="B24" i="13"/>
  <c r="A24" i="12"/>
  <c r="B23" i="12"/>
  <c r="A25" i="11"/>
  <c r="B24" i="11"/>
  <c r="A25" i="10"/>
  <c r="B24" i="10"/>
  <c r="B24" i="9"/>
  <c r="A25" i="9"/>
  <c r="B25" i="14" l="1"/>
  <c r="A26" i="14"/>
  <c r="A26" i="13"/>
  <c r="B25" i="13"/>
  <c r="B24" i="12"/>
  <c r="A25" i="12"/>
  <c r="A26" i="11"/>
  <c r="B25" i="11"/>
  <c r="B25" i="10"/>
  <c r="A26" i="10"/>
  <c r="A26" i="9"/>
  <c r="B25" i="9"/>
  <c r="A27" i="14" l="1"/>
  <c r="B26" i="14"/>
  <c r="A27" i="13"/>
  <c r="B26" i="13"/>
  <c r="A26" i="12"/>
  <c r="B25" i="12"/>
  <c r="A27" i="11"/>
  <c r="B26" i="11"/>
  <c r="B26" i="10"/>
  <c r="A27" i="10"/>
  <c r="B26" i="9"/>
  <c r="A27" i="9"/>
  <c r="A28" i="14" l="1"/>
  <c r="B27" i="14"/>
  <c r="A28" i="13"/>
  <c r="B27" i="13"/>
  <c r="B26" i="12"/>
  <c r="A27" i="12"/>
  <c r="B27" i="11"/>
  <c r="A28" i="11"/>
  <c r="B27" i="10"/>
  <c r="A28" i="10"/>
  <c r="A28" i="9"/>
  <c r="B27" i="9"/>
  <c r="B28" i="14" l="1"/>
  <c r="A29" i="14"/>
  <c r="A29" i="13"/>
  <c r="B28" i="13"/>
  <c r="B27" i="12"/>
  <c r="A28" i="12"/>
  <c r="A29" i="11"/>
  <c r="B28" i="11"/>
  <c r="B28" i="10"/>
  <c r="A29" i="10"/>
  <c r="A29" i="9"/>
  <c r="B28" i="9"/>
  <c r="A30" i="14" l="1"/>
  <c r="B29" i="14"/>
  <c r="A30" i="13"/>
  <c r="B29" i="13"/>
  <c r="A29" i="12"/>
  <c r="B28" i="12"/>
  <c r="A30" i="11"/>
  <c r="B29" i="11"/>
  <c r="A30" i="10"/>
  <c r="B29" i="10"/>
  <c r="A30" i="9"/>
  <c r="B29" i="9"/>
  <c r="B30" i="14" l="1"/>
  <c r="A31" i="14"/>
  <c r="A31" i="13"/>
  <c r="B30" i="13"/>
  <c r="B29" i="12"/>
  <c r="A30" i="12"/>
  <c r="B30" i="11"/>
  <c r="A31" i="11"/>
  <c r="A31" i="10"/>
  <c r="B30" i="10"/>
  <c r="A31" i="9"/>
  <c r="B30" i="9"/>
  <c r="B31" i="14" l="1"/>
  <c r="A32" i="14"/>
  <c r="A32" i="13"/>
  <c r="B31" i="13"/>
  <c r="B30" i="12"/>
  <c r="A31" i="12"/>
  <c r="B31" i="11"/>
  <c r="A32" i="11"/>
  <c r="A32" i="10"/>
  <c r="B31" i="10"/>
  <c r="B31" i="9"/>
  <c r="A32" i="9"/>
  <c r="B32" i="14" l="1"/>
  <c r="A33" i="14"/>
  <c r="A33" i="13"/>
  <c r="B32" i="13"/>
  <c r="A32" i="12"/>
  <c r="B31" i="12"/>
  <c r="A33" i="11"/>
  <c r="B32" i="11"/>
  <c r="B32" i="10"/>
  <c r="A33" i="10"/>
  <c r="B32" i="9"/>
  <c r="A33" i="9"/>
  <c r="A34" i="14" l="1"/>
  <c r="B33" i="14"/>
  <c r="A34" i="13"/>
  <c r="B33" i="13"/>
  <c r="A33" i="12"/>
  <c r="B32" i="12"/>
  <c r="A34" i="11"/>
  <c r="B33" i="11"/>
  <c r="A34" i="10"/>
  <c r="B33" i="10"/>
  <c r="A34" i="9"/>
  <c r="B33" i="9"/>
  <c r="B34" i="14" l="1"/>
  <c r="A35" i="14"/>
  <c r="B34" i="13"/>
  <c r="A35" i="13"/>
  <c r="B33" i="12"/>
  <c r="A34" i="12"/>
  <c r="B34" i="11"/>
  <c r="A35" i="11"/>
  <c r="B34" i="10"/>
  <c r="A35" i="10"/>
  <c r="A35" i="9"/>
  <c r="B34" i="9"/>
  <c r="B35" i="14" l="1"/>
  <c r="A36" i="14"/>
  <c r="A36" i="13"/>
  <c r="B35" i="13"/>
  <c r="A35" i="12"/>
  <c r="B34" i="12"/>
  <c r="A36" i="11"/>
  <c r="B35" i="11"/>
  <c r="B35" i="10"/>
  <c r="A36" i="10"/>
  <c r="A36" i="9"/>
  <c r="B35" i="9"/>
  <c r="B36" i="14" l="1"/>
  <c r="A37" i="14"/>
  <c r="A37" i="13"/>
  <c r="B36" i="13"/>
  <c r="A36" i="12"/>
  <c r="B35" i="12"/>
  <c r="A37" i="11"/>
  <c r="B36" i="11"/>
  <c r="B36" i="10"/>
  <c r="A37" i="10"/>
  <c r="A37" i="9"/>
  <c r="B36" i="9"/>
  <c r="A38" i="14" l="1"/>
  <c r="B37" i="14"/>
  <c r="A38" i="13"/>
  <c r="B37" i="13"/>
  <c r="A37" i="12"/>
  <c r="B36" i="12"/>
  <c r="B37" i="11"/>
  <c r="A38" i="11"/>
  <c r="B37" i="10"/>
  <c r="A38" i="10"/>
  <c r="A38" i="9"/>
  <c r="B37" i="9"/>
  <c r="A39" i="14" l="1"/>
  <c r="B38" i="14"/>
  <c r="A39" i="13"/>
  <c r="B38" i="13"/>
  <c r="A38" i="12"/>
  <c r="B37" i="12"/>
  <c r="A39" i="11"/>
  <c r="B38" i="11"/>
  <c r="B38" i="10"/>
  <c r="A39" i="10"/>
  <c r="A39" i="9"/>
  <c r="B38" i="9"/>
  <c r="B39" i="14" l="1"/>
  <c r="A40" i="14"/>
  <c r="B39" i="13"/>
  <c r="A40" i="13"/>
  <c r="B38" i="12"/>
  <c r="A39" i="12"/>
  <c r="A40" i="11"/>
  <c r="B39" i="11"/>
  <c r="B39" i="10"/>
  <c r="A40" i="10"/>
  <c r="B39" i="9"/>
  <c r="A40" i="9"/>
  <c r="B40" i="14" l="1"/>
  <c r="A41" i="14"/>
  <c r="A41" i="13"/>
  <c r="B40" i="13"/>
  <c r="B39" i="12"/>
  <c r="A40" i="12"/>
  <c r="A41" i="11"/>
  <c r="B40" i="11"/>
  <c r="A41" i="10"/>
  <c r="B40" i="10"/>
  <c r="A41" i="9"/>
  <c r="B40" i="9"/>
  <c r="B41" i="14" l="1"/>
  <c r="A42" i="14"/>
  <c r="A42" i="13"/>
  <c r="B41" i="13"/>
  <c r="A41" i="12"/>
  <c r="B40" i="12"/>
  <c r="A42" i="11"/>
  <c r="B41" i="11"/>
  <c r="A42" i="10"/>
  <c r="B41" i="10"/>
  <c r="A42" i="9"/>
  <c r="B41" i="9"/>
  <c r="A43" i="14" l="1"/>
  <c r="B42" i="14"/>
  <c r="B42" i="13"/>
  <c r="A43" i="13"/>
  <c r="B41" i="12"/>
  <c r="A42" i="12"/>
  <c r="B42" i="11"/>
  <c r="A43" i="11"/>
  <c r="A43" i="10"/>
  <c r="B42" i="10"/>
  <c r="B42" i="9"/>
  <c r="A43" i="9"/>
  <c r="A44" i="14" l="1"/>
  <c r="B43" i="14"/>
  <c r="A44" i="13"/>
  <c r="B43" i="13"/>
  <c r="B42" i="12"/>
  <c r="A43" i="12"/>
  <c r="A44" i="11"/>
  <c r="B43" i="11"/>
  <c r="A44" i="10"/>
  <c r="B43" i="10"/>
  <c r="A44" i="9"/>
  <c r="B43" i="9"/>
  <c r="A45" i="14" l="1"/>
  <c r="B44" i="14"/>
  <c r="A45" i="13"/>
  <c r="B44" i="13"/>
  <c r="A44" i="12"/>
  <c r="B43" i="12"/>
  <c r="A45" i="11"/>
  <c r="B44" i="11"/>
  <c r="B44" i="10"/>
  <c r="A45" i="10"/>
  <c r="A45" i="9"/>
  <c r="B44" i="9"/>
  <c r="B45" i="14" l="1"/>
  <c r="A46" i="14"/>
  <c r="B45" i="13"/>
  <c r="A46" i="13"/>
  <c r="B44" i="12"/>
  <c r="A45" i="12"/>
  <c r="A46" i="11"/>
  <c r="B45" i="11"/>
  <c r="A46" i="10"/>
  <c r="B45" i="10"/>
  <c r="B45" i="9"/>
  <c r="A46" i="9"/>
  <c r="A47" i="14" l="1"/>
  <c r="B46" i="14"/>
  <c r="B46" i="13"/>
  <c r="A47" i="13"/>
  <c r="B45" i="12"/>
  <c r="A46" i="12"/>
  <c r="A47" i="11"/>
  <c r="B46" i="11"/>
  <c r="B46" i="10"/>
  <c r="A47" i="10"/>
  <c r="B46" i="9"/>
  <c r="A47" i="9"/>
  <c r="A48" i="14" l="1"/>
  <c r="B47" i="14"/>
  <c r="A48" i="13"/>
  <c r="B47" i="13"/>
  <c r="A47" i="12"/>
  <c r="B46" i="12"/>
  <c r="A48" i="11"/>
  <c r="B47" i="11"/>
  <c r="A48" i="10"/>
  <c r="B47" i="10"/>
  <c r="A48" i="9"/>
  <c r="B47" i="9"/>
  <c r="B48" i="14" l="1"/>
  <c r="A49" i="14"/>
  <c r="A49" i="13"/>
  <c r="B48" i="13"/>
  <c r="B47" i="12"/>
  <c r="A48" i="12"/>
  <c r="A49" i="11"/>
  <c r="B48" i="11"/>
  <c r="A49" i="10"/>
  <c r="B48" i="10"/>
  <c r="B48" i="9"/>
  <c r="A49" i="9"/>
  <c r="B49" i="14" l="1"/>
  <c r="A50" i="14"/>
  <c r="A50" i="13"/>
  <c r="B49" i="13"/>
  <c r="B48" i="12"/>
  <c r="A49" i="12"/>
  <c r="B49" i="11"/>
  <c r="A50" i="11"/>
  <c r="B49" i="10"/>
  <c r="A50" i="10"/>
  <c r="B49" i="9"/>
  <c r="A50" i="9"/>
  <c r="A51" i="14" l="1"/>
  <c r="B50" i="14"/>
  <c r="A51" i="13"/>
  <c r="B50" i="13"/>
  <c r="B49" i="12"/>
  <c r="A50" i="12"/>
  <c r="A51" i="11"/>
  <c r="B50" i="11"/>
  <c r="A51" i="10"/>
  <c r="B50" i="10"/>
  <c r="B50" i="9"/>
  <c r="A51" i="9"/>
  <c r="A52" i="14" l="1"/>
  <c r="B51" i="14"/>
  <c r="A52" i="13"/>
  <c r="B51" i="13"/>
  <c r="B50" i="12"/>
  <c r="A51" i="12"/>
  <c r="A52" i="11"/>
  <c r="B51" i="11"/>
  <c r="B51" i="10"/>
  <c r="A52" i="10"/>
  <c r="B51" i="9"/>
  <c r="A52" i="9"/>
  <c r="A53" i="14" l="1"/>
  <c r="B52" i="14"/>
  <c r="A53" i="13"/>
  <c r="B52" i="13"/>
  <c r="B51" i="12"/>
  <c r="A52" i="12"/>
  <c r="A53" i="11"/>
  <c r="B52" i="11"/>
  <c r="A53" i="10"/>
  <c r="B52" i="10"/>
  <c r="B52" i="9"/>
  <c r="A53" i="9"/>
  <c r="A54" i="14" l="1"/>
  <c r="B53" i="14"/>
  <c r="A54" i="13"/>
  <c r="B53" i="13"/>
  <c r="B52" i="12"/>
  <c r="A53" i="12"/>
  <c r="A54" i="11"/>
  <c r="B53" i="11"/>
  <c r="B53" i="10"/>
  <c r="A54" i="10"/>
  <c r="A54" i="9"/>
  <c r="B53" i="9"/>
  <c r="B54" i="14" l="1"/>
  <c r="A55" i="14"/>
  <c r="B54" i="13"/>
  <c r="A55" i="13"/>
  <c r="A54" i="12"/>
  <c r="B53" i="12"/>
  <c r="A55" i="11"/>
  <c r="B54" i="11"/>
  <c r="A55" i="10"/>
  <c r="B54" i="10"/>
  <c r="B54" i="9"/>
  <c r="A55" i="9"/>
  <c r="A56" i="14" l="1"/>
  <c r="B55" i="14"/>
  <c r="B55" i="13"/>
  <c r="A56" i="13"/>
  <c r="A55" i="12"/>
  <c r="B54" i="12"/>
  <c r="B55" i="11"/>
  <c r="A56" i="11"/>
  <c r="B55" i="10"/>
  <c r="A56" i="10"/>
  <c r="A56" i="9"/>
  <c r="B55" i="9"/>
  <c r="A57" i="14" l="1"/>
  <c r="B56" i="14"/>
  <c r="A57" i="13"/>
  <c r="B56" i="13"/>
  <c r="A56" i="12"/>
  <c r="B55" i="12"/>
  <c r="A57" i="11"/>
  <c r="B56" i="11"/>
  <c r="B56" i="10"/>
  <c r="A57" i="10"/>
  <c r="A57" i="9"/>
  <c r="B56" i="9"/>
  <c r="A58" i="14" l="1"/>
  <c r="B57" i="14"/>
  <c r="B57" i="13"/>
  <c r="A58" i="13"/>
  <c r="B56" i="12"/>
  <c r="A57" i="12"/>
  <c r="B57" i="11"/>
  <c r="A58" i="11"/>
  <c r="A58" i="10"/>
  <c r="B57" i="10"/>
  <c r="A58" i="9"/>
  <c r="B57" i="9"/>
  <c r="A59" i="14" l="1"/>
  <c r="B58" i="14"/>
  <c r="A59" i="13"/>
  <c r="B58" i="13"/>
  <c r="A58" i="12"/>
  <c r="B57" i="12"/>
  <c r="A59" i="11"/>
  <c r="B58" i="11"/>
  <c r="B58" i="10"/>
  <c r="A59" i="10"/>
  <c r="A59" i="9"/>
  <c r="B58" i="9"/>
  <c r="B59" i="14" l="1"/>
  <c r="A60" i="14"/>
  <c r="B59" i="13"/>
  <c r="A60" i="13"/>
  <c r="B58" i="12"/>
  <c r="A59" i="12"/>
  <c r="B59" i="11"/>
  <c r="A60" i="11"/>
  <c r="A60" i="10"/>
  <c r="B59" i="10"/>
  <c r="B59" i="9"/>
  <c r="A60" i="9"/>
  <c r="A61" i="14" l="1"/>
  <c r="B60" i="14"/>
  <c r="A61" i="13"/>
  <c r="B60" i="13"/>
  <c r="A60" i="12"/>
  <c r="B59" i="12"/>
  <c r="B60" i="11"/>
  <c r="A61" i="11"/>
  <c r="A61" i="10"/>
  <c r="B60" i="10"/>
  <c r="B60" i="9"/>
  <c r="A61" i="9"/>
  <c r="A62" i="14" l="1"/>
  <c r="B61" i="14"/>
  <c r="B61" i="13"/>
  <c r="A62" i="13"/>
  <c r="B60" i="12"/>
  <c r="A61" i="12"/>
  <c r="A62" i="11"/>
  <c r="B61" i="11"/>
  <c r="A62" i="10"/>
  <c r="B61" i="10"/>
  <c r="A62" i="9"/>
  <c r="B61" i="9"/>
  <c r="A63" i="14" l="1"/>
  <c r="B62" i="14"/>
  <c r="A63" i="13"/>
  <c r="B62" i="13"/>
  <c r="A62" i="12"/>
  <c r="B61" i="12"/>
  <c r="B62" i="11"/>
  <c r="A63" i="11"/>
  <c r="A63" i="10"/>
  <c r="B62" i="10"/>
  <c r="B62" i="9"/>
  <c r="A63" i="9"/>
  <c r="B63" i="14" l="1"/>
  <c r="A64" i="14"/>
  <c r="A64" i="13"/>
  <c r="B63" i="13"/>
  <c r="A63" i="12"/>
  <c r="B62" i="12"/>
  <c r="A64" i="11"/>
  <c r="B63" i="11"/>
  <c r="B63" i="10"/>
  <c r="A64" i="10"/>
  <c r="A64" i="9"/>
  <c r="B63" i="9"/>
  <c r="A65" i="14" l="1"/>
  <c r="B64" i="14"/>
  <c r="B64" i="13"/>
  <c r="A65" i="13"/>
  <c r="B63" i="12"/>
  <c r="A64" i="12"/>
  <c r="A65" i="11"/>
  <c r="B64" i="11"/>
  <c r="A65" i="10"/>
  <c r="B64" i="10"/>
  <c r="A65" i="9"/>
  <c r="B64" i="9"/>
  <c r="A66" i="14" l="1"/>
  <c r="B65" i="14"/>
  <c r="B65" i="13"/>
  <c r="A66" i="13"/>
  <c r="A65" i="12"/>
  <c r="B64" i="12"/>
  <c r="B65" i="11"/>
  <c r="A66" i="11"/>
  <c r="A66" i="10"/>
  <c r="B65" i="10"/>
  <c r="B65" i="9"/>
  <c r="A66" i="9"/>
  <c r="B66" i="14" l="1"/>
  <c r="A67" i="14"/>
  <c r="B66" i="13"/>
  <c r="A67" i="13"/>
  <c r="A66" i="12"/>
  <c r="B65" i="12"/>
  <c r="A67" i="11"/>
  <c r="B66" i="11"/>
  <c r="B66" i="10"/>
  <c r="A67" i="10"/>
  <c r="A67" i="9"/>
  <c r="B66" i="9"/>
  <c r="A68" i="14" l="1"/>
  <c r="B67" i="14"/>
  <c r="A68" i="13"/>
  <c r="B67" i="13"/>
  <c r="B66" i="12"/>
  <c r="A67" i="12"/>
  <c r="A68" i="11"/>
  <c r="B67" i="11"/>
  <c r="A68" i="10"/>
  <c r="B67" i="10"/>
  <c r="B67" i="9"/>
  <c r="A68" i="9"/>
  <c r="A69" i="14" l="1"/>
  <c r="B68" i="14"/>
  <c r="B68" i="13"/>
  <c r="A69" i="13"/>
  <c r="B67" i="12"/>
  <c r="A68" i="12"/>
  <c r="A69" i="11"/>
  <c r="B68" i="11"/>
  <c r="A69" i="10"/>
  <c r="B68" i="10"/>
  <c r="A69" i="9"/>
  <c r="B68" i="9"/>
  <c r="A70" i="14" l="1"/>
  <c r="B69" i="14"/>
  <c r="B69" i="13"/>
  <c r="A70" i="13"/>
  <c r="A69" i="12"/>
  <c r="B68" i="12"/>
  <c r="A70" i="11"/>
  <c r="B69" i="11"/>
  <c r="B69" i="10"/>
  <c r="A70" i="10"/>
  <c r="A70" i="9"/>
  <c r="B69" i="9"/>
  <c r="A71" i="14" l="1"/>
  <c r="B70" i="14"/>
  <c r="A71" i="13"/>
  <c r="B70" i="13"/>
  <c r="B69" i="12"/>
  <c r="A70" i="12"/>
  <c r="B70" i="11"/>
  <c r="A71" i="11"/>
  <c r="A71" i="10"/>
  <c r="B70" i="10"/>
  <c r="A71" i="9"/>
  <c r="B70" i="9"/>
  <c r="B71" i="14" l="1"/>
  <c r="A72" i="14"/>
  <c r="A72" i="13"/>
  <c r="B71" i="13"/>
  <c r="A71" i="12"/>
  <c r="B70" i="12"/>
  <c r="A72" i="11"/>
  <c r="B71" i="11"/>
  <c r="A72" i="10"/>
  <c r="B71" i="10"/>
  <c r="B71" i="9"/>
  <c r="A72" i="9"/>
  <c r="B72" i="14" l="1"/>
  <c r="A73" i="14"/>
  <c r="B72" i="13"/>
  <c r="A73" i="13"/>
  <c r="A72" i="12"/>
  <c r="B71" i="12"/>
  <c r="B72" i="11"/>
  <c r="A73" i="11"/>
  <c r="A73" i="10"/>
  <c r="B72" i="10"/>
  <c r="B72" i="9"/>
  <c r="A73" i="9"/>
  <c r="A74" i="14" l="1"/>
  <c r="B73" i="14"/>
  <c r="B73" i="13"/>
  <c r="A74" i="13"/>
  <c r="B72" i="12"/>
  <c r="A73" i="12"/>
  <c r="A74" i="11"/>
  <c r="B73" i="11"/>
  <c r="A74" i="10"/>
  <c r="B73" i="10"/>
  <c r="A74" i="9"/>
  <c r="B73" i="9"/>
  <c r="B74" i="14" l="1"/>
  <c r="A75" i="14"/>
  <c r="B74" i="13"/>
  <c r="A75" i="13"/>
  <c r="B73" i="12"/>
  <c r="A74" i="12"/>
  <c r="B74" i="11"/>
  <c r="A75" i="11"/>
  <c r="B74" i="10"/>
  <c r="A75" i="10"/>
  <c r="B74" i="9"/>
  <c r="A75" i="9"/>
  <c r="A76" i="14" l="1"/>
  <c r="B75" i="14"/>
  <c r="A76" i="13"/>
  <c r="B75" i="13"/>
  <c r="A75" i="12"/>
  <c r="B74" i="12"/>
  <c r="B75" i="11"/>
  <c r="A76" i="11"/>
  <c r="B75" i="10"/>
  <c r="A76" i="10"/>
  <c r="A76" i="9"/>
  <c r="B75" i="9"/>
  <c r="A77" i="14" l="1"/>
  <c r="B76" i="14"/>
  <c r="A77" i="13"/>
  <c r="B76" i="13"/>
  <c r="A76" i="12"/>
  <c r="B75" i="12"/>
  <c r="A77" i="11"/>
  <c r="B76" i="11"/>
  <c r="A77" i="10"/>
  <c r="B76" i="10"/>
  <c r="B76" i="9"/>
  <c r="A77" i="9"/>
  <c r="A78" i="14" l="1"/>
  <c r="B77" i="14"/>
  <c r="A78" i="13"/>
  <c r="B77" i="13"/>
  <c r="A77" i="12"/>
  <c r="B76" i="12"/>
  <c r="A78" i="11"/>
  <c r="B77" i="11"/>
  <c r="A78" i="10"/>
  <c r="B77" i="10"/>
  <c r="B77" i="9"/>
  <c r="A78" i="9"/>
  <c r="A79" i="14" l="1"/>
  <c r="B78" i="14"/>
  <c r="B78" i="13"/>
  <c r="A79" i="13"/>
  <c r="A78" i="12"/>
  <c r="B77" i="12"/>
  <c r="A79" i="11"/>
  <c r="B78" i="11"/>
  <c r="B78" i="10"/>
  <c r="A79" i="10"/>
  <c r="A79" i="9"/>
  <c r="B78" i="9"/>
  <c r="A80" i="14" l="1"/>
  <c r="B79" i="14"/>
  <c r="B79" i="13"/>
  <c r="A80" i="13"/>
  <c r="B78" i="12"/>
  <c r="A79" i="12"/>
  <c r="A80" i="11"/>
  <c r="B79" i="11"/>
  <c r="B79" i="10"/>
  <c r="A80" i="10"/>
  <c r="B79" i="9"/>
  <c r="A80" i="9"/>
  <c r="A81" i="14" l="1"/>
  <c r="B80" i="14"/>
  <c r="B80" i="13"/>
  <c r="A81" i="13"/>
  <c r="B79" i="12"/>
  <c r="A80" i="12"/>
  <c r="A81" i="11"/>
  <c r="B80" i="11"/>
  <c r="A81" i="10"/>
  <c r="B80" i="10"/>
  <c r="B80" i="9"/>
  <c r="A81" i="9"/>
  <c r="B81" i="14" l="1"/>
  <c r="A82" i="14"/>
  <c r="A82" i="13"/>
  <c r="B81" i="13"/>
  <c r="A81" i="12"/>
  <c r="B80" i="12"/>
  <c r="B81" i="11"/>
  <c r="A82" i="11"/>
  <c r="B81" i="10"/>
  <c r="A82" i="10"/>
  <c r="A82" i="9"/>
  <c r="B81" i="9"/>
  <c r="B82" i="14" l="1"/>
  <c r="A83" i="14"/>
  <c r="B82" i="13"/>
  <c r="A83" i="13"/>
  <c r="A82" i="12"/>
  <c r="B81" i="12"/>
  <c r="B82" i="11"/>
  <c r="A83" i="11"/>
  <c r="A83" i="10"/>
  <c r="B82" i="10"/>
  <c r="B82" i="9"/>
  <c r="A83" i="9"/>
  <c r="A84" i="14" l="1"/>
  <c r="B83" i="14"/>
  <c r="A84" i="13"/>
  <c r="B83" i="13"/>
  <c r="B82" i="12"/>
  <c r="A83" i="12"/>
  <c r="A84" i="11"/>
  <c r="B83" i="11"/>
  <c r="B83" i="10"/>
  <c r="A84" i="10"/>
  <c r="A84" i="9"/>
  <c r="B83" i="9"/>
  <c r="A85" i="14" l="1"/>
  <c r="B84" i="14"/>
  <c r="A85" i="13"/>
  <c r="B84" i="13"/>
  <c r="A84" i="12"/>
  <c r="B83" i="12"/>
  <c r="B84" i="11"/>
  <c r="A85" i="11"/>
  <c r="A85" i="10"/>
  <c r="B84" i="10"/>
  <c r="B84" i="9"/>
  <c r="A85" i="9"/>
  <c r="A86" i="14" l="1"/>
  <c r="B85" i="14"/>
  <c r="A86" i="13"/>
  <c r="B85" i="13"/>
  <c r="A85" i="12"/>
  <c r="B84" i="12"/>
  <c r="B85" i="11"/>
  <c r="A86" i="11"/>
  <c r="B85" i="10"/>
  <c r="A86" i="10"/>
  <c r="B85" i="9"/>
  <c r="A86" i="9"/>
  <c r="A87" i="14" l="1"/>
  <c r="B86" i="14"/>
  <c r="A87" i="13"/>
  <c r="B86" i="13"/>
  <c r="A86" i="12"/>
  <c r="B85" i="12"/>
  <c r="B86" i="11"/>
  <c r="A87" i="11"/>
  <c r="B86" i="10"/>
  <c r="A87" i="10"/>
  <c r="A87" i="9"/>
  <c r="B86" i="9"/>
  <c r="B87" i="14" l="1"/>
  <c r="A88" i="14"/>
  <c r="B87" i="13"/>
  <c r="A88" i="13"/>
  <c r="A87" i="12"/>
  <c r="B86" i="12"/>
  <c r="A88" i="11"/>
  <c r="B87" i="11"/>
  <c r="A88" i="10"/>
  <c r="B87" i="10"/>
  <c r="B87" i="9"/>
  <c r="A88" i="9"/>
  <c r="A89" i="14" l="1"/>
  <c r="B88" i="14"/>
  <c r="A89" i="13"/>
  <c r="B88" i="13"/>
  <c r="B87" i="12"/>
  <c r="A88" i="12"/>
  <c r="B88" i="11"/>
  <c r="A89" i="11"/>
  <c r="A89" i="10"/>
  <c r="B88" i="10"/>
  <c r="B88" i="9"/>
  <c r="A89" i="9"/>
  <c r="B89" i="14" l="1"/>
  <c r="A90" i="14"/>
  <c r="A90" i="13"/>
  <c r="B89" i="13"/>
  <c r="A89" i="12"/>
  <c r="B88" i="12"/>
  <c r="A90" i="11"/>
  <c r="B89" i="11"/>
  <c r="B89" i="10"/>
  <c r="A90" i="10"/>
  <c r="A90" i="9"/>
  <c r="B89" i="9"/>
  <c r="A91" i="14" l="1"/>
  <c r="B90" i="14"/>
  <c r="A91" i="13"/>
  <c r="B90" i="13"/>
  <c r="B89" i="12"/>
  <c r="A90" i="12"/>
  <c r="B90" i="11"/>
  <c r="A91" i="11"/>
  <c r="A91" i="10"/>
  <c r="B90" i="10"/>
  <c r="B90" i="9"/>
  <c r="A91" i="9"/>
  <c r="A92" i="14" l="1"/>
  <c r="B91" i="14"/>
  <c r="B91" i="13"/>
  <c r="A92" i="13"/>
  <c r="B90" i="12"/>
  <c r="A91" i="12"/>
  <c r="B91" i="11"/>
  <c r="A92" i="11"/>
  <c r="A92" i="10"/>
  <c r="B91" i="10"/>
  <c r="A92" i="9"/>
  <c r="B91" i="9"/>
  <c r="A93" i="14" l="1"/>
  <c r="B92" i="14"/>
  <c r="A93" i="13"/>
  <c r="B92" i="13"/>
  <c r="A92" i="12"/>
  <c r="B91" i="12"/>
  <c r="B92" i="11"/>
  <c r="A93" i="11"/>
  <c r="A93" i="10"/>
  <c r="B92" i="10"/>
  <c r="A93" i="9"/>
  <c r="B92" i="9"/>
  <c r="A94" i="14" l="1"/>
  <c r="B93" i="14"/>
  <c r="B93" i="13"/>
  <c r="A94" i="13"/>
  <c r="A93" i="12"/>
  <c r="B92" i="12"/>
  <c r="B93" i="11"/>
  <c r="A94" i="11"/>
  <c r="A94" i="10"/>
  <c r="B93" i="10"/>
  <c r="B93" i="9"/>
  <c r="A94" i="9"/>
  <c r="A95" i="14" l="1"/>
  <c r="B94" i="14"/>
  <c r="A95" i="13"/>
  <c r="B94" i="13"/>
  <c r="B93" i="12"/>
  <c r="A94" i="12"/>
  <c r="B94" i="11"/>
  <c r="A95" i="11"/>
  <c r="A95" i="10"/>
  <c r="B94" i="10"/>
  <c r="A95" i="9"/>
  <c r="B94" i="9"/>
  <c r="B95" i="14" l="1"/>
  <c r="A96" i="14"/>
  <c r="B95" i="13"/>
  <c r="A96" i="13"/>
  <c r="A95" i="12"/>
  <c r="B94" i="12"/>
  <c r="A96" i="11"/>
  <c r="B95" i="11"/>
  <c r="B95" i="10"/>
  <c r="A96" i="10"/>
  <c r="B95" i="9"/>
  <c r="A96" i="9"/>
  <c r="B96" i="14" l="1"/>
  <c r="A97" i="14"/>
  <c r="A97" i="13"/>
  <c r="B96" i="13"/>
  <c r="A96" i="12"/>
  <c r="B95" i="12"/>
  <c r="A97" i="11"/>
  <c r="B96" i="11"/>
  <c r="B96" i="10"/>
  <c r="A97" i="10"/>
  <c r="A97" i="9"/>
  <c r="B96" i="9"/>
  <c r="AV5" i="8"/>
  <c r="AW5" i="8"/>
  <c r="AV6" i="8"/>
  <c r="AW6" i="8"/>
  <c r="AV7" i="8"/>
  <c r="AW7" i="8"/>
  <c r="AV8" i="8"/>
  <c r="AW8" i="8"/>
  <c r="AV9" i="8"/>
  <c r="AW9" i="8"/>
  <c r="AV10" i="8"/>
  <c r="AW10" i="8"/>
  <c r="AV11" i="8"/>
  <c r="AW11" i="8"/>
  <c r="AV12" i="8"/>
  <c r="AW12" i="8"/>
  <c r="AV13" i="8"/>
  <c r="AW13" i="8"/>
  <c r="AV14" i="8"/>
  <c r="AW14" i="8"/>
  <c r="AV15" i="8"/>
  <c r="AW15" i="8"/>
  <c r="AV16" i="8"/>
  <c r="AW16" i="8"/>
  <c r="AV17" i="8"/>
  <c r="AU17" i="8" s="1"/>
  <c r="AW17" i="8"/>
  <c r="AV18" i="8"/>
  <c r="AW18" i="8"/>
  <c r="AV19" i="8"/>
  <c r="AW19" i="8"/>
  <c r="AV20" i="8"/>
  <c r="AW20" i="8"/>
  <c r="AV21" i="8"/>
  <c r="AU21" i="8" s="1"/>
  <c r="AW21" i="8"/>
  <c r="AV22" i="8"/>
  <c r="AW22" i="8"/>
  <c r="AV23" i="8"/>
  <c r="AW23" i="8"/>
  <c r="AV24" i="8"/>
  <c r="AW24" i="8"/>
  <c r="AV25" i="8"/>
  <c r="AW25" i="8"/>
  <c r="AV26" i="8"/>
  <c r="AW26" i="8"/>
  <c r="AV27" i="8"/>
  <c r="AW27" i="8"/>
  <c r="AV28" i="8"/>
  <c r="AW28" i="8"/>
  <c r="AV29" i="8"/>
  <c r="AW29" i="8"/>
  <c r="AV30" i="8"/>
  <c r="AW30" i="8"/>
  <c r="AV31" i="8"/>
  <c r="AW31" i="8"/>
  <c r="AV32" i="8"/>
  <c r="AW32" i="8"/>
  <c r="AV33" i="8"/>
  <c r="AW33" i="8"/>
  <c r="AV34" i="8"/>
  <c r="AW34" i="8"/>
  <c r="AV35" i="8"/>
  <c r="AW35" i="8"/>
  <c r="AV36" i="8"/>
  <c r="AW36" i="8"/>
  <c r="AV37" i="8"/>
  <c r="AW37" i="8"/>
  <c r="AV38" i="8"/>
  <c r="AW38" i="8"/>
  <c r="AV39" i="8"/>
  <c r="AW39" i="8"/>
  <c r="AV40" i="8"/>
  <c r="AW40" i="8"/>
  <c r="AV41" i="8"/>
  <c r="AW41" i="8"/>
  <c r="AV42" i="8"/>
  <c r="AW42" i="8"/>
  <c r="AV43" i="8"/>
  <c r="AW43" i="8"/>
  <c r="AV44" i="8"/>
  <c r="AW44" i="8"/>
  <c r="AV45" i="8"/>
  <c r="AU45" i="8" s="1"/>
  <c r="AW45" i="8"/>
  <c r="AV46" i="8"/>
  <c r="AW46" i="8"/>
  <c r="AV47" i="8"/>
  <c r="AW47" i="8"/>
  <c r="AV48" i="8"/>
  <c r="AW48" i="8"/>
  <c r="AV49" i="8"/>
  <c r="AU49" i="8" s="1"/>
  <c r="AW49" i="8"/>
  <c r="AV50" i="8"/>
  <c r="AW50" i="8"/>
  <c r="AV51" i="8"/>
  <c r="AW51" i="8"/>
  <c r="AV52" i="8"/>
  <c r="AW52" i="8"/>
  <c r="AV53" i="8"/>
  <c r="AU53" i="8" s="1"/>
  <c r="AW53" i="8"/>
  <c r="AV54" i="8"/>
  <c r="AW54" i="8"/>
  <c r="AV55" i="8"/>
  <c r="AW55" i="8"/>
  <c r="AV56" i="8"/>
  <c r="AW56" i="8"/>
  <c r="AV57" i="8"/>
  <c r="AU57" i="8" s="1"/>
  <c r="AW57" i="8"/>
  <c r="AV58" i="8"/>
  <c r="AW58" i="8"/>
  <c r="AV59" i="8"/>
  <c r="AW59" i="8"/>
  <c r="AV60" i="8"/>
  <c r="AW60" i="8"/>
  <c r="AV61" i="8"/>
  <c r="AU61" i="8" s="1"/>
  <c r="AW61" i="8"/>
  <c r="AV62" i="8"/>
  <c r="AW62" i="8"/>
  <c r="AV63" i="8"/>
  <c r="AW63" i="8"/>
  <c r="AV64" i="8"/>
  <c r="AW64" i="8"/>
  <c r="AV65" i="8"/>
  <c r="AU65" i="8" s="1"/>
  <c r="AW65" i="8"/>
  <c r="AV66" i="8"/>
  <c r="AW66" i="8"/>
  <c r="AV67" i="8"/>
  <c r="AW67" i="8"/>
  <c r="AV68" i="8"/>
  <c r="AW68" i="8"/>
  <c r="AV69" i="8"/>
  <c r="AU69" i="8" s="1"/>
  <c r="AW69" i="8"/>
  <c r="AV70" i="8"/>
  <c r="AW70" i="8"/>
  <c r="AV71" i="8"/>
  <c r="AW71" i="8"/>
  <c r="AV72" i="8"/>
  <c r="AW72" i="8"/>
  <c r="AV73" i="8"/>
  <c r="AU73" i="8" s="1"/>
  <c r="AW73" i="8"/>
  <c r="AV74" i="8"/>
  <c r="AW74" i="8"/>
  <c r="AV75" i="8"/>
  <c r="AW75" i="8"/>
  <c r="AV76" i="8"/>
  <c r="AW76" i="8"/>
  <c r="AV77" i="8"/>
  <c r="AU77" i="8" s="1"/>
  <c r="AW77" i="8"/>
  <c r="AV78" i="8"/>
  <c r="AW78" i="8"/>
  <c r="AV79" i="8"/>
  <c r="AW79" i="8"/>
  <c r="AV80" i="8"/>
  <c r="AW80" i="8"/>
  <c r="AV81" i="8"/>
  <c r="AU81" i="8" s="1"/>
  <c r="AW81" i="8"/>
  <c r="AV82" i="8"/>
  <c r="AW82" i="8"/>
  <c r="AV83" i="8"/>
  <c r="AU83" i="8" s="1"/>
  <c r="AW83" i="8"/>
  <c r="AV84" i="8"/>
  <c r="AW84" i="8"/>
  <c r="AV85" i="8"/>
  <c r="AU85" i="8" s="1"/>
  <c r="AW85" i="8"/>
  <c r="AV86" i="8"/>
  <c r="AW86" i="8"/>
  <c r="AV87" i="8"/>
  <c r="AW87" i="8"/>
  <c r="AV88" i="8"/>
  <c r="AW88" i="8"/>
  <c r="AV89" i="8"/>
  <c r="AU89" i="8" s="1"/>
  <c r="AW89" i="8"/>
  <c r="AV90" i="8"/>
  <c r="AW90" i="8"/>
  <c r="AV91" i="8"/>
  <c r="AW91" i="8"/>
  <c r="AV92" i="8"/>
  <c r="AW92" i="8"/>
  <c r="AV93" i="8"/>
  <c r="AW93" i="8"/>
  <c r="AS5" i="8"/>
  <c r="AT5" i="8"/>
  <c r="AS6" i="8"/>
  <c r="AT6" i="8"/>
  <c r="AS7" i="8"/>
  <c r="AT7" i="8"/>
  <c r="AS8" i="8"/>
  <c r="AT8" i="8"/>
  <c r="AS9" i="8"/>
  <c r="AT9" i="8"/>
  <c r="AS10" i="8"/>
  <c r="AT10" i="8"/>
  <c r="AS11" i="8"/>
  <c r="AT11" i="8"/>
  <c r="AS12" i="8"/>
  <c r="AT12" i="8"/>
  <c r="AS13" i="8"/>
  <c r="AT13" i="8"/>
  <c r="AS14" i="8"/>
  <c r="AT14" i="8"/>
  <c r="AS15" i="8"/>
  <c r="AT15" i="8"/>
  <c r="AS16" i="8"/>
  <c r="AT16" i="8"/>
  <c r="AS17" i="8"/>
  <c r="AT17" i="8"/>
  <c r="AS18" i="8"/>
  <c r="AT18" i="8"/>
  <c r="AS19" i="8"/>
  <c r="AT19" i="8"/>
  <c r="AS20" i="8"/>
  <c r="AT20" i="8"/>
  <c r="AS21" i="8"/>
  <c r="AT21" i="8"/>
  <c r="AS22" i="8"/>
  <c r="AT22" i="8"/>
  <c r="AS23" i="8"/>
  <c r="AT23" i="8"/>
  <c r="AS24" i="8"/>
  <c r="AT24" i="8"/>
  <c r="AS25" i="8"/>
  <c r="AT25" i="8"/>
  <c r="AS26" i="8"/>
  <c r="AT26" i="8"/>
  <c r="AS27" i="8"/>
  <c r="AT27" i="8"/>
  <c r="AS28" i="8"/>
  <c r="AT28" i="8"/>
  <c r="AS29" i="8"/>
  <c r="AT29" i="8"/>
  <c r="AS30" i="8"/>
  <c r="AT30" i="8"/>
  <c r="AS31" i="8"/>
  <c r="AT31" i="8"/>
  <c r="AS32" i="8"/>
  <c r="AT32" i="8"/>
  <c r="AS33" i="8"/>
  <c r="AT33" i="8"/>
  <c r="AS34" i="8"/>
  <c r="AT34" i="8"/>
  <c r="AS35" i="8"/>
  <c r="AT35" i="8"/>
  <c r="AS36" i="8"/>
  <c r="AT36" i="8"/>
  <c r="AS37" i="8"/>
  <c r="AT37" i="8"/>
  <c r="AS38" i="8"/>
  <c r="AT38" i="8"/>
  <c r="AS39" i="8"/>
  <c r="AT39" i="8"/>
  <c r="AS40" i="8"/>
  <c r="AT40" i="8"/>
  <c r="AS41" i="8"/>
  <c r="AT41" i="8"/>
  <c r="AS42" i="8"/>
  <c r="AT42" i="8"/>
  <c r="AS43" i="8"/>
  <c r="AT43" i="8"/>
  <c r="AS44" i="8"/>
  <c r="AT44" i="8"/>
  <c r="AS45" i="8"/>
  <c r="AT45" i="8"/>
  <c r="AS46" i="8"/>
  <c r="AT46" i="8"/>
  <c r="AS47" i="8"/>
  <c r="AT47" i="8"/>
  <c r="AS48" i="8"/>
  <c r="AT48" i="8"/>
  <c r="AS49" i="8"/>
  <c r="AT49" i="8"/>
  <c r="AS50" i="8"/>
  <c r="AT50" i="8"/>
  <c r="AS51" i="8"/>
  <c r="AT51" i="8"/>
  <c r="AS52" i="8"/>
  <c r="AT52" i="8"/>
  <c r="AS53" i="8"/>
  <c r="AT53" i="8"/>
  <c r="AS54" i="8"/>
  <c r="AT54" i="8"/>
  <c r="AS55" i="8"/>
  <c r="AT55" i="8"/>
  <c r="AS56" i="8"/>
  <c r="AT56" i="8"/>
  <c r="AS57" i="8"/>
  <c r="AT57" i="8"/>
  <c r="AS58" i="8"/>
  <c r="AT58" i="8"/>
  <c r="AS59" i="8"/>
  <c r="AT59" i="8"/>
  <c r="AS60" i="8"/>
  <c r="AT60" i="8"/>
  <c r="AS61" i="8"/>
  <c r="AT61" i="8"/>
  <c r="AS62" i="8"/>
  <c r="AT62" i="8"/>
  <c r="AS63" i="8"/>
  <c r="AT63" i="8"/>
  <c r="AS64" i="8"/>
  <c r="AT64" i="8"/>
  <c r="AS65" i="8"/>
  <c r="AT65" i="8"/>
  <c r="AS66" i="8"/>
  <c r="AT66" i="8"/>
  <c r="AS67" i="8"/>
  <c r="AT67" i="8"/>
  <c r="AS68" i="8"/>
  <c r="AT68" i="8"/>
  <c r="AS69" i="8"/>
  <c r="AT69" i="8"/>
  <c r="AS70" i="8"/>
  <c r="AT70" i="8"/>
  <c r="AS71" i="8"/>
  <c r="AT71" i="8"/>
  <c r="AS72" i="8"/>
  <c r="AT72" i="8"/>
  <c r="AS73" i="8"/>
  <c r="AT73" i="8"/>
  <c r="AS74" i="8"/>
  <c r="AT74" i="8"/>
  <c r="AS75" i="8"/>
  <c r="AT75" i="8"/>
  <c r="AS76" i="8"/>
  <c r="AT76" i="8"/>
  <c r="AS77" i="8"/>
  <c r="AT77" i="8"/>
  <c r="AS78" i="8"/>
  <c r="AT78" i="8"/>
  <c r="AS79" i="8"/>
  <c r="AT79" i="8"/>
  <c r="AS80" i="8"/>
  <c r="AT80" i="8"/>
  <c r="AS81" i="8"/>
  <c r="AT81" i="8"/>
  <c r="AS82" i="8"/>
  <c r="AT82" i="8"/>
  <c r="AS83" i="8"/>
  <c r="AT83" i="8"/>
  <c r="AS84" i="8"/>
  <c r="AT84" i="8"/>
  <c r="AS85" i="8"/>
  <c r="AT85" i="8"/>
  <c r="AS86" i="8"/>
  <c r="AT86" i="8"/>
  <c r="AS87" i="8"/>
  <c r="AT87" i="8"/>
  <c r="AS88" i="8"/>
  <c r="AT88" i="8"/>
  <c r="AS89" i="8"/>
  <c r="AT89" i="8"/>
  <c r="AS90" i="8"/>
  <c r="AT90" i="8"/>
  <c r="AS91" i="8"/>
  <c r="AT91" i="8"/>
  <c r="AS92" i="8"/>
  <c r="AT92" i="8"/>
  <c r="AS93" i="8"/>
  <c r="AT93" i="8"/>
  <c r="AV4" i="8"/>
  <c r="AW4" i="8"/>
  <c r="AS4" i="8"/>
  <c r="AT4" i="8"/>
  <c r="AQ93" i="8"/>
  <c r="AP93" i="8"/>
  <c r="AN93" i="8"/>
  <c r="AM93" i="8"/>
  <c r="AQ92" i="8"/>
  <c r="AP92" i="8"/>
  <c r="AN92" i="8"/>
  <c r="AM92" i="8"/>
  <c r="AQ91" i="8"/>
  <c r="AP91" i="8"/>
  <c r="AN91" i="8"/>
  <c r="AM91" i="8"/>
  <c r="AQ90" i="8"/>
  <c r="AP90" i="8"/>
  <c r="AN90" i="8"/>
  <c r="AM90" i="8"/>
  <c r="AQ89" i="8"/>
  <c r="AP89" i="8"/>
  <c r="AN89" i="8"/>
  <c r="AM89" i="8"/>
  <c r="AQ88" i="8"/>
  <c r="AP88" i="8"/>
  <c r="AN88" i="8"/>
  <c r="AM88" i="8"/>
  <c r="AQ87" i="8"/>
  <c r="AP87" i="8"/>
  <c r="AN87" i="8"/>
  <c r="AM87" i="8"/>
  <c r="AQ86" i="8"/>
  <c r="AP86" i="8"/>
  <c r="AN86" i="8"/>
  <c r="AM86" i="8"/>
  <c r="AQ85" i="8"/>
  <c r="AP85" i="8"/>
  <c r="AN85" i="8"/>
  <c r="AM85" i="8"/>
  <c r="AQ84" i="8"/>
  <c r="AP84" i="8"/>
  <c r="AN84" i="8"/>
  <c r="AM84" i="8"/>
  <c r="AQ83" i="8"/>
  <c r="AP83" i="8"/>
  <c r="AN83" i="8"/>
  <c r="AM83" i="8"/>
  <c r="AQ82" i="8"/>
  <c r="AP82" i="8"/>
  <c r="AN82" i="8"/>
  <c r="AM82" i="8"/>
  <c r="AQ81" i="8"/>
  <c r="AP81" i="8"/>
  <c r="AN81" i="8"/>
  <c r="AM81" i="8"/>
  <c r="AQ80" i="8"/>
  <c r="AP80" i="8"/>
  <c r="AN80" i="8"/>
  <c r="AM80" i="8"/>
  <c r="AQ79" i="8"/>
  <c r="AP79" i="8"/>
  <c r="AN79" i="8"/>
  <c r="AM79" i="8"/>
  <c r="AQ78" i="8"/>
  <c r="AP78" i="8"/>
  <c r="AN78" i="8"/>
  <c r="AM78" i="8"/>
  <c r="AQ77" i="8"/>
  <c r="AP77" i="8"/>
  <c r="AN77" i="8"/>
  <c r="AM77" i="8"/>
  <c r="AQ76" i="8"/>
  <c r="AP76" i="8"/>
  <c r="AN76" i="8"/>
  <c r="AM76" i="8"/>
  <c r="AQ75" i="8"/>
  <c r="AP75" i="8"/>
  <c r="AN75" i="8"/>
  <c r="AM75" i="8"/>
  <c r="AQ74" i="8"/>
  <c r="AP74" i="8"/>
  <c r="AN74" i="8"/>
  <c r="AM74" i="8"/>
  <c r="AQ73" i="8"/>
  <c r="AP73" i="8"/>
  <c r="AN73" i="8"/>
  <c r="AM73" i="8"/>
  <c r="AQ72" i="8"/>
  <c r="AP72" i="8"/>
  <c r="AN72" i="8"/>
  <c r="AM72" i="8"/>
  <c r="AQ71" i="8"/>
  <c r="AP71" i="8"/>
  <c r="AN71" i="8"/>
  <c r="AM71" i="8"/>
  <c r="AQ70" i="8"/>
  <c r="AP70" i="8"/>
  <c r="AN70" i="8"/>
  <c r="AM70" i="8"/>
  <c r="AQ69" i="8"/>
  <c r="AP69" i="8"/>
  <c r="AN69" i="8"/>
  <c r="AM69" i="8"/>
  <c r="AQ68" i="8"/>
  <c r="AP68" i="8"/>
  <c r="AN68" i="8"/>
  <c r="AM68" i="8"/>
  <c r="AQ67" i="8"/>
  <c r="AP67" i="8"/>
  <c r="AN67" i="8"/>
  <c r="AM67" i="8"/>
  <c r="AQ66" i="8"/>
  <c r="AP66" i="8"/>
  <c r="AN66" i="8"/>
  <c r="AM66" i="8"/>
  <c r="AQ65" i="8"/>
  <c r="AP65" i="8"/>
  <c r="AN65" i="8"/>
  <c r="AM65" i="8"/>
  <c r="AQ64" i="8"/>
  <c r="AP64" i="8"/>
  <c r="AN64" i="8"/>
  <c r="AM64" i="8"/>
  <c r="AQ63" i="8"/>
  <c r="AP63" i="8"/>
  <c r="AN63" i="8"/>
  <c r="AM63" i="8"/>
  <c r="AQ62" i="8"/>
  <c r="AP62" i="8"/>
  <c r="AN62" i="8"/>
  <c r="AM62" i="8"/>
  <c r="AQ61" i="8"/>
  <c r="AP61" i="8"/>
  <c r="AN61" i="8"/>
  <c r="AM61" i="8"/>
  <c r="AQ60" i="8"/>
  <c r="AP60" i="8"/>
  <c r="AN60" i="8"/>
  <c r="AM60" i="8"/>
  <c r="AQ59" i="8"/>
  <c r="AP59" i="8"/>
  <c r="AN59" i="8"/>
  <c r="AM59" i="8"/>
  <c r="AQ58" i="8"/>
  <c r="AP58" i="8"/>
  <c r="AN58" i="8"/>
  <c r="AM58" i="8"/>
  <c r="AQ57" i="8"/>
  <c r="AP57" i="8"/>
  <c r="AN57" i="8"/>
  <c r="AM57" i="8"/>
  <c r="AQ56" i="8"/>
  <c r="AP56" i="8"/>
  <c r="AN56" i="8"/>
  <c r="AM56" i="8"/>
  <c r="AQ55" i="8"/>
  <c r="AP55" i="8"/>
  <c r="AN55" i="8"/>
  <c r="AM55" i="8"/>
  <c r="AQ54" i="8"/>
  <c r="AP54" i="8"/>
  <c r="AN54" i="8"/>
  <c r="AM54" i="8"/>
  <c r="AQ53" i="8"/>
  <c r="AP53" i="8"/>
  <c r="AN53" i="8"/>
  <c r="AM53" i="8"/>
  <c r="AQ52" i="8"/>
  <c r="AP52" i="8"/>
  <c r="AN52" i="8"/>
  <c r="AM52" i="8"/>
  <c r="AQ51" i="8"/>
  <c r="AP51" i="8"/>
  <c r="AN51" i="8"/>
  <c r="AM51" i="8"/>
  <c r="AQ50" i="8"/>
  <c r="AP50" i="8"/>
  <c r="AN50" i="8"/>
  <c r="AM50" i="8"/>
  <c r="AQ49" i="8"/>
  <c r="AP49" i="8"/>
  <c r="AN49" i="8"/>
  <c r="AM49" i="8"/>
  <c r="AQ48" i="8"/>
  <c r="AP48" i="8"/>
  <c r="AN48" i="8"/>
  <c r="AM48" i="8"/>
  <c r="AQ47" i="8"/>
  <c r="AP47" i="8"/>
  <c r="AN47" i="8"/>
  <c r="AM47" i="8"/>
  <c r="AQ46" i="8"/>
  <c r="AP46" i="8"/>
  <c r="AN46" i="8"/>
  <c r="AM46" i="8"/>
  <c r="AQ45" i="8"/>
  <c r="AP45" i="8"/>
  <c r="AN45" i="8"/>
  <c r="AM45" i="8"/>
  <c r="AQ44" i="8"/>
  <c r="AP44" i="8"/>
  <c r="AN44" i="8"/>
  <c r="AM44" i="8"/>
  <c r="AQ43" i="8"/>
  <c r="AP43" i="8"/>
  <c r="AN43" i="8"/>
  <c r="AM43" i="8"/>
  <c r="AQ42" i="8"/>
  <c r="AP42" i="8"/>
  <c r="AN42" i="8"/>
  <c r="AM42" i="8"/>
  <c r="AQ41" i="8"/>
  <c r="AP41" i="8"/>
  <c r="AN41" i="8"/>
  <c r="AM41" i="8"/>
  <c r="AQ40" i="8"/>
  <c r="AP40" i="8"/>
  <c r="AN40" i="8"/>
  <c r="AM40" i="8"/>
  <c r="AQ39" i="8"/>
  <c r="AP39" i="8"/>
  <c r="AN39" i="8"/>
  <c r="AM39" i="8"/>
  <c r="AQ38" i="8"/>
  <c r="AP38" i="8"/>
  <c r="AN38" i="8"/>
  <c r="AM38" i="8"/>
  <c r="AQ37" i="8"/>
  <c r="AP37" i="8"/>
  <c r="AN37" i="8"/>
  <c r="AM37" i="8"/>
  <c r="AQ36" i="8"/>
  <c r="AP36" i="8"/>
  <c r="AN36" i="8"/>
  <c r="AM36" i="8"/>
  <c r="AQ35" i="8"/>
  <c r="AP35" i="8"/>
  <c r="AN35" i="8"/>
  <c r="AM35" i="8"/>
  <c r="AQ34" i="8"/>
  <c r="AP34" i="8"/>
  <c r="AN34" i="8"/>
  <c r="AM34" i="8"/>
  <c r="AQ33" i="8"/>
  <c r="AP33" i="8"/>
  <c r="AN33" i="8"/>
  <c r="AM33" i="8"/>
  <c r="AQ32" i="8"/>
  <c r="AP32" i="8"/>
  <c r="AN32" i="8"/>
  <c r="AM32" i="8"/>
  <c r="AQ31" i="8"/>
  <c r="AP31" i="8"/>
  <c r="AN31" i="8"/>
  <c r="AM31" i="8"/>
  <c r="AQ30" i="8"/>
  <c r="AP30" i="8"/>
  <c r="AN30" i="8"/>
  <c r="AM30" i="8"/>
  <c r="AQ29" i="8"/>
  <c r="AP29" i="8"/>
  <c r="AN29" i="8"/>
  <c r="AM29" i="8"/>
  <c r="AQ28" i="8"/>
  <c r="AP28" i="8"/>
  <c r="AN28" i="8"/>
  <c r="AM28" i="8"/>
  <c r="AQ27" i="8"/>
  <c r="AP27" i="8"/>
  <c r="AN27" i="8"/>
  <c r="AM27" i="8"/>
  <c r="AQ26" i="8"/>
  <c r="AP26" i="8"/>
  <c r="AN26" i="8"/>
  <c r="AM26" i="8"/>
  <c r="AQ25" i="8"/>
  <c r="AP25" i="8"/>
  <c r="AN25" i="8"/>
  <c r="AM25" i="8"/>
  <c r="AQ24" i="8"/>
  <c r="AP24" i="8"/>
  <c r="AN24" i="8"/>
  <c r="AM24" i="8"/>
  <c r="AQ23" i="8"/>
  <c r="AP23" i="8"/>
  <c r="AN23" i="8"/>
  <c r="AM23" i="8"/>
  <c r="AQ22" i="8"/>
  <c r="AP22" i="8"/>
  <c r="AN22" i="8"/>
  <c r="AM22" i="8"/>
  <c r="AQ21" i="8"/>
  <c r="AP21" i="8"/>
  <c r="AN21" i="8"/>
  <c r="AM21" i="8"/>
  <c r="AQ20" i="8"/>
  <c r="AP20" i="8"/>
  <c r="AN20" i="8"/>
  <c r="AM20" i="8"/>
  <c r="AQ19" i="8"/>
  <c r="AP19" i="8"/>
  <c r="AN19" i="8"/>
  <c r="AM19" i="8"/>
  <c r="AQ18" i="8"/>
  <c r="AP18" i="8"/>
  <c r="AN18" i="8"/>
  <c r="AM18" i="8"/>
  <c r="AQ17" i="8"/>
  <c r="AP17" i="8"/>
  <c r="AN17" i="8"/>
  <c r="AM17" i="8"/>
  <c r="AQ16" i="8"/>
  <c r="AP16" i="8"/>
  <c r="AN16" i="8"/>
  <c r="AM16" i="8"/>
  <c r="AQ15" i="8"/>
  <c r="AP15" i="8"/>
  <c r="AN15" i="8"/>
  <c r="AM15" i="8"/>
  <c r="AQ14" i="8"/>
  <c r="AP14" i="8"/>
  <c r="AN14" i="8"/>
  <c r="AM14" i="8"/>
  <c r="AQ13" i="8"/>
  <c r="AP13" i="8"/>
  <c r="AN13" i="8"/>
  <c r="AM13" i="8"/>
  <c r="AQ12" i="8"/>
  <c r="AP12" i="8"/>
  <c r="AN12" i="8"/>
  <c r="AM12" i="8"/>
  <c r="AQ11" i="8"/>
  <c r="AP11" i="8"/>
  <c r="AN11" i="8"/>
  <c r="AM11" i="8"/>
  <c r="AQ10" i="8"/>
  <c r="AP10" i="8"/>
  <c r="AN10" i="8"/>
  <c r="AM10" i="8"/>
  <c r="AQ9" i="8"/>
  <c r="AP9" i="8"/>
  <c r="AN9" i="8"/>
  <c r="AM9" i="8"/>
  <c r="AQ8" i="8"/>
  <c r="AP8" i="8"/>
  <c r="AN8" i="8"/>
  <c r="AM8" i="8"/>
  <c r="AQ7" i="8"/>
  <c r="AP7" i="8"/>
  <c r="AN7" i="8"/>
  <c r="AM7" i="8"/>
  <c r="AQ6" i="8"/>
  <c r="AP6" i="8"/>
  <c r="AN6" i="8"/>
  <c r="AM6" i="8"/>
  <c r="AQ5" i="8"/>
  <c r="AP5" i="8"/>
  <c r="AN5" i="8"/>
  <c r="AM5" i="8"/>
  <c r="AQ4" i="8"/>
  <c r="AP4" i="8"/>
  <c r="AN4" i="8"/>
  <c r="AM4" i="8"/>
  <c r="AL44" i="8" l="1"/>
  <c r="AU91" i="8"/>
  <c r="AU87" i="8"/>
  <c r="AU79" i="8"/>
  <c r="AU71" i="8"/>
  <c r="AU67" i="8"/>
  <c r="AU63" i="8"/>
  <c r="AU59" i="8"/>
  <c r="AU55" i="8"/>
  <c r="AU51" i="8"/>
  <c r="AU47" i="8"/>
  <c r="AU43" i="8"/>
  <c r="AU39" i="8"/>
  <c r="AU35" i="8"/>
  <c r="AU27" i="8"/>
  <c r="AU23" i="8"/>
  <c r="AU19" i="8"/>
  <c r="AU13" i="8"/>
  <c r="AU41" i="8"/>
  <c r="AU37" i="8"/>
  <c r="AR39" i="8"/>
  <c r="AU31" i="8"/>
  <c r="AU15" i="8"/>
  <c r="AU11" i="8"/>
  <c r="AU6" i="8"/>
  <c r="AU33" i="8"/>
  <c r="AU9" i="8"/>
  <c r="AU12" i="8"/>
  <c r="AR57" i="8"/>
  <c r="AU75" i="8"/>
  <c r="AR70" i="8"/>
  <c r="A98" i="14"/>
  <c r="B97" i="14"/>
  <c r="A98" i="13"/>
  <c r="B97" i="13"/>
  <c r="B96" i="12"/>
  <c r="A97" i="12"/>
  <c r="B97" i="11"/>
  <c r="A98" i="11"/>
  <c r="B97" i="10"/>
  <c r="A98" i="10"/>
  <c r="B97" i="9"/>
  <c r="A98" i="9"/>
  <c r="AR92" i="8"/>
  <c r="AR88" i="8"/>
  <c r="AR84" i="8"/>
  <c r="AR80" i="8"/>
  <c r="AO83" i="8"/>
  <c r="AR76" i="8"/>
  <c r="AR72" i="8"/>
  <c r="AR68" i="8"/>
  <c r="AR64" i="8"/>
  <c r="AR60" i="8"/>
  <c r="AR56" i="8"/>
  <c r="AR52" i="8"/>
  <c r="AR48" i="8"/>
  <c r="AR44" i="8"/>
  <c r="AR40" i="8"/>
  <c r="AR36" i="8"/>
  <c r="AR32" i="8"/>
  <c r="AR28" i="8"/>
  <c r="AR24" i="8"/>
  <c r="AR20" i="8"/>
  <c r="AR16" i="8"/>
  <c r="AR12" i="8"/>
  <c r="AR8" i="8"/>
  <c r="AO8" i="8"/>
  <c r="AO20" i="8"/>
  <c r="AO24" i="8"/>
  <c r="AL27" i="8"/>
  <c r="AL79" i="8"/>
  <c r="AL83" i="8"/>
  <c r="AU29" i="8"/>
  <c r="AL28" i="8"/>
  <c r="AL30" i="8"/>
  <c r="AL36" i="8"/>
  <c r="AL38" i="8"/>
  <c r="AR89" i="8"/>
  <c r="AR81" i="8"/>
  <c r="AR69" i="8"/>
  <c r="AR45" i="8"/>
  <c r="AR25" i="8"/>
  <c r="AR9" i="8"/>
  <c r="AR63" i="8"/>
  <c r="AR15" i="8"/>
  <c r="AL91" i="8"/>
  <c r="AR90" i="8"/>
  <c r="AR86" i="8"/>
  <c r="AR82" i="8"/>
  <c r="AR78" i="8"/>
  <c r="AR74" i="8"/>
  <c r="AR66" i="8"/>
  <c r="AR62" i="8"/>
  <c r="AR58" i="8"/>
  <c r="AR34" i="8"/>
  <c r="AU25" i="8"/>
  <c r="AO38" i="8"/>
  <c r="AO52" i="8"/>
  <c r="AO56" i="8"/>
  <c r="AO66" i="8"/>
  <c r="AO74" i="8"/>
  <c r="AO82" i="8"/>
  <c r="AO84" i="8"/>
  <c r="AO7" i="8"/>
  <c r="AO9" i="8"/>
  <c r="AR91" i="8"/>
  <c r="AR87" i="8"/>
  <c r="AR83" i="8"/>
  <c r="AR79" i="8"/>
  <c r="AR75" i="8"/>
  <c r="AR71" i="8"/>
  <c r="AR67" i="8"/>
  <c r="AR59" i="8"/>
  <c r="AR55" i="8"/>
  <c r="AR51" i="8"/>
  <c r="AR47" i="8"/>
  <c r="AR43" i="8"/>
  <c r="AR35" i="8"/>
  <c r="AR31" i="8"/>
  <c r="AR27" i="8"/>
  <c r="AR23" i="8"/>
  <c r="AR19" i="8"/>
  <c r="AR11" i="8"/>
  <c r="AO91" i="8"/>
  <c r="AO93" i="8"/>
  <c r="AU14" i="8"/>
  <c r="AR54" i="8"/>
  <c r="AR50" i="8"/>
  <c r="AR46" i="8"/>
  <c r="AR42" i="8"/>
  <c r="AR38" i="8"/>
  <c r="AL12" i="8"/>
  <c r="AI20" i="8"/>
  <c r="AK20" i="8" s="1"/>
  <c r="AR93" i="8"/>
  <c r="AR85" i="8"/>
  <c r="AR77" i="8"/>
  <c r="AR73" i="8"/>
  <c r="AR65" i="8"/>
  <c r="AR61" i="8"/>
  <c r="AR53" i="8"/>
  <c r="AR49" i="8"/>
  <c r="AR41" i="8"/>
  <c r="AR37" i="8"/>
  <c r="AR33" i="8"/>
  <c r="AR29" i="8"/>
  <c r="AR21" i="8"/>
  <c r="AR17" i="8"/>
  <c r="AR13" i="8"/>
  <c r="AO43" i="8"/>
  <c r="AO45" i="8"/>
  <c r="AO47" i="8"/>
  <c r="AO49" i="8"/>
  <c r="AO4" i="8"/>
  <c r="AL60" i="8"/>
  <c r="AL62" i="8"/>
  <c r="AL66" i="8"/>
  <c r="AL76" i="8"/>
  <c r="AL78" i="8"/>
  <c r="AL80" i="8"/>
  <c r="AL82" i="8"/>
  <c r="AR4" i="8"/>
  <c r="AR30" i="8"/>
  <c r="AR26" i="8"/>
  <c r="AR22" i="8"/>
  <c r="AR18" i="8"/>
  <c r="AR14" i="8"/>
  <c r="AR10" i="8"/>
  <c r="AL19" i="8"/>
  <c r="AO88" i="8"/>
  <c r="AO92" i="8"/>
  <c r="AU93" i="8"/>
  <c r="AL59" i="8"/>
  <c r="AU5" i="8"/>
  <c r="AL85" i="8"/>
  <c r="AU4" i="8"/>
  <c r="AU92" i="8"/>
  <c r="AU88" i="8"/>
  <c r="AU84" i="8"/>
  <c r="AU80" i="8"/>
  <c r="AU76" i="8"/>
  <c r="AU72" i="8"/>
  <c r="AU68" i="8"/>
  <c r="AU64" i="8"/>
  <c r="AU60" i="8"/>
  <c r="AU56" i="8"/>
  <c r="AU52" i="8"/>
  <c r="AU48" i="8"/>
  <c r="AU44" i="8"/>
  <c r="AU40" i="8"/>
  <c r="AU36" i="8"/>
  <c r="AU32" i="8"/>
  <c r="AU28" i="8"/>
  <c r="AU24" i="8"/>
  <c r="AU20" i="8"/>
  <c r="AU16" i="8"/>
  <c r="AU8" i="8"/>
  <c r="AL11" i="8"/>
  <c r="AO14" i="8"/>
  <c r="AL52" i="8"/>
  <c r="AO69" i="8"/>
  <c r="AO73" i="8"/>
  <c r="AO75" i="8"/>
  <c r="AO77" i="8"/>
  <c r="AO81" i="8"/>
  <c r="AO87" i="8"/>
  <c r="AR5" i="8"/>
  <c r="AO28" i="8"/>
  <c r="AO32" i="8"/>
  <c r="AI52" i="8"/>
  <c r="AJ52" i="8" s="1"/>
  <c r="AU7" i="8"/>
  <c r="AO11" i="8"/>
  <c r="AO13" i="8"/>
  <c r="AO15" i="8"/>
  <c r="AO17" i="8"/>
  <c r="AL35" i="8"/>
  <c r="AL43" i="8"/>
  <c r="AO46" i="8"/>
  <c r="AI68" i="8"/>
  <c r="AJ68" i="8" s="1"/>
  <c r="AU90" i="8"/>
  <c r="AU86" i="8"/>
  <c r="AU82" i="8"/>
  <c r="AU78" i="8"/>
  <c r="AU74" i="8"/>
  <c r="AU70" i="8"/>
  <c r="AU66" i="8"/>
  <c r="AU62" i="8"/>
  <c r="AU58" i="8"/>
  <c r="AU54" i="8"/>
  <c r="AU50" i="8"/>
  <c r="AU46" i="8"/>
  <c r="AU42" i="8"/>
  <c r="AU38" i="8"/>
  <c r="AU34" i="8"/>
  <c r="AU30" i="8"/>
  <c r="AU26" i="8"/>
  <c r="AU22" i="8"/>
  <c r="AU18" i="8"/>
  <c r="AU10" i="8"/>
  <c r="AI60" i="8"/>
  <c r="AK60" i="8" s="1"/>
  <c r="AL4" i="8"/>
  <c r="AL20" i="8"/>
  <c r="AO27" i="8"/>
  <c r="AO37" i="8"/>
  <c r="AO39" i="8"/>
  <c r="AO41" i="8"/>
  <c r="AL51" i="8"/>
  <c r="AO80" i="8"/>
  <c r="AO90" i="8"/>
  <c r="AL92" i="8"/>
  <c r="AR6" i="8"/>
  <c r="AR7" i="8"/>
  <c r="AO5" i="8"/>
  <c r="AL6" i="8"/>
  <c r="AO22" i="8"/>
  <c r="AI28" i="8"/>
  <c r="AK28" i="8" s="1"/>
  <c r="AO54" i="8"/>
  <c r="AL68" i="8"/>
  <c r="AL70" i="8"/>
  <c r="AL74" i="8"/>
  <c r="AI76" i="8"/>
  <c r="AJ76" i="8" s="1"/>
  <c r="AI85" i="8"/>
  <c r="AJ85" i="8" s="1"/>
  <c r="AI92" i="8"/>
  <c r="AO30" i="8"/>
  <c r="AI36" i="8"/>
  <c r="AJ36" i="8" s="1"/>
  <c r="AO64" i="8"/>
  <c r="AI84" i="8"/>
  <c r="AJ84" i="8" s="1"/>
  <c r="AL89" i="8"/>
  <c r="AI91" i="8"/>
  <c r="AK91" i="8" s="1"/>
  <c r="AO6" i="8"/>
  <c r="AL14" i="8"/>
  <c r="AO19" i="8"/>
  <c r="AO21" i="8"/>
  <c r="AO23" i="8"/>
  <c r="AO25" i="8"/>
  <c r="AO36" i="8"/>
  <c r="AO40" i="8"/>
  <c r="AL46" i="8"/>
  <c r="AO51" i="8"/>
  <c r="AO53" i="8"/>
  <c r="AO55" i="8"/>
  <c r="AO57" i="8"/>
  <c r="AL63" i="8"/>
  <c r="AL67" i="8"/>
  <c r="AO72" i="8"/>
  <c r="AL84" i="8"/>
  <c r="AO89" i="8"/>
  <c r="AI12" i="8"/>
  <c r="AI44" i="8"/>
  <c r="AJ44" i="8" s="1"/>
  <c r="AO59" i="8"/>
  <c r="AL71" i="8"/>
  <c r="AL75" i="8"/>
  <c r="AL86" i="8"/>
  <c r="AL88" i="8"/>
  <c r="AL93" i="8"/>
  <c r="AO12" i="8"/>
  <c r="AO16" i="8"/>
  <c r="AL22" i="8"/>
  <c r="AO29" i="8"/>
  <c r="AO31" i="8"/>
  <c r="AO33" i="8"/>
  <c r="AO44" i="8"/>
  <c r="AO48" i="8"/>
  <c r="AL54" i="8"/>
  <c r="AO61" i="8"/>
  <c r="AO65" i="8"/>
  <c r="AO67" i="8"/>
  <c r="AL90" i="8"/>
  <c r="AO35" i="8"/>
  <c r="AJ92" i="8"/>
  <c r="AK92" i="8"/>
  <c r="AK52" i="8"/>
  <c r="AI13" i="8"/>
  <c r="AK13" i="8" s="1"/>
  <c r="AI29" i="8"/>
  <c r="AK29" i="8" s="1"/>
  <c r="AI45" i="8"/>
  <c r="AK45" i="8" s="1"/>
  <c r="AL7" i="8"/>
  <c r="AO10" i="8"/>
  <c r="AL15" i="8"/>
  <c r="AO18" i="8"/>
  <c r="AL23" i="8"/>
  <c r="AO26" i="8"/>
  <c r="AL31" i="8"/>
  <c r="AO34" i="8"/>
  <c r="AL39" i="8"/>
  <c r="AO42" i="8"/>
  <c r="AL47" i="8"/>
  <c r="AO50" i="8"/>
  <c r="AL55" i="8"/>
  <c r="AO58" i="8"/>
  <c r="AO62" i="8"/>
  <c r="AI69" i="8"/>
  <c r="AK69" i="8" s="1"/>
  <c r="AO70" i="8"/>
  <c r="AI77" i="8"/>
  <c r="AK77" i="8" s="1"/>
  <c r="AO78" i="8"/>
  <c r="AL33" i="8"/>
  <c r="AL57" i="8"/>
  <c r="AK68" i="8"/>
  <c r="AO86" i="8"/>
  <c r="AL17" i="8"/>
  <c r="AL41" i="8"/>
  <c r="AI4" i="8"/>
  <c r="AK4" i="8" s="1"/>
  <c r="AI11" i="8"/>
  <c r="AJ11" i="8" s="1"/>
  <c r="AI19" i="8"/>
  <c r="AK19" i="8" s="1"/>
  <c r="AI27" i="8"/>
  <c r="AJ27" i="8" s="1"/>
  <c r="AI35" i="8"/>
  <c r="AK35" i="8" s="1"/>
  <c r="AI43" i="8"/>
  <c r="AJ43" i="8" s="1"/>
  <c r="AI51" i="8"/>
  <c r="AK51" i="8" s="1"/>
  <c r="AI59" i="8"/>
  <c r="AK59" i="8" s="1"/>
  <c r="AI62" i="8"/>
  <c r="AJ62" i="8" s="1"/>
  <c r="AO63" i="8"/>
  <c r="AL65" i="8"/>
  <c r="AO71" i="8"/>
  <c r="AL73" i="8"/>
  <c r="AO79" i="8"/>
  <c r="AL81" i="8"/>
  <c r="AL87" i="8"/>
  <c r="AL9" i="8"/>
  <c r="AL25" i="8"/>
  <c r="AL49" i="8"/>
  <c r="AL8" i="8"/>
  <c r="AL16" i="8"/>
  <c r="AL24" i="8"/>
  <c r="AL32" i="8"/>
  <c r="AL40" i="8"/>
  <c r="AL48" i="8"/>
  <c r="AL56" i="8"/>
  <c r="AI67" i="8"/>
  <c r="AK67" i="8" s="1"/>
  <c r="AI75" i="8"/>
  <c r="AK75" i="8" s="1"/>
  <c r="AO85" i="8"/>
  <c r="AI93" i="8"/>
  <c r="AK93" i="8" s="1"/>
  <c r="AO60" i="8"/>
  <c r="AL64" i="8"/>
  <c r="AL72" i="8"/>
  <c r="AI83" i="8"/>
  <c r="AJ83" i="8" s="1"/>
  <c r="AL10" i="8"/>
  <c r="AL18" i="8"/>
  <c r="AL26" i="8"/>
  <c r="AL34" i="8"/>
  <c r="AL42" i="8"/>
  <c r="AL50" i="8"/>
  <c r="AL58" i="8"/>
  <c r="AO68" i="8"/>
  <c r="AO76" i="8"/>
  <c r="AI5" i="8"/>
  <c r="AK5" i="8" s="1"/>
  <c r="AI21" i="8"/>
  <c r="AJ21" i="8" s="1"/>
  <c r="AI37" i="8"/>
  <c r="AJ37" i="8" s="1"/>
  <c r="AI53" i="8"/>
  <c r="AK53" i="8" s="1"/>
  <c r="AI61" i="8"/>
  <c r="AK61" i="8" s="1"/>
  <c r="AI30" i="8"/>
  <c r="AI46" i="8"/>
  <c r="AI70" i="8"/>
  <c r="AI31" i="8"/>
  <c r="AI71" i="8"/>
  <c r="AI79" i="8"/>
  <c r="AL5" i="8"/>
  <c r="AI8" i="8"/>
  <c r="AL13" i="8"/>
  <c r="AI16" i="8"/>
  <c r="AL21" i="8"/>
  <c r="AI24" i="8"/>
  <c r="AL29" i="8"/>
  <c r="AI32" i="8"/>
  <c r="AL37" i="8"/>
  <c r="AI40" i="8"/>
  <c r="AL45" i="8"/>
  <c r="AI48" i="8"/>
  <c r="AL53" i="8"/>
  <c r="AI56" i="8"/>
  <c r="AL61" i="8"/>
  <c r="AI64" i="8"/>
  <c r="AL69" i="8"/>
  <c r="AI72" i="8"/>
  <c r="AL77" i="8"/>
  <c r="AI80" i="8"/>
  <c r="AI88" i="8"/>
  <c r="AI6" i="8"/>
  <c r="AI22" i="8"/>
  <c r="AI38" i="8"/>
  <c r="AI39" i="8"/>
  <c r="AI47" i="8"/>
  <c r="AI9" i="8"/>
  <c r="AI17" i="8"/>
  <c r="AI25" i="8"/>
  <c r="AI33" i="8"/>
  <c r="AI41" i="8"/>
  <c r="AI49" i="8"/>
  <c r="AI57" i="8"/>
  <c r="AI65" i="8"/>
  <c r="AI73" i="8"/>
  <c r="AI81" i="8"/>
  <c r="AI89" i="8"/>
  <c r="AI15" i="8"/>
  <c r="AI55" i="8"/>
  <c r="AI10" i="8"/>
  <c r="AI18" i="8"/>
  <c r="AI26" i="8"/>
  <c r="AI34" i="8"/>
  <c r="AI42" i="8"/>
  <c r="AI50" i="8"/>
  <c r="AI58" i="8"/>
  <c r="AI66" i="8"/>
  <c r="AI74" i="8"/>
  <c r="AI82" i="8"/>
  <c r="AI90" i="8"/>
  <c r="AI54" i="8"/>
  <c r="AI78" i="8"/>
  <c r="AI87" i="8"/>
  <c r="AI14" i="8"/>
  <c r="AI86" i="8"/>
  <c r="AI7" i="8"/>
  <c r="AI23" i="8"/>
  <c r="AI63" i="8"/>
  <c r="AK62" i="8" l="1"/>
  <c r="AJ20" i="8"/>
  <c r="AK12" i="8"/>
  <c r="J68" i="4"/>
  <c r="K68" i="4" s="1"/>
  <c r="AJ61" i="8"/>
  <c r="AJ4" i="8"/>
  <c r="C4" i="8" s="1"/>
  <c r="B98" i="14"/>
  <c r="A99" i="14"/>
  <c r="B98" i="13"/>
  <c r="A99" i="13"/>
  <c r="A98" i="12"/>
  <c r="B97" i="12"/>
  <c r="A99" i="11"/>
  <c r="B98" i="11"/>
  <c r="B98" i="10"/>
  <c r="A99" i="10"/>
  <c r="B98" i="9"/>
  <c r="A99" i="9"/>
  <c r="AJ29" i="8"/>
  <c r="AJ35" i="8"/>
  <c r="C35" i="8" s="1"/>
  <c r="AK36" i="8"/>
  <c r="C36" i="8" s="1"/>
  <c r="AK37" i="8"/>
  <c r="C37" i="8" s="1"/>
  <c r="AJ60" i="8"/>
  <c r="C60" i="8" s="1"/>
  <c r="AJ28" i="8"/>
  <c r="C28" i="8" s="1"/>
  <c r="AK44" i="8"/>
  <c r="C44" i="8" s="1"/>
  <c r="AJ12" i="8"/>
  <c r="C52" i="8"/>
  <c r="AJ51" i="8"/>
  <c r="C51" i="8" s="1"/>
  <c r="AK76" i="8"/>
  <c r="C76" i="8" s="1"/>
  <c r="AK43" i="8"/>
  <c r="C43" i="8" s="1"/>
  <c r="AK85" i="8"/>
  <c r="C85" i="8" s="1"/>
  <c r="C92" i="8"/>
  <c r="AU1" i="8"/>
  <c r="AJ91" i="8"/>
  <c r="C91" i="8" s="1"/>
  <c r="AK21" i="8"/>
  <c r="C21" i="8" s="1"/>
  <c r="AK27" i="8"/>
  <c r="C27" i="8" s="1"/>
  <c r="AR1" i="8"/>
  <c r="C68" i="8"/>
  <c r="C29" i="8"/>
  <c r="AJ75" i="8"/>
  <c r="C75" i="8" s="1"/>
  <c r="C61" i="8"/>
  <c r="AJ67" i="8"/>
  <c r="C67" i="8" s="1"/>
  <c r="C20" i="8"/>
  <c r="C62" i="8"/>
  <c r="AJ5" i="8"/>
  <c r="C5" i="8" s="1"/>
  <c r="AJ69" i="8"/>
  <c r="C69" i="8" s="1"/>
  <c r="AJ45" i="8"/>
  <c r="C45" i="8" s="1"/>
  <c r="AJ13" i="8"/>
  <c r="C13" i="8" s="1"/>
  <c r="AK11" i="8"/>
  <c r="C11" i="8" s="1"/>
  <c r="AK84" i="8"/>
  <c r="C84" i="8" s="1"/>
  <c r="AO1" i="8"/>
  <c r="AI1" i="8"/>
  <c r="AL1" i="8"/>
  <c r="AM1" i="8" s="1"/>
  <c r="AK83" i="8"/>
  <c r="C83" i="8" s="1"/>
  <c r="AJ59" i="8"/>
  <c r="C59" i="8" s="1"/>
  <c r="AJ77" i="8"/>
  <c r="C77" i="8" s="1"/>
  <c r="AJ53" i="8"/>
  <c r="C53" i="8" s="1"/>
  <c r="AJ93" i="8"/>
  <c r="C93" i="8" s="1"/>
  <c r="AJ19" i="8"/>
  <c r="C19" i="8" s="1"/>
  <c r="AK82" i="8"/>
  <c r="AJ82" i="8"/>
  <c r="C82" i="8" s="1"/>
  <c r="AK40" i="8"/>
  <c r="AJ40" i="8"/>
  <c r="AJ86" i="8"/>
  <c r="AK86" i="8"/>
  <c r="AK74" i="8"/>
  <c r="AJ74" i="8"/>
  <c r="C74" i="8" s="1"/>
  <c r="AK10" i="8"/>
  <c r="AJ10" i="8"/>
  <c r="AK49" i="8"/>
  <c r="AJ49" i="8"/>
  <c r="AJ38" i="8"/>
  <c r="AK38" i="8"/>
  <c r="AK64" i="8"/>
  <c r="AJ64" i="8"/>
  <c r="C64" i="8" s="1"/>
  <c r="AK18" i="8"/>
  <c r="AJ18" i="8"/>
  <c r="AJ14" i="8"/>
  <c r="AK14" i="8"/>
  <c r="AK66" i="8"/>
  <c r="AJ66" i="8"/>
  <c r="AK55" i="8"/>
  <c r="AJ55" i="8"/>
  <c r="C55" i="8" s="1"/>
  <c r="AK41" i="8"/>
  <c r="AJ41" i="8"/>
  <c r="AJ22" i="8"/>
  <c r="AK22" i="8"/>
  <c r="AK32" i="8"/>
  <c r="AJ32" i="8"/>
  <c r="AK79" i="8"/>
  <c r="AJ79" i="8"/>
  <c r="C79" i="8" s="1"/>
  <c r="AK8" i="8"/>
  <c r="AJ8" i="8"/>
  <c r="AK58" i="8"/>
  <c r="AJ58" i="8"/>
  <c r="AK15" i="8"/>
  <c r="AJ15" i="8"/>
  <c r="AK33" i="8"/>
  <c r="AJ33" i="8"/>
  <c r="AJ6" i="8"/>
  <c r="AK6" i="8"/>
  <c r="AK71" i="8"/>
  <c r="AJ71" i="8"/>
  <c r="AK87" i="8"/>
  <c r="AJ87" i="8"/>
  <c r="AK50" i="8"/>
  <c r="AJ50" i="8"/>
  <c r="C50" i="8" s="1"/>
  <c r="AK89" i="8"/>
  <c r="AJ89" i="8"/>
  <c r="C89" i="8" s="1"/>
  <c r="AK25" i="8"/>
  <c r="AJ25" i="8"/>
  <c r="AK88" i="8"/>
  <c r="AJ88" i="8"/>
  <c r="AK56" i="8"/>
  <c r="AJ56" i="8"/>
  <c r="C56" i="8" s="1"/>
  <c r="AK24" i="8"/>
  <c r="AJ24" i="8"/>
  <c r="AK31" i="8"/>
  <c r="AJ31" i="8"/>
  <c r="AK39" i="8"/>
  <c r="AJ39" i="8"/>
  <c r="AJ78" i="8"/>
  <c r="AK78" i="8"/>
  <c r="AK42" i="8"/>
  <c r="AJ42" i="8"/>
  <c r="C42" i="8" s="1"/>
  <c r="AK81" i="8"/>
  <c r="AJ81" i="8"/>
  <c r="AK17" i="8"/>
  <c r="AJ17" i="8"/>
  <c r="AK80" i="8"/>
  <c r="AJ80" i="8"/>
  <c r="C80" i="8" s="1"/>
  <c r="AJ70" i="8"/>
  <c r="AK70" i="8"/>
  <c r="AK7" i="8"/>
  <c r="AJ7" i="8"/>
  <c r="AK57" i="8"/>
  <c r="AJ57" i="8"/>
  <c r="AK63" i="8"/>
  <c r="AJ63" i="8"/>
  <c r="C63" i="8" s="1"/>
  <c r="AK54" i="8"/>
  <c r="AJ54" i="8"/>
  <c r="C54" i="8" s="1"/>
  <c r="AK34" i="8"/>
  <c r="AJ34" i="8"/>
  <c r="AK73" i="8"/>
  <c r="AJ73" i="8"/>
  <c r="AK9" i="8"/>
  <c r="AJ9" i="8"/>
  <c r="AK48" i="8"/>
  <c r="AJ48" i="8"/>
  <c r="C48" i="8" s="1"/>
  <c r="AK16" i="8"/>
  <c r="AJ16" i="8"/>
  <c r="AJ46" i="8"/>
  <c r="AK46" i="8"/>
  <c r="AK23" i="8"/>
  <c r="AJ23" i="8"/>
  <c r="AK90" i="8"/>
  <c r="AJ90" i="8"/>
  <c r="C90" i="8" s="1"/>
  <c r="AK26" i="8"/>
  <c r="AJ26" i="8"/>
  <c r="AK65" i="8"/>
  <c r="AJ65" i="8"/>
  <c r="AK47" i="8"/>
  <c r="AJ47" i="8"/>
  <c r="C47" i="8" s="1"/>
  <c r="AK72" i="8"/>
  <c r="AJ72" i="8"/>
  <c r="C72" i="8" s="1"/>
  <c r="AJ30" i="8"/>
  <c r="AK30" i="8"/>
  <c r="C41" i="8" l="1"/>
  <c r="C33" i="8"/>
  <c r="C24" i="8"/>
  <c r="B4" i="8"/>
  <c r="J24" i="4"/>
  <c r="C12" i="8"/>
  <c r="AP1" i="8"/>
  <c r="J18" i="4"/>
  <c r="AV1" i="8"/>
  <c r="J10" i="4"/>
  <c r="A5" i="8"/>
  <c r="B5" i="8" s="1"/>
  <c r="J11" i="4"/>
  <c r="J12" i="4"/>
  <c r="C23" i="8"/>
  <c r="C18" i="8"/>
  <c r="J32" i="4" s="1"/>
  <c r="C10" i="8"/>
  <c r="AJ1" i="8"/>
  <c r="C9" i="8"/>
  <c r="AS1" i="8"/>
  <c r="A100" i="14"/>
  <c r="B99" i="14"/>
  <c r="A100" i="13"/>
  <c r="B99" i="13"/>
  <c r="B98" i="12"/>
  <c r="A99" i="12"/>
  <c r="B99" i="11"/>
  <c r="A100" i="11"/>
  <c r="A100" i="10"/>
  <c r="B99" i="10"/>
  <c r="A100" i="9"/>
  <c r="B99" i="9"/>
  <c r="C26" i="8"/>
  <c r="C16" i="8"/>
  <c r="C34" i="8"/>
  <c r="C7" i="8"/>
  <c r="J79" i="4" s="1"/>
  <c r="J80" i="4" s="1"/>
  <c r="K80" i="4" s="1"/>
  <c r="C81" i="8"/>
  <c r="C31" i="8"/>
  <c r="C25" i="8"/>
  <c r="C71" i="8"/>
  <c r="C58" i="8"/>
  <c r="C49" i="8"/>
  <c r="C40" i="8"/>
  <c r="C46" i="8"/>
  <c r="C38" i="8"/>
  <c r="C86" i="8"/>
  <c r="C30" i="8"/>
  <c r="C22" i="8"/>
  <c r="C14" i="8"/>
  <c r="C70" i="8"/>
  <c r="C6" i="8"/>
  <c r="C78" i="8"/>
  <c r="C65" i="8"/>
  <c r="C73" i="8"/>
  <c r="C57" i="8"/>
  <c r="C17" i="8"/>
  <c r="C39" i="8"/>
  <c r="C88" i="8"/>
  <c r="C87" i="8"/>
  <c r="C15" i="8"/>
  <c r="C32" i="8"/>
  <c r="C66" i="8"/>
  <c r="C8" i="8"/>
  <c r="I69" i="4"/>
  <c r="H69" i="4"/>
  <c r="F69" i="4"/>
  <c r="E69" i="4"/>
  <c r="I92" i="4"/>
  <c r="H92" i="4"/>
  <c r="G92" i="4"/>
  <c r="F92" i="4"/>
  <c r="E92" i="4"/>
  <c r="J76" i="4" l="1"/>
  <c r="J77" i="4" s="1"/>
  <c r="K77" i="4" s="1"/>
  <c r="J38" i="4"/>
  <c r="J81" i="4"/>
  <c r="J87" i="4"/>
  <c r="K87" i="4" s="1"/>
  <c r="J22" i="4"/>
  <c r="J23" i="4" s="1"/>
  <c r="K23" i="4" s="1"/>
  <c r="J57" i="4"/>
  <c r="J58" i="4" s="1"/>
  <c r="K58" i="4" s="1"/>
  <c r="J33" i="4"/>
  <c r="K33" i="4" s="1"/>
  <c r="K32" i="4"/>
  <c r="J91" i="4"/>
  <c r="K91" i="4" s="1"/>
  <c r="J74" i="4"/>
  <c r="J55" i="4"/>
  <c r="J56" i="4" s="1"/>
  <c r="K56" i="4" s="1"/>
  <c r="J30" i="4"/>
  <c r="J59" i="4"/>
  <c r="K57" i="4"/>
  <c r="J25" i="4"/>
  <c r="K25" i="4" s="1"/>
  <c r="K24" i="4"/>
  <c r="J72" i="4"/>
  <c r="J73" i="4" s="1"/>
  <c r="K73" i="4"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101" i="14"/>
  <c r="B100" i="14"/>
  <c r="A101" i="13"/>
  <c r="B100" i="13"/>
  <c r="A100" i="12"/>
  <c r="B99" i="12"/>
  <c r="A101" i="11"/>
  <c r="B100" i="11"/>
  <c r="B100" i="10"/>
  <c r="A101" i="10"/>
  <c r="B100" i="9"/>
  <c r="A101" i="9"/>
  <c r="J69" i="4"/>
  <c r="G69" i="4"/>
  <c r="D6" i="4"/>
  <c r="E6" i="4"/>
  <c r="F6" i="4"/>
  <c r="G6" i="4"/>
  <c r="H6" i="4"/>
  <c r="I6" i="4"/>
  <c r="J6" i="4"/>
  <c r="K76" i="4" l="1"/>
  <c r="J82" i="4"/>
  <c r="K82" i="4" s="1"/>
  <c r="K81" i="4"/>
  <c r="J88" i="4"/>
  <c r="K88" i="4" s="1"/>
  <c r="J39" i="4"/>
  <c r="K39" i="4" s="1"/>
  <c r="K38" i="4"/>
  <c r="J92" i="4"/>
  <c r="J60" i="4"/>
  <c r="K60" i="4" s="1"/>
  <c r="K59" i="4"/>
  <c r="J31" i="4"/>
  <c r="K31" i="4" s="1"/>
  <c r="K30" i="4"/>
  <c r="J75" i="4"/>
  <c r="K75" i="4" s="1"/>
  <c r="K74" i="4"/>
  <c r="K55" i="4"/>
  <c r="B101" i="14"/>
  <c r="A102" i="14"/>
  <c r="A102" i="13"/>
  <c r="B101" i="13"/>
  <c r="A101" i="12"/>
  <c r="B100" i="12"/>
  <c r="A102" i="11"/>
  <c r="B101" i="11"/>
  <c r="A102" i="10"/>
  <c r="B101" i="10"/>
  <c r="A102" i="9"/>
  <c r="B101" i="9"/>
  <c r="K22" i="4"/>
  <c r="K6" i="4"/>
  <c r="K90" i="4"/>
  <c r="K72" i="4"/>
  <c r="K79" i="4"/>
  <c r="A103" i="14" l="1"/>
  <c r="B102" i="14"/>
  <c r="A103" i="13"/>
  <c r="B102" i="13"/>
  <c r="A102" i="12"/>
  <c r="B101" i="12"/>
  <c r="A103" i="11"/>
  <c r="B102" i="11"/>
  <c r="A103" i="10"/>
  <c r="B102" i="10"/>
  <c r="A103" i="9"/>
  <c r="B102" i="9"/>
  <c r="AC4" i="16"/>
  <c r="AC5" i="16"/>
  <c r="AC6" i="16"/>
  <c r="AC7" i="16"/>
  <c r="AC8" i="16"/>
  <c r="AC9" i="16"/>
  <c r="AC10" i="16"/>
  <c r="AC11" i="16"/>
  <c r="AC12" i="16"/>
  <c r="AC13"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56" i="16"/>
  <c r="AC57" i="16"/>
  <c r="AC58" i="16"/>
  <c r="AC59" i="16"/>
  <c r="AC60" i="16"/>
  <c r="AC61" i="16"/>
  <c r="AC62" i="16"/>
  <c r="AC63" i="16"/>
  <c r="AC64" i="16"/>
  <c r="AC65" i="16"/>
  <c r="AC66" i="16"/>
  <c r="AC67" i="16"/>
  <c r="AC68" i="16"/>
  <c r="AC69" i="16"/>
  <c r="AC70" i="16"/>
  <c r="AC71" i="16"/>
  <c r="AC72" i="16"/>
  <c r="AC73" i="16"/>
  <c r="AC74" i="16"/>
  <c r="AC75" i="16"/>
  <c r="AC76" i="16"/>
  <c r="AC77" i="16"/>
  <c r="AC78" i="16"/>
  <c r="AC79" i="16"/>
  <c r="AC80" i="16"/>
  <c r="AC81" i="16"/>
  <c r="AC82" i="16"/>
  <c r="AC83" i="16"/>
  <c r="AC84" i="16"/>
  <c r="AC85" i="16"/>
  <c r="AC86" i="16"/>
  <c r="AC87" i="16"/>
  <c r="AC88" i="16"/>
  <c r="AC89" i="16"/>
  <c r="AC90" i="16"/>
  <c r="AC91" i="16"/>
  <c r="AC92" i="16"/>
  <c r="AC93" i="16"/>
  <c r="AC94" i="16"/>
  <c r="AC95" i="16"/>
  <c r="AC96" i="16"/>
  <c r="AC97" i="16"/>
  <c r="AC98" i="16"/>
  <c r="AC99" i="16"/>
  <c r="AC100" i="16"/>
  <c r="AC101" i="16"/>
  <c r="AC102" i="16"/>
  <c r="AC103" i="16"/>
  <c r="AC104" i="16"/>
  <c r="AC105" i="16"/>
  <c r="AC106" i="16"/>
  <c r="AC107" i="16"/>
  <c r="AC108" i="16"/>
  <c r="AC109" i="16"/>
  <c r="AC110" i="16"/>
  <c r="AC111" i="16"/>
  <c r="AC112" i="16"/>
  <c r="AC113" i="16"/>
  <c r="AC114" i="16"/>
  <c r="AC115" i="16"/>
  <c r="AC116" i="16"/>
  <c r="AC117" i="16"/>
  <c r="AC118" i="16"/>
  <c r="AC119" i="16"/>
  <c r="AC120" i="16"/>
  <c r="AC121" i="16"/>
  <c r="AC122" i="16"/>
  <c r="AC123" i="16"/>
  <c r="AC124" i="16"/>
  <c r="AC125" i="16"/>
  <c r="AC126" i="16"/>
  <c r="AC127" i="16"/>
  <c r="AC128" i="16"/>
  <c r="AC129" i="16"/>
  <c r="AC130" i="16"/>
  <c r="AC131" i="16"/>
  <c r="AC132" i="16"/>
  <c r="AC133" i="16"/>
  <c r="AC134" i="16"/>
  <c r="AC135" i="16"/>
  <c r="AC136" i="16"/>
  <c r="AC137" i="16"/>
  <c r="AC138" i="16"/>
  <c r="AC139" i="16"/>
  <c r="AC140" i="16"/>
  <c r="AC141" i="16"/>
  <c r="AC142" i="16"/>
  <c r="AC143" i="16"/>
  <c r="AC144" i="16"/>
  <c r="AC145" i="16"/>
  <c r="AC146" i="16"/>
  <c r="AC147" i="16"/>
  <c r="AC148" i="16"/>
  <c r="AC149" i="16"/>
  <c r="AC150" i="16"/>
  <c r="AC151" i="16"/>
  <c r="AC152" i="16"/>
  <c r="AC153" i="16"/>
  <c r="AC154" i="16"/>
  <c r="AC155" i="16"/>
  <c r="AC156" i="16"/>
  <c r="AC157" i="16"/>
  <c r="AC158" i="16"/>
  <c r="AC159" i="16"/>
  <c r="AC160" i="16"/>
  <c r="AC161" i="16"/>
  <c r="AC162" i="16"/>
  <c r="AC163" i="16"/>
  <c r="AC164" i="16"/>
  <c r="AC165" i="16"/>
  <c r="AC166" i="16"/>
  <c r="AC167" i="16"/>
  <c r="AC168" i="16"/>
  <c r="AC169" i="16"/>
  <c r="AC170" i="16"/>
  <c r="AC171" i="16"/>
  <c r="AC172" i="16"/>
  <c r="AC173" i="16"/>
  <c r="AC174" i="16"/>
  <c r="AC175" i="16"/>
  <c r="AC176" i="16"/>
  <c r="AC177" i="16"/>
  <c r="AC178" i="16"/>
  <c r="AC179" i="16"/>
  <c r="AC180" i="16"/>
  <c r="AC181" i="16"/>
  <c r="AC182" i="16"/>
  <c r="AC183" i="16"/>
  <c r="AC184" i="16"/>
  <c r="AC185" i="16"/>
  <c r="AC186" i="16"/>
  <c r="AC187" i="16"/>
  <c r="AC188" i="16"/>
  <c r="AC189" i="16"/>
  <c r="AC190" i="16"/>
  <c r="AC191" i="16"/>
  <c r="AC192" i="16"/>
  <c r="AC193" i="16"/>
  <c r="AC194" i="16"/>
  <c r="AC195" i="16"/>
  <c r="AC196" i="16"/>
  <c r="AC197" i="16"/>
  <c r="AC198" i="16"/>
  <c r="AC199" i="16"/>
  <c r="AC200" i="16"/>
  <c r="AC201" i="16"/>
  <c r="AC202" i="16"/>
  <c r="AC203" i="16"/>
  <c r="AC204" i="16"/>
  <c r="AC205" i="16"/>
  <c r="AC206" i="16"/>
  <c r="AC207" i="16"/>
  <c r="AC208" i="16"/>
  <c r="AC209" i="16"/>
  <c r="AC210" i="16"/>
  <c r="AC211" i="16"/>
  <c r="AC212" i="16"/>
  <c r="AC213" i="16"/>
  <c r="AC214" i="16"/>
  <c r="AC215" i="16"/>
  <c r="AC216" i="16"/>
  <c r="AC217" i="16"/>
  <c r="AC218" i="16"/>
  <c r="AC219" i="16"/>
  <c r="AC220" i="16"/>
  <c r="AC221" i="16"/>
  <c r="AC222" i="16"/>
  <c r="AC3" i="16"/>
  <c r="X4" i="16"/>
  <c r="X5" i="16"/>
  <c r="X6" i="16"/>
  <c r="X7" i="16"/>
  <c r="X8" i="16"/>
  <c r="X9" i="16"/>
  <c r="X10" i="16"/>
  <c r="X11" i="16"/>
  <c r="X12" i="16"/>
  <c r="X13" i="16"/>
  <c r="X14" i="16"/>
  <c r="X15" i="16"/>
  <c r="X16" i="16"/>
  <c r="X17" i="16"/>
  <c r="X18" i="16"/>
  <c r="X19" i="16"/>
  <c r="X20" i="16"/>
  <c r="X21" i="16"/>
  <c r="X22" i="16"/>
  <c r="X23" i="16"/>
  <c r="X24" i="16"/>
  <c r="X25" i="16"/>
  <c r="X26" i="16"/>
  <c r="X27" i="16"/>
  <c r="X28" i="16"/>
  <c r="X29" i="16"/>
  <c r="X30" i="16"/>
  <c r="X31" i="16"/>
  <c r="X32" i="16"/>
  <c r="X33" i="16"/>
  <c r="X34" i="16"/>
  <c r="X35" i="16"/>
  <c r="X36" i="16"/>
  <c r="X37" i="16"/>
  <c r="X38" i="16"/>
  <c r="X39" i="16"/>
  <c r="X40" i="16"/>
  <c r="X41" i="16"/>
  <c r="X42" i="16"/>
  <c r="X43" i="16"/>
  <c r="X44" i="16"/>
  <c r="X45" i="16"/>
  <c r="X46" i="16"/>
  <c r="X47" i="16"/>
  <c r="X48" i="16"/>
  <c r="X49" i="16"/>
  <c r="X50" i="16"/>
  <c r="X51" i="16"/>
  <c r="X52" i="16"/>
  <c r="X53" i="16"/>
  <c r="X54" i="16"/>
  <c r="X55" i="16"/>
  <c r="X56" i="16"/>
  <c r="X57" i="16"/>
  <c r="X58" i="16"/>
  <c r="X59" i="16"/>
  <c r="X60" i="16"/>
  <c r="X61" i="16"/>
  <c r="X62" i="16"/>
  <c r="X63" i="16"/>
  <c r="X64" i="16"/>
  <c r="X65" i="16"/>
  <c r="X66" i="16"/>
  <c r="X67" i="16"/>
  <c r="X68" i="16"/>
  <c r="X69" i="16"/>
  <c r="X70" i="16"/>
  <c r="X71" i="16"/>
  <c r="X72" i="16"/>
  <c r="X73" i="16"/>
  <c r="X74" i="16"/>
  <c r="X75" i="16"/>
  <c r="X76" i="16"/>
  <c r="X77" i="16"/>
  <c r="X78" i="16"/>
  <c r="X79" i="16"/>
  <c r="X80" i="16"/>
  <c r="X81" i="16"/>
  <c r="X82" i="16"/>
  <c r="X83" i="16"/>
  <c r="X84" i="16"/>
  <c r="X85" i="16"/>
  <c r="X86" i="16"/>
  <c r="X87" i="16"/>
  <c r="X88" i="16"/>
  <c r="X89" i="16"/>
  <c r="X90" i="16"/>
  <c r="X91" i="16"/>
  <c r="X92" i="16"/>
  <c r="X93" i="16"/>
  <c r="X94" i="16"/>
  <c r="X95" i="16"/>
  <c r="X96" i="16"/>
  <c r="X97" i="16"/>
  <c r="X98" i="16"/>
  <c r="X99" i="16"/>
  <c r="X100" i="16"/>
  <c r="X101" i="16"/>
  <c r="X102" i="16"/>
  <c r="X103" i="16"/>
  <c r="X104" i="16"/>
  <c r="X105" i="16"/>
  <c r="X106" i="16"/>
  <c r="X107" i="16"/>
  <c r="X108" i="16"/>
  <c r="X109" i="16"/>
  <c r="X110" i="16"/>
  <c r="X111" i="16"/>
  <c r="X112" i="16"/>
  <c r="X113" i="16"/>
  <c r="X114" i="16"/>
  <c r="X115" i="16"/>
  <c r="X116" i="16"/>
  <c r="X117" i="16"/>
  <c r="X118" i="16"/>
  <c r="X119" i="16"/>
  <c r="X120" i="16"/>
  <c r="X121" i="16"/>
  <c r="X122" i="16"/>
  <c r="X123" i="16"/>
  <c r="X124" i="16"/>
  <c r="X125" i="16"/>
  <c r="X126" i="16"/>
  <c r="X127" i="16"/>
  <c r="X128" i="16"/>
  <c r="X129" i="16"/>
  <c r="X130" i="16"/>
  <c r="X131" i="16"/>
  <c r="X132" i="16"/>
  <c r="X133" i="16"/>
  <c r="X134" i="16"/>
  <c r="X135" i="16"/>
  <c r="X136" i="16"/>
  <c r="X137" i="16"/>
  <c r="X138" i="16"/>
  <c r="X139" i="16"/>
  <c r="X140" i="16"/>
  <c r="X141" i="16"/>
  <c r="X142" i="16"/>
  <c r="X143" i="16"/>
  <c r="X144" i="16"/>
  <c r="X145" i="16"/>
  <c r="X146" i="16"/>
  <c r="X147" i="16"/>
  <c r="X148" i="16"/>
  <c r="X149" i="16"/>
  <c r="X150" i="16"/>
  <c r="X151" i="16"/>
  <c r="X152" i="16"/>
  <c r="X153" i="16"/>
  <c r="X154" i="16"/>
  <c r="X155" i="16"/>
  <c r="X156" i="16"/>
  <c r="X157" i="16"/>
  <c r="X158" i="16"/>
  <c r="X159" i="16"/>
  <c r="X160" i="16"/>
  <c r="X161" i="16"/>
  <c r="X162" i="16"/>
  <c r="X163" i="16"/>
  <c r="X164" i="16"/>
  <c r="X165" i="16"/>
  <c r="X166" i="16"/>
  <c r="X167" i="16"/>
  <c r="X168" i="16"/>
  <c r="X169" i="16"/>
  <c r="X170" i="16"/>
  <c r="X171" i="16"/>
  <c r="X172" i="16"/>
  <c r="X173" i="16"/>
  <c r="X174" i="16"/>
  <c r="X175" i="16"/>
  <c r="X176" i="16"/>
  <c r="X177" i="16"/>
  <c r="X178" i="16"/>
  <c r="X179" i="16"/>
  <c r="X180" i="16"/>
  <c r="X181" i="16"/>
  <c r="X182" i="16"/>
  <c r="X183" i="16"/>
  <c r="X184" i="16"/>
  <c r="X185" i="16"/>
  <c r="X186" i="16"/>
  <c r="X187" i="16"/>
  <c r="X188" i="16"/>
  <c r="X189" i="16"/>
  <c r="X190" i="16"/>
  <c r="X191" i="16"/>
  <c r="X192" i="16"/>
  <c r="X193" i="16"/>
  <c r="X194" i="16"/>
  <c r="X195" i="16"/>
  <c r="X196" i="16"/>
  <c r="X197" i="16"/>
  <c r="X198" i="16"/>
  <c r="X199" i="16"/>
  <c r="X200" i="16"/>
  <c r="X201" i="16"/>
  <c r="X202" i="16"/>
  <c r="X203" i="16"/>
  <c r="X204" i="16"/>
  <c r="X205" i="16"/>
  <c r="X206" i="16"/>
  <c r="X207" i="16"/>
  <c r="X208" i="16"/>
  <c r="X209" i="16"/>
  <c r="X210" i="16"/>
  <c r="X211" i="16"/>
  <c r="X212" i="16"/>
  <c r="X213" i="16"/>
  <c r="X214" i="16"/>
  <c r="X215" i="16"/>
  <c r="X216" i="16"/>
  <c r="X217" i="16"/>
  <c r="X218" i="16"/>
  <c r="X219" i="16"/>
  <c r="X220" i="16"/>
  <c r="X221" i="16"/>
  <c r="X222" i="16"/>
  <c r="X3" i="16"/>
  <c r="S4" i="16"/>
  <c r="S5" i="16"/>
  <c r="S6" i="16"/>
  <c r="S7" i="16"/>
  <c r="S8" i="16"/>
  <c r="S9" i="16"/>
  <c r="S10" i="16"/>
  <c r="S11" i="16"/>
  <c r="S12" i="16"/>
  <c r="S13"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56" i="16"/>
  <c r="S57" i="16"/>
  <c r="S58" i="16"/>
  <c r="S59" i="16"/>
  <c r="S60" i="16"/>
  <c r="S61" i="16"/>
  <c r="S62" i="16"/>
  <c r="S63" i="16"/>
  <c r="S64" i="16"/>
  <c r="S65" i="16"/>
  <c r="S66" i="16"/>
  <c r="S67" i="16"/>
  <c r="S68" i="16"/>
  <c r="S69" i="16"/>
  <c r="S70" i="16"/>
  <c r="S71" i="16"/>
  <c r="S72" i="16"/>
  <c r="S73" i="16"/>
  <c r="S74" i="16"/>
  <c r="S75" i="16"/>
  <c r="S76" i="16"/>
  <c r="S77" i="16"/>
  <c r="S78" i="16"/>
  <c r="S79" i="16"/>
  <c r="S80" i="16"/>
  <c r="S81" i="16"/>
  <c r="S82" i="16"/>
  <c r="S83" i="16"/>
  <c r="S84" i="16"/>
  <c r="S85" i="16"/>
  <c r="S86" i="16"/>
  <c r="S87" i="16"/>
  <c r="S88" i="16"/>
  <c r="S89" i="16"/>
  <c r="S90" i="16"/>
  <c r="S91" i="16"/>
  <c r="S92" i="16"/>
  <c r="S93" i="16"/>
  <c r="S94" i="16"/>
  <c r="S95" i="16"/>
  <c r="S96" i="16"/>
  <c r="S97" i="16"/>
  <c r="S98" i="16"/>
  <c r="S99" i="16"/>
  <c r="S100" i="16"/>
  <c r="S101" i="16"/>
  <c r="S102" i="16"/>
  <c r="S103" i="16"/>
  <c r="S104" i="16"/>
  <c r="S105" i="16"/>
  <c r="S106" i="16"/>
  <c r="S107" i="16"/>
  <c r="S108" i="16"/>
  <c r="S109" i="16"/>
  <c r="S110" i="16"/>
  <c r="S111" i="16"/>
  <c r="S112" i="16"/>
  <c r="S113" i="16"/>
  <c r="S114" i="16"/>
  <c r="S115" i="16"/>
  <c r="S116" i="16"/>
  <c r="S117" i="16"/>
  <c r="S118" i="16"/>
  <c r="S119" i="16"/>
  <c r="S120" i="16"/>
  <c r="S121" i="16"/>
  <c r="S122" i="16"/>
  <c r="S123" i="16"/>
  <c r="S124" i="16"/>
  <c r="S125" i="16"/>
  <c r="S126" i="16"/>
  <c r="S127" i="16"/>
  <c r="S128" i="16"/>
  <c r="S129" i="16"/>
  <c r="S130" i="16"/>
  <c r="S131" i="16"/>
  <c r="S132" i="16"/>
  <c r="S133" i="16"/>
  <c r="S134" i="16"/>
  <c r="S135" i="16"/>
  <c r="S136" i="16"/>
  <c r="S137" i="16"/>
  <c r="S138" i="16"/>
  <c r="S139" i="16"/>
  <c r="S140" i="16"/>
  <c r="S141" i="16"/>
  <c r="S142" i="16"/>
  <c r="S143" i="16"/>
  <c r="S144" i="16"/>
  <c r="S145" i="16"/>
  <c r="S146" i="16"/>
  <c r="S147" i="16"/>
  <c r="S148" i="16"/>
  <c r="S149" i="16"/>
  <c r="S150" i="16"/>
  <c r="S151" i="16"/>
  <c r="S152" i="16"/>
  <c r="S153" i="16"/>
  <c r="S154" i="16"/>
  <c r="S155" i="16"/>
  <c r="S156" i="16"/>
  <c r="S157" i="16"/>
  <c r="S158" i="16"/>
  <c r="S159" i="16"/>
  <c r="S160" i="16"/>
  <c r="S161" i="16"/>
  <c r="S162" i="16"/>
  <c r="S163" i="16"/>
  <c r="S164" i="16"/>
  <c r="S165" i="16"/>
  <c r="S166" i="16"/>
  <c r="S167" i="16"/>
  <c r="S168" i="16"/>
  <c r="S169" i="16"/>
  <c r="S170" i="16"/>
  <c r="S171" i="16"/>
  <c r="S172" i="16"/>
  <c r="S173" i="16"/>
  <c r="S174" i="16"/>
  <c r="S175" i="16"/>
  <c r="S176" i="16"/>
  <c r="S177" i="16"/>
  <c r="S178" i="16"/>
  <c r="S179" i="16"/>
  <c r="S180" i="16"/>
  <c r="S181" i="16"/>
  <c r="S182" i="16"/>
  <c r="S183" i="16"/>
  <c r="S184" i="16"/>
  <c r="S185" i="16"/>
  <c r="S186" i="16"/>
  <c r="S187" i="16"/>
  <c r="S188" i="16"/>
  <c r="S189" i="16"/>
  <c r="S190" i="16"/>
  <c r="S191" i="16"/>
  <c r="S192" i="16"/>
  <c r="S193" i="16"/>
  <c r="S194" i="16"/>
  <c r="S195" i="16"/>
  <c r="S196" i="16"/>
  <c r="S197" i="16"/>
  <c r="S198" i="16"/>
  <c r="S199" i="16"/>
  <c r="S200" i="16"/>
  <c r="S201" i="16"/>
  <c r="S202" i="16"/>
  <c r="S203" i="16"/>
  <c r="S204" i="16"/>
  <c r="S205" i="16"/>
  <c r="S206" i="16"/>
  <c r="S207" i="16"/>
  <c r="S208" i="16"/>
  <c r="S209" i="16"/>
  <c r="S210" i="16"/>
  <c r="S211" i="16"/>
  <c r="S212" i="16"/>
  <c r="S213" i="16"/>
  <c r="S214" i="16"/>
  <c r="S215" i="16"/>
  <c r="S216" i="16"/>
  <c r="S217" i="16"/>
  <c r="S218" i="16"/>
  <c r="S219" i="16"/>
  <c r="S220" i="16"/>
  <c r="S221" i="16"/>
  <c r="S222" i="16"/>
  <c r="S3" i="16"/>
  <c r="N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52" i="16"/>
  <c r="N53" i="16"/>
  <c r="N54" i="16"/>
  <c r="N55" i="16"/>
  <c r="N56" i="16"/>
  <c r="N57" i="16"/>
  <c r="N58" i="16"/>
  <c r="N59" i="16"/>
  <c r="N60" i="16"/>
  <c r="N61" i="16"/>
  <c r="N62" i="16"/>
  <c r="N63" i="16"/>
  <c r="N64" i="16"/>
  <c r="N65" i="16"/>
  <c r="N66" i="16"/>
  <c r="N67" i="16"/>
  <c r="N68" i="16"/>
  <c r="N69" i="16"/>
  <c r="N70" i="16"/>
  <c r="N71" i="16"/>
  <c r="N72" i="16"/>
  <c r="N73" i="16"/>
  <c r="N74" i="16"/>
  <c r="N75" i="16"/>
  <c r="N76" i="16"/>
  <c r="N77" i="16"/>
  <c r="N78" i="16"/>
  <c r="N79" i="16"/>
  <c r="N80" i="16"/>
  <c r="N81" i="16"/>
  <c r="N82" i="16"/>
  <c r="N83" i="16"/>
  <c r="N84" i="16"/>
  <c r="N85" i="16"/>
  <c r="N86" i="16"/>
  <c r="N87" i="16"/>
  <c r="N88" i="16"/>
  <c r="N89" i="16"/>
  <c r="N90" i="16"/>
  <c r="N91" i="16"/>
  <c r="N92" i="16"/>
  <c r="N93" i="16"/>
  <c r="N94" i="16"/>
  <c r="N95" i="16"/>
  <c r="N96" i="16"/>
  <c r="N97" i="16"/>
  <c r="N98" i="16"/>
  <c r="N99" i="16"/>
  <c r="N100" i="16"/>
  <c r="N101" i="16"/>
  <c r="N102" i="16"/>
  <c r="N103" i="16"/>
  <c r="N104" i="16"/>
  <c r="N105" i="16"/>
  <c r="N106" i="16"/>
  <c r="N107" i="16"/>
  <c r="N108" i="16"/>
  <c r="N109" i="16"/>
  <c r="N110" i="16"/>
  <c r="N111" i="16"/>
  <c r="N112" i="16"/>
  <c r="N113" i="16"/>
  <c r="N114" i="16"/>
  <c r="N115" i="16"/>
  <c r="N116" i="16"/>
  <c r="N117" i="16"/>
  <c r="N118" i="16"/>
  <c r="N119" i="16"/>
  <c r="N120" i="16"/>
  <c r="N121" i="16"/>
  <c r="N122" i="16"/>
  <c r="N123" i="16"/>
  <c r="N124" i="16"/>
  <c r="N125" i="16"/>
  <c r="N126" i="16"/>
  <c r="N127" i="16"/>
  <c r="N128" i="16"/>
  <c r="N129" i="16"/>
  <c r="N130" i="16"/>
  <c r="N131" i="16"/>
  <c r="N132" i="16"/>
  <c r="N133" i="16"/>
  <c r="N134" i="16"/>
  <c r="N135" i="16"/>
  <c r="N136" i="16"/>
  <c r="N137" i="16"/>
  <c r="N138" i="16"/>
  <c r="N139" i="16"/>
  <c r="N140" i="16"/>
  <c r="N141" i="16"/>
  <c r="N142" i="16"/>
  <c r="N143" i="16"/>
  <c r="N144" i="16"/>
  <c r="N145" i="16"/>
  <c r="N146" i="16"/>
  <c r="N147" i="16"/>
  <c r="N148" i="16"/>
  <c r="N149" i="16"/>
  <c r="N150" i="16"/>
  <c r="N151" i="16"/>
  <c r="N152" i="16"/>
  <c r="N153" i="16"/>
  <c r="N154" i="16"/>
  <c r="N155" i="16"/>
  <c r="N156" i="16"/>
  <c r="N157" i="16"/>
  <c r="N158" i="16"/>
  <c r="N159" i="16"/>
  <c r="N160" i="16"/>
  <c r="N161" i="16"/>
  <c r="N162" i="16"/>
  <c r="N163" i="16"/>
  <c r="N164" i="16"/>
  <c r="N165" i="16"/>
  <c r="N166" i="16"/>
  <c r="N167" i="16"/>
  <c r="N168" i="16"/>
  <c r="N169" i="16"/>
  <c r="N170" i="16"/>
  <c r="N171" i="16"/>
  <c r="N172" i="16"/>
  <c r="N173" i="16"/>
  <c r="N174" i="16"/>
  <c r="N175" i="16"/>
  <c r="N176" i="16"/>
  <c r="N177" i="16"/>
  <c r="N178" i="16"/>
  <c r="N179" i="16"/>
  <c r="N180" i="16"/>
  <c r="N181" i="16"/>
  <c r="N182" i="16"/>
  <c r="N183" i="16"/>
  <c r="N184" i="16"/>
  <c r="N185" i="16"/>
  <c r="N186" i="16"/>
  <c r="N187" i="16"/>
  <c r="N188" i="16"/>
  <c r="N189" i="16"/>
  <c r="N190" i="16"/>
  <c r="N191" i="16"/>
  <c r="N192" i="16"/>
  <c r="N193" i="16"/>
  <c r="N194" i="16"/>
  <c r="N195" i="16"/>
  <c r="N196" i="16"/>
  <c r="N197" i="16"/>
  <c r="N198" i="16"/>
  <c r="N199" i="16"/>
  <c r="N200" i="16"/>
  <c r="N201" i="16"/>
  <c r="N202" i="16"/>
  <c r="N203" i="16"/>
  <c r="N204" i="16"/>
  <c r="N205" i="16"/>
  <c r="N206" i="16"/>
  <c r="N207" i="16"/>
  <c r="N208" i="16"/>
  <c r="N209" i="16"/>
  <c r="N210" i="16"/>
  <c r="N211" i="16"/>
  <c r="N212" i="16"/>
  <c r="N213" i="16"/>
  <c r="N214" i="16"/>
  <c r="N215" i="16"/>
  <c r="N216" i="16"/>
  <c r="N217" i="16"/>
  <c r="N218" i="16"/>
  <c r="N219" i="16"/>
  <c r="N220" i="16"/>
  <c r="N221" i="16"/>
  <c r="N222" i="16"/>
  <c r="N3" i="16"/>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129" i="16"/>
  <c r="I130" i="16"/>
  <c r="I131" i="16"/>
  <c r="I132" i="16"/>
  <c r="I133" i="16"/>
  <c r="I134" i="16"/>
  <c r="I135" i="16"/>
  <c r="I136" i="16"/>
  <c r="I137" i="16"/>
  <c r="I138" i="16"/>
  <c r="I139" i="16"/>
  <c r="I140" i="16"/>
  <c r="I141" i="16"/>
  <c r="I142" i="16"/>
  <c r="I143" i="16"/>
  <c r="I144" i="16"/>
  <c r="I145" i="16"/>
  <c r="I146" i="16"/>
  <c r="I147" i="16"/>
  <c r="I148" i="16"/>
  <c r="I149" i="16"/>
  <c r="I150" i="16"/>
  <c r="I151" i="16"/>
  <c r="I152" i="16"/>
  <c r="I153" i="16"/>
  <c r="I154" i="16"/>
  <c r="I155" i="16"/>
  <c r="I156" i="16"/>
  <c r="I157" i="16"/>
  <c r="I158" i="16"/>
  <c r="I159" i="16"/>
  <c r="I160" i="16"/>
  <c r="I161" i="16"/>
  <c r="I162" i="16"/>
  <c r="I163" i="16"/>
  <c r="I164" i="16"/>
  <c r="I165" i="16"/>
  <c r="I166" i="16"/>
  <c r="I167" i="16"/>
  <c r="I168" i="16"/>
  <c r="I169" i="16"/>
  <c r="I170" i="16"/>
  <c r="I171" i="16"/>
  <c r="I172" i="16"/>
  <c r="I173" i="16"/>
  <c r="I174" i="16"/>
  <c r="I175" i="16"/>
  <c r="I176" i="16"/>
  <c r="I177" i="16"/>
  <c r="I178" i="16"/>
  <c r="I179" i="16"/>
  <c r="I180" i="16"/>
  <c r="I181" i="16"/>
  <c r="I182" i="16"/>
  <c r="I183" i="16"/>
  <c r="I184" i="16"/>
  <c r="I185" i="16"/>
  <c r="I186" i="16"/>
  <c r="I187" i="16"/>
  <c r="I188" i="16"/>
  <c r="I189" i="16"/>
  <c r="I190" i="16"/>
  <c r="I191" i="16"/>
  <c r="I192" i="16"/>
  <c r="I193" i="16"/>
  <c r="I194" i="16"/>
  <c r="I195" i="16"/>
  <c r="I196" i="16"/>
  <c r="I197" i="16"/>
  <c r="I198" i="16"/>
  <c r="I199" i="16"/>
  <c r="I200" i="16"/>
  <c r="I201" i="16"/>
  <c r="I202" i="16"/>
  <c r="I203" i="16"/>
  <c r="I204" i="16"/>
  <c r="I205" i="16"/>
  <c r="I206" i="16"/>
  <c r="I207" i="16"/>
  <c r="I208" i="16"/>
  <c r="I209" i="16"/>
  <c r="I210" i="16"/>
  <c r="I211" i="16"/>
  <c r="I212" i="16"/>
  <c r="I213" i="16"/>
  <c r="I214" i="16"/>
  <c r="I215" i="16"/>
  <c r="I216" i="16"/>
  <c r="I217" i="16"/>
  <c r="I218" i="16"/>
  <c r="I219" i="16"/>
  <c r="I220" i="16"/>
  <c r="I221" i="16"/>
  <c r="I222" i="16"/>
  <c r="I3" i="16"/>
  <c r="D4" i="16"/>
  <c r="D5" i="16"/>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175" i="16"/>
  <c r="D176" i="16"/>
  <c r="D177" i="16"/>
  <c r="D178" i="16"/>
  <c r="D179" i="16"/>
  <c r="D180" i="16"/>
  <c r="D181" i="16"/>
  <c r="D182" i="16"/>
  <c r="D183" i="16"/>
  <c r="D184" i="16"/>
  <c r="D185" i="16"/>
  <c r="D186" i="16"/>
  <c r="D187" i="16"/>
  <c r="D188" i="16"/>
  <c r="D189" i="16"/>
  <c r="D190" i="16"/>
  <c r="D191" i="16"/>
  <c r="D192" i="16"/>
  <c r="D193" i="16"/>
  <c r="D194" i="16"/>
  <c r="D195" i="16"/>
  <c r="D196" i="16"/>
  <c r="D197" i="16"/>
  <c r="D198" i="16"/>
  <c r="D199" i="16"/>
  <c r="D200" i="16"/>
  <c r="D201" i="16"/>
  <c r="D202" i="16"/>
  <c r="D203" i="16"/>
  <c r="D204" i="16"/>
  <c r="D205" i="16"/>
  <c r="D206" i="16"/>
  <c r="D207" i="16"/>
  <c r="D208" i="16"/>
  <c r="D209" i="16"/>
  <c r="D210" i="16"/>
  <c r="D211" i="16"/>
  <c r="D212" i="16"/>
  <c r="D213" i="16"/>
  <c r="D214" i="16"/>
  <c r="D215" i="16"/>
  <c r="D216" i="16"/>
  <c r="D217" i="16"/>
  <c r="D218" i="16"/>
  <c r="D219" i="16"/>
  <c r="D220" i="16"/>
  <c r="D221" i="16"/>
  <c r="D222" i="16"/>
  <c r="D3" i="16"/>
  <c r="AH4" i="16"/>
  <c r="AH5" i="16"/>
  <c r="AH6" i="16"/>
  <c r="AH7" i="16"/>
  <c r="AH8" i="16"/>
  <c r="AH9" i="16"/>
  <c r="AH10" i="16"/>
  <c r="AH11" i="16"/>
  <c r="AH12" i="16"/>
  <c r="AH13" i="16"/>
  <c r="AH14" i="16"/>
  <c r="AH15" i="16"/>
  <c r="AH16" i="16"/>
  <c r="AH17" i="16"/>
  <c r="AH18" i="16"/>
  <c r="AH19" i="16"/>
  <c r="AH20" i="16"/>
  <c r="AH21" i="16"/>
  <c r="AH22" i="16"/>
  <c r="AH23" i="16"/>
  <c r="AH24" i="16"/>
  <c r="AH25" i="16"/>
  <c r="AH26" i="16"/>
  <c r="AH27" i="16"/>
  <c r="AH28" i="16"/>
  <c r="AH29" i="16"/>
  <c r="AH30" i="16"/>
  <c r="AH31" i="16"/>
  <c r="AH32" i="16"/>
  <c r="AH33" i="16"/>
  <c r="AH34" i="16"/>
  <c r="AH35" i="16"/>
  <c r="AH36" i="16"/>
  <c r="AH37" i="16"/>
  <c r="AH38" i="16"/>
  <c r="AH39" i="16"/>
  <c r="AH40" i="16"/>
  <c r="AH41" i="16"/>
  <c r="AH42" i="16"/>
  <c r="AH43" i="16"/>
  <c r="AH44" i="16"/>
  <c r="AH45" i="16"/>
  <c r="AH46" i="16"/>
  <c r="AH47" i="16"/>
  <c r="AH48" i="16"/>
  <c r="AH49" i="16"/>
  <c r="AH50" i="16"/>
  <c r="AH51" i="16"/>
  <c r="AH52" i="16"/>
  <c r="AH53" i="16"/>
  <c r="AH54" i="16"/>
  <c r="AH55" i="16"/>
  <c r="AH56" i="16"/>
  <c r="AH57" i="16"/>
  <c r="AH58" i="16"/>
  <c r="AH59" i="16"/>
  <c r="AH60" i="16"/>
  <c r="AH61" i="16"/>
  <c r="AH62" i="16"/>
  <c r="AH63" i="16"/>
  <c r="AH64" i="16"/>
  <c r="AH65" i="16"/>
  <c r="AH66" i="16"/>
  <c r="AH67" i="16"/>
  <c r="AH68" i="16"/>
  <c r="AH69" i="16"/>
  <c r="AH70" i="16"/>
  <c r="AH71" i="16"/>
  <c r="AH72" i="16"/>
  <c r="AH73" i="16"/>
  <c r="AH74" i="16"/>
  <c r="AH75" i="16"/>
  <c r="AH76" i="16"/>
  <c r="AH77" i="16"/>
  <c r="AH78" i="16"/>
  <c r="AH79" i="16"/>
  <c r="AH80" i="16"/>
  <c r="AH81" i="16"/>
  <c r="AH82" i="16"/>
  <c r="AH83" i="16"/>
  <c r="AH84" i="16"/>
  <c r="AH85" i="16"/>
  <c r="AH86" i="16"/>
  <c r="AH87" i="16"/>
  <c r="AH88" i="16"/>
  <c r="AH89" i="16"/>
  <c r="AH90" i="16"/>
  <c r="AH91" i="16"/>
  <c r="AH92" i="16"/>
  <c r="AH93" i="16"/>
  <c r="AH94" i="16"/>
  <c r="AH95" i="16"/>
  <c r="AH96" i="16"/>
  <c r="AH97" i="16"/>
  <c r="AH98" i="16"/>
  <c r="AH99" i="16"/>
  <c r="AH100" i="16"/>
  <c r="AH101" i="16"/>
  <c r="AH102" i="16"/>
  <c r="AH103" i="16"/>
  <c r="AH104" i="16"/>
  <c r="AH105" i="16"/>
  <c r="AH106" i="16"/>
  <c r="AH107" i="16"/>
  <c r="AH108" i="16"/>
  <c r="AH109" i="16"/>
  <c r="AH110" i="16"/>
  <c r="AH111" i="16"/>
  <c r="AH112" i="16"/>
  <c r="AH113" i="16"/>
  <c r="AH114" i="16"/>
  <c r="AH115" i="16"/>
  <c r="AH116" i="16"/>
  <c r="AH117" i="16"/>
  <c r="AH118" i="16"/>
  <c r="AH119" i="16"/>
  <c r="AH120" i="16"/>
  <c r="AH121" i="16"/>
  <c r="AH122" i="16"/>
  <c r="AH123" i="16"/>
  <c r="AH124" i="16"/>
  <c r="AH125" i="16"/>
  <c r="AH126" i="16"/>
  <c r="AH127" i="16"/>
  <c r="AH128" i="16"/>
  <c r="AH129" i="16"/>
  <c r="AH130" i="16"/>
  <c r="AH131" i="16"/>
  <c r="AH132" i="16"/>
  <c r="AH133" i="16"/>
  <c r="AH134" i="16"/>
  <c r="AH135" i="16"/>
  <c r="AH136" i="16"/>
  <c r="AH137" i="16"/>
  <c r="AH138" i="16"/>
  <c r="AH139" i="16"/>
  <c r="AH140" i="16"/>
  <c r="AH141" i="16"/>
  <c r="AH142" i="16"/>
  <c r="AH143" i="16"/>
  <c r="AH144" i="16"/>
  <c r="AH145" i="16"/>
  <c r="AH146" i="16"/>
  <c r="AH147" i="16"/>
  <c r="AH148" i="16"/>
  <c r="AH149" i="16"/>
  <c r="AH150" i="16"/>
  <c r="AH151" i="16"/>
  <c r="AH152" i="16"/>
  <c r="AH153" i="16"/>
  <c r="AH154" i="16"/>
  <c r="AH155" i="16"/>
  <c r="AH156" i="16"/>
  <c r="AH157" i="16"/>
  <c r="AH158" i="16"/>
  <c r="AH159" i="16"/>
  <c r="AH160" i="16"/>
  <c r="AH161" i="16"/>
  <c r="AH162" i="16"/>
  <c r="AH163" i="16"/>
  <c r="AH164" i="16"/>
  <c r="AH165" i="16"/>
  <c r="AH166" i="16"/>
  <c r="AH167" i="16"/>
  <c r="AH168" i="16"/>
  <c r="AH169" i="16"/>
  <c r="AH170" i="16"/>
  <c r="AH171" i="16"/>
  <c r="AH172" i="16"/>
  <c r="AH173" i="16"/>
  <c r="AH174" i="16"/>
  <c r="AH175" i="16"/>
  <c r="AH176" i="16"/>
  <c r="AH177" i="16"/>
  <c r="AH178" i="16"/>
  <c r="AH179" i="16"/>
  <c r="AH180" i="16"/>
  <c r="AH181" i="16"/>
  <c r="AH182" i="16"/>
  <c r="AH183" i="16"/>
  <c r="AH184" i="16"/>
  <c r="AH185" i="16"/>
  <c r="AH186" i="16"/>
  <c r="AH187" i="16"/>
  <c r="AH188" i="16"/>
  <c r="AH189" i="16"/>
  <c r="AH190" i="16"/>
  <c r="AH191" i="16"/>
  <c r="AH192" i="16"/>
  <c r="AH193" i="16"/>
  <c r="AH194" i="16"/>
  <c r="AH195" i="16"/>
  <c r="AH196" i="16"/>
  <c r="AH197" i="16"/>
  <c r="AH198" i="16"/>
  <c r="AH199" i="16"/>
  <c r="AH200" i="16"/>
  <c r="AH201" i="16"/>
  <c r="AH202" i="16"/>
  <c r="AH203" i="16"/>
  <c r="AH204" i="16"/>
  <c r="AH205" i="16"/>
  <c r="AH206" i="16"/>
  <c r="AH207" i="16"/>
  <c r="AH208" i="16"/>
  <c r="AH209" i="16"/>
  <c r="AH210" i="16"/>
  <c r="AH211" i="16"/>
  <c r="AH212" i="16"/>
  <c r="AH213" i="16"/>
  <c r="AH214" i="16"/>
  <c r="AH215" i="16"/>
  <c r="AH216" i="16"/>
  <c r="AH217" i="16"/>
  <c r="AH218" i="16"/>
  <c r="AH219" i="16"/>
  <c r="AH220" i="16"/>
  <c r="AH221" i="16"/>
  <c r="AH222" i="16"/>
  <c r="AH3" i="16"/>
  <c r="B103" i="14" l="1"/>
  <c r="A104" i="14"/>
  <c r="B103" i="13"/>
  <c r="A104" i="13"/>
  <c r="A103" i="12"/>
  <c r="B102" i="12"/>
  <c r="B103" i="11"/>
  <c r="A104" i="11"/>
  <c r="B103" i="10"/>
  <c r="A104" i="10"/>
  <c r="B103" i="9"/>
  <c r="A104" i="9"/>
  <c r="K10" i="4"/>
  <c r="D92" i="4"/>
  <c r="K92" i="4" s="1"/>
  <c r="D69" i="4"/>
  <c r="K69" i="4" s="1"/>
  <c r="AD3" i="16"/>
  <c r="Y4" i="16"/>
  <c r="Y5" i="16"/>
  <c r="Y6" i="16"/>
  <c r="Y7" i="16"/>
  <c r="Y8" i="16"/>
  <c r="Y9" i="16"/>
  <c r="Y10" i="16"/>
  <c r="Y11" i="16"/>
  <c r="Y12" i="16"/>
  <c r="Y13" i="16"/>
  <c r="Y14" i="16"/>
  <c r="Y15" i="16"/>
  <c r="Y16" i="16"/>
  <c r="Y17" i="16"/>
  <c r="Y18" i="16"/>
  <c r="Y19" i="16"/>
  <c r="Y20" i="16"/>
  <c r="Y21" i="16"/>
  <c r="Y22" i="16"/>
  <c r="Y23" i="16"/>
  <c r="Y24" i="16"/>
  <c r="Y25" i="16"/>
  <c r="Y26" i="16"/>
  <c r="Y27" i="16"/>
  <c r="Y28" i="16"/>
  <c r="Y29" i="16"/>
  <c r="Y30" i="16"/>
  <c r="Y31" i="16"/>
  <c r="Y32" i="16"/>
  <c r="Y33" i="16"/>
  <c r="Y34" i="16"/>
  <c r="Y35" i="16"/>
  <c r="Y36" i="16"/>
  <c r="Y37" i="16"/>
  <c r="Y38" i="16"/>
  <c r="Y39" i="16"/>
  <c r="Y40" i="16"/>
  <c r="Y41" i="16"/>
  <c r="Y42" i="16"/>
  <c r="Y43" i="16"/>
  <c r="Y44" i="16"/>
  <c r="Y45" i="16"/>
  <c r="Y46" i="16"/>
  <c r="Y47" i="16"/>
  <c r="Y48" i="16"/>
  <c r="Y49" i="16"/>
  <c r="Y50" i="16"/>
  <c r="Y51" i="16"/>
  <c r="Y52" i="16"/>
  <c r="Y53" i="16"/>
  <c r="Y54" i="16"/>
  <c r="Y55" i="16"/>
  <c r="Y56" i="16"/>
  <c r="Y57" i="16"/>
  <c r="Y58" i="16"/>
  <c r="Y59" i="16"/>
  <c r="Y60" i="16"/>
  <c r="Y61" i="16"/>
  <c r="Y62" i="16"/>
  <c r="Y63" i="16"/>
  <c r="Y64" i="16"/>
  <c r="Y65" i="16"/>
  <c r="Y66" i="16"/>
  <c r="Y67" i="16"/>
  <c r="Y68" i="16"/>
  <c r="Y69" i="16"/>
  <c r="Y70" i="16"/>
  <c r="Y71" i="16"/>
  <c r="Y72" i="16"/>
  <c r="Y73" i="16"/>
  <c r="Y74" i="16"/>
  <c r="Y75" i="16"/>
  <c r="Y76" i="16"/>
  <c r="Y77" i="16"/>
  <c r="Y78" i="16"/>
  <c r="Y79" i="16"/>
  <c r="Y80" i="16"/>
  <c r="Y81" i="16"/>
  <c r="Y82" i="16"/>
  <c r="Y83" i="16"/>
  <c r="Y84" i="16"/>
  <c r="Y85" i="16"/>
  <c r="Y86" i="16"/>
  <c r="Y87" i="16"/>
  <c r="Y88" i="16"/>
  <c r="Y89" i="16"/>
  <c r="Y90" i="16"/>
  <c r="Y91" i="16"/>
  <c r="Y92" i="16"/>
  <c r="Y93" i="16"/>
  <c r="Y94" i="16"/>
  <c r="Y95" i="16"/>
  <c r="Y96" i="16"/>
  <c r="Y97" i="16"/>
  <c r="Y98" i="16"/>
  <c r="Y99" i="16"/>
  <c r="Y100" i="16"/>
  <c r="Y101" i="16"/>
  <c r="Y102" i="16"/>
  <c r="Y103" i="16"/>
  <c r="Y104" i="16"/>
  <c r="Y105" i="16"/>
  <c r="Y106" i="16"/>
  <c r="Y107" i="16"/>
  <c r="Y108" i="16"/>
  <c r="Y109" i="16"/>
  <c r="Y110" i="16"/>
  <c r="Y111" i="16"/>
  <c r="Y112" i="16"/>
  <c r="Y113" i="16"/>
  <c r="Y114" i="16"/>
  <c r="Y115" i="16"/>
  <c r="Y116" i="16"/>
  <c r="Y117" i="16"/>
  <c r="Y118" i="16"/>
  <c r="Y119" i="16"/>
  <c r="Y120" i="16"/>
  <c r="Y121" i="16"/>
  <c r="Y122" i="16"/>
  <c r="Y123" i="16"/>
  <c r="Y124" i="16"/>
  <c r="Y125" i="16"/>
  <c r="Y126" i="16"/>
  <c r="Y127" i="16"/>
  <c r="Y128" i="16"/>
  <c r="Y129" i="16"/>
  <c r="Y130" i="16"/>
  <c r="Y131" i="16"/>
  <c r="Y132" i="16"/>
  <c r="Y133" i="16"/>
  <c r="Y134" i="16"/>
  <c r="Y135" i="16"/>
  <c r="Y136" i="16"/>
  <c r="Y137" i="16"/>
  <c r="Y138" i="16"/>
  <c r="Y139" i="16"/>
  <c r="Y140" i="16"/>
  <c r="Y141" i="16"/>
  <c r="Y142" i="16"/>
  <c r="Y143" i="16"/>
  <c r="Y144" i="16"/>
  <c r="Y145" i="16"/>
  <c r="Y146" i="16"/>
  <c r="Y147" i="16"/>
  <c r="Y148" i="16"/>
  <c r="Y149" i="16"/>
  <c r="Y150" i="16"/>
  <c r="Y151" i="16"/>
  <c r="Y152" i="16"/>
  <c r="Y153" i="16"/>
  <c r="Y154" i="16"/>
  <c r="Y155" i="16"/>
  <c r="Y156" i="16"/>
  <c r="Y157" i="16"/>
  <c r="Y158" i="16"/>
  <c r="Y159" i="16"/>
  <c r="Y160" i="16"/>
  <c r="Y161" i="16"/>
  <c r="Y162" i="16"/>
  <c r="Y163" i="16"/>
  <c r="Y164" i="16"/>
  <c r="Y165" i="16"/>
  <c r="Y166" i="16"/>
  <c r="Y167" i="16"/>
  <c r="Y168" i="16"/>
  <c r="Y169" i="16"/>
  <c r="Y170" i="16"/>
  <c r="Y171" i="16"/>
  <c r="Y172" i="16"/>
  <c r="Y173" i="16"/>
  <c r="Y174" i="16"/>
  <c r="Y175" i="16"/>
  <c r="Y176" i="16"/>
  <c r="Y177" i="16"/>
  <c r="Y178" i="16"/>
  <c r="Y179" i="16"/>
  <c r="Y180" i="16"/>
  <c r="Y181" i="16"/>
  <c r="Y182" i="16"/>
  <c r="Y183" i="16"/>
  <c r="Y184" i="16"/>
  <c r="Y185" i="16"/>
  <c r="Y186" i="16"/>
  <c r="Y187" i="16"/>
  <c r="Y188" i="16"/>
  <c r="Y189" i="16"/>
  <c r="Y190" i="16"/>
  <c r="Y191" i="16"/>
  <c r="Y192" i="16"/>
  <c r="Y193" i="16"/>
  <c r="Y194" i="16"/>
  <c r="Y195" i="16"/>
  <c r="Y196" i="16"/>
  <c r="Y197" i="16"/>
  <c r="Y198" i="16"/>
  <c r="Y199" i="16"/>
  <c r="Y200" i="16"/>
  <c r="Y201" i="16"/>
  <c r="Y202" i="16"/>
  <c r="Y203" i="16"/>
  <c r="Y204" i="16"/>
  <c r="Y205" i="16"/>
  <c r="Y206" i="16"/>
  <c r="Y207" i="16"/>
  <c r="Y208" i="16"/>
  <c r="Y209" i="16"/>
  <c r="Y210" i="16"/>
  <c r="Y211" i="16"/>
  <c r="Y212" i="16"/>
  <c r="Y213" i="16"/>
  <c r="Y214" i="16"/>
  <c r="Y215" i="16"/>
  <c r="Y216" i="16"/>
  <c r="Y217" i="16"/>
  <c r="Y218" i="16"/>
  <c r="Y219" i="16"/>
  <c r="Y220" i="16"/>
  <c r="Y221" i="16"/>
  <c r="Y222" i="16"/>
  <c r="Y3" i="16"/>
  <c r="T4" i="16"/>
  <c r="T5" i="16"/>
  <c r="T6" i="16"/>
  <c r="T7" i="16"/>
  <c r="T8" i="16"/>
  <c r="T9" i="16"/>
  <c r="T10" i="16"/>
  <c r="T11" i="16"/>
  <c r="T12" i="16"/>
  <c r="T13" i="16"/>
  <c r="T14" i="16"/>
  <c r="T15" i="16"/>
  <c r="T16" i="16"/>
  <c r="T17" i="16"/>
  <c r="T18" i="16"/>
  <c r="T19" i="16"/>
  <c r="T20" i="16"/>
  <c r="T21" i="16"/>
  <c r="T22" i="16"/>
  <c r="T23" i="16"/>
  <c r="T24" i="16"/>
  <c r="T25" i="16"/>
  <c r="T26" i="16"/>
  <c r="T27" i="16"/>
  <c r="T28" i="16"/>
  <c r="T29" i="16"/>
  <c r="T30" i="16"/>
  <c r="T31" i="16"/>
  <c r="T32" i="16"/>
  <c r="T33" i="16"/>
  <c r="T34" i="16"/>
  <c r="T35" i="16"/>
  <c r="T36" i="16"/>
  <c r="T37" i="16"/>
  <c r="T38" i="16"/>
  <c r="T39" i="16"/>
  <c r="T40" i="16"/>
  <c r="T41" i="16"/>
  <c r="T42" i="16"/>
  <c r="T43" i="16"/>
  <c r="T44" i="16"/>
  <c r="T45" i="16"/>
  <c r="T46" i="16"/>
  <c r="T47" i="16"/>
  <c r="T48" i="16"/>
  <c r="T49" i="16"/>
  <c r="T50" i="16"/>
  <c r="T51" i="16"/>
  <c r="T52" i="16"/>
  <c r="T53" i="16"/>
  <c r="T54" i="16"/>
  <c r="T55" i="16"/>
  <c r="T56" i="16"/>
  <c r="T57" i="16"/>
  <c r="T58" i="16"/>
  <c r="T59" i="16"/>
  <c r="T60" i="16"/>
  <c r="T61" i="16"/>
  <c r="T62" i="16"/>
  <c r="T63" i="16"/>
  <c r="T64" i="16"/>
  <c r="T65" i="16"/>
  <c r="T66" i="16"/>
  <c r="T67" i="16"/>
  <c r="T68" i="16"/>
  <c r="T69" i="16"/>
  <c r="T70" i="16"/>
  <c r="T71" i="16"/>
  <c r="T72" i="16"/>
  <c r="T73" i="16"/>
  <c r="T74" i="16"/>
  <c r="T75" i="16"/>
  <c r="T76" i="16"/>
  <c r="T77" i="16"/>
  <c r="T78" i="16"/>
  <c r="T79" i="16"/>
  <c r="T80" i="16"/>
  <c r="T81" i="16"/>
  <c r="T82" i="16"/>
  <c r="T83" i="16"/>
  <c r="T84" i="16"/>
  <c r="T85" i="16"/>
  <c r="T86" i="16"/>
  <c r="T87" i="16"/>
  <c r="T88" i="16"/>
  <c r="T89" i="16"/>
  <c r="T90" i="16"/>
  <c r="T91" i="16"/>
  <c r="T92" i="16"/>
  <c r="T93" i="16"/>
  <c r="T94" i="16"/>
  <c r="T95" i="16"/>
  <c r="T96" i="16"/>
  <c r="T97" i="16"/>
  <c r="T98" i="16"/>
  <c r="T99" i="16"/>
  <c r="T100" i="16"/>
  <c r="T101" i="16"/>
  <c r="T102" i="16"/>
  <c r="T103" i="16"/>
  <c r="T104" i="16"/>
  <c r="T105" i="16"/>
  <c r="T106" i="16"/>
  <c r="T107" i="16"/>
  <c r="T108" i="16"/>
  <c r="T109" i="16"/>
  <c r="T110" i="16"/>
  <c r="T111" i="16"/>
  <c r="T112" i="16"/>
  <c r="T113" i="16"/>
  <c r="T114" i="16"/>
  <c r="T115" i="16"/>
  <c r="T116" i="16"/>
  <c r="T117" i="16"/>
  <c r="T118" i="16"/>
  <c r="T119" i="16"/>
  <c r="T120" i="16"/>
  <c r="T121" i="16"/>
  <c r="T122" i="16"/>
  <c r="T123" i="16"/>
  <c r="T124" i="16"/>
  <c r="T125" i="16"/>
  <c r="T126" i="16"/>
  <c r="T127" i="16"/>
  <c r="T128" i="16"/>
  <c r="T129" i="16"/>
  <c r="T130" i="16"/>
  <c r="T131" i="16"/>
  <c r="T132" i="16"/>
  <c r="T133" i="16"/>
  <c r="T134" i="16"/>
  <c r="T135" i="16"/>
  <c r="T136" i="16"/>
  <c r="T137" i="16"/>
  <c r="T138" i="16"/>
  <c r="T139" i="16"/>
  <c r="T140" i="16"/>
  <c r="T141" i="16"/>
  <c r="T142" i="16"/>
  <c r="T143" i="16"/>
  <c r="T144" i="16"/>
  <c r="T145" i="16"/>
  <c r="T146" i="16"/>
  <c r="T147" i="16"/>
  <c r="T148" i="16"/>
  <c r="T149" i="16"/>
  <c r="T150" i="16"/>
  <c r="T151" i="16"/>
  <c r="T152" i="16"/>
  <c r="T153" i="16"/>
  <c r="T154" i="16"/>
  <c r="T155" i="16"/>
  <c r="T156" i="16"/>
  <c r="T157" i="16"/>
  <c r="T158" i="16"/>
  <c r="T159" i="16"/>
  <c r="T160" i="16"/>
  <c r="T161" i="16"/>
  <c r="T162" i="16"/>
  <c r="T163" i="16"/>
  <c r="T164" i="16"/>
  <c r="T165" i="16"/>
  <c r="T166" i="16"/>
  <c r="T167" i="16"/>
  <c r="T168" i="16"/>
  <c r="T169" i="16"/>
  <c r="T170" i="16"/>
  <c r="T171" i="16"/>
  <c r="T172" i="16"/>
  <c r="T173" i="16"/>
  <c r="T174" i="16"/>
  <c r="T175" i="16"/>
  <c r="T176" i="16"/>
  <c r="T177" i="16"/>
  <c r="T178" i="16"/>
  <c r="T179" i="16"/>
  <c r="T180" i="16"/>
  <c r="T181" i="16"/>
  <c r="T182" i="16"/>
  <c r="T183" i="16"/>
  <c r="T184" i="16"/>
  <c r="T185" i="16"/>
  <c r="T186" i="16"/>
  <c r="T187" i="16"/>
  <c r="T188" i="16"/>
  <c r="T189" i="16"/>
  <c r="T190" i="16"/>
  <c r="T191" i="16"/>
  <c r="T192" i="16"/>
  <c r="T193" i="16"/>
  <c r="T194" i="16"/>
  <c r="T195" i="16"/>
  <c r="T196" i="16"/>
  <c r="T197" i="16"/>
  <c r="T198" i="16"/>
  <c r="T199" i="16"/>
  <c r="T200" i="16"/>
  <c r="T201" i="16"/>
  <c r="T202" i="16"/>
  <c r="T203" i="16"/>
  <c r="T204" i="16"/>
  <c r="T205" i="16"/>
  <c r="T206" i="16"/>
  <c r="T207" i="16"/>
  <c r="T208" i="16"/>
  <c r="T209" i="16"/>
  <c r="T210" i="16"/>
  <c r="T211" i="16"/>
  <c r="T212" i="16"/>
  <c r="T213" i="16"/>
  <c r="T214" i="16"/>
  <c r="T215" i="16"/>
  <c r="T216" i="16"/>
  <c r="T217" i="16"/>
  <c r="T218" i="16"/>
  <c r="T219" i="16"/>
  <c r="T220" i="16"/>
  <c r="T221" i="16"/>
  <c r="T222" i="16"/>
  <c r="T3" i="16"/>
  <c r="O4" i="16"/>
  <c r="O5"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158" i="16"/>
  <c r="O159" i="16"/>
  <c r="O160" i="16"/>
  <c r="O161" i="16"/>
  <c r="O162" i="16"/>
  <c r="O163" i="16"/>
  <c r="O164" i="16"/>
  <c r="O165" i="16"/>
  <c r="O166" i="16"/>
  <c r="O167" i="16"/>
  <c r="O168" i="16"/>
  <c r="O169" i="16"/>
  <c r="O170" i="16"/>
  <c r="O171" i="16"/>
  <c r="O172" i="16"/>
  <c r="O173" i="16"/>
  <c r="O174" i="16"/>
  <c r="O175" i="16"/>
  <c r="O176" i="16"/>
  <c r="O177" i="16"/>
  <c r="O178" i="16"/>
  <c r="O179" i="16"/>
  <c r="O180" i="16"/>
  <c r="O181" i="16"/>
  <c r="O182" i="16"/>
  <c r="O183" i="16"/>
  <c r="O184" i="16"/>
  <c r="O185" i="16"/>
  <c r="O186" i="16"/>
  <c r="O187" i="16"/>
  <c r="O188" i="16"/>
  <c r="O189" i="16"/>
  <c r="O190" i="16"/>
  <c r="O191" i="16"/>
  <c r="O192" i="16"/>
  <c r="O193" i="16"/>
  <c r="O194" i="16"/>
  <c r="O195" i="16"/>
  <c r="O196" i="16"/>
  <c r="O197" i="16"/>
  <c r="O198" i="16"/>
  <c r="O199" i="16"/>
  <c r="O200" i="16"/>
  <c r="O201" i="16"/>
  <c r="O202" i="16"/>
  <c r="O203" i="16"/>
  <c r="O204" i="16"/>
  <c r="O205" i="16"/>
  <c r="O206" i="16"/>
  <c r="O207" i="16"/>
  <c r="O208" i="16"/>
  <c r="O209" i="16"/>
  <c r="O210" i="16"/>
  <c r="O211" i="16"/>
  <c r="O212" i="16"/>
  <c r="O213" i="16"/>
  <c r="O214" i="16"/>
  <c r="O215" i="16"/>
  <c r="O216" i="16"/>
  <c r="O217" i="16"/>
  <c r="O218" i="16"/>
  <c r="O219" i="16"/>
  <c r="O220" i="16"/>
  <c r="O221" i="16"/>
  <c r="O222" i="16"/>
  <c r="O3" i="16"/>
  <c r="J4" i="16"/>
  <c r="J5" i="16"/>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66" i="16"/>
  <c r="J67" i="16"/>
  <c r="J68" i="16"/>
  <c r="J69" i="16"/>
  <c r="J70" i="16"/>
  <c r="J71" i="16"/>
  <c r="J72" i="16"/>
  <c r="J73" i="16"/>
  <c r="J74" i="16"/>
  <c r="J75" i="16"/>
  <c r="J76" i="16"/>
  <c r="J77" i="16"/>
  <c r="J78" i="16"/>
  <c r="J79" i="16"/>
  <c r="J80" i="16"/>
  <c r="J81" i="16"/>
  <c r="J82" i="16"/>
  <c r="J83" i="16"/>
  <c r="J84" i="16"/>
  <c r="J85" i="16"/>
  <c r="J86" i="16"/>
  <c r="J87" i="16"/>
  <c r="J88" i="16"/>
  <c r="J89" i="16"/>
  <c r="J90" i="16"/>
  <c r="J91" i="16"/>
  <c r="J92" i="16"/>
  <c r="J93" i="16"/>
  <c r="J94" i="16"/>
  <c r="J95" i="16"/>
  <c r="J96" i="16"/>
  <c r="J97" i="16"/>
  <c r="J98" i="16"/>
  <c r="J99" i="16"/>
  <c r="J100" i="16"/>
  <c r="J101" i="16"/>
  <c r="J102" i="16"/>
  <c r="J103" i="16"/>
  <c r="J104" i="16"/>
  <c r="J105" i="16"/>
  <c r="J106" i="16"/>
  <c r="J107" i="16"/>
  <c r="J108" i="16"/>
  <c r="J109" i="16"/>
  <c r="J110" i="16"/>
  <c r="J111" i="16"/>
  <c r="J112" i="16"/>
  <c r="J113" i="16"/>
  <c r="J114" i="16"/>
  <c r="J115" i="16"/>
  <c r="J116" i="16"/>
  <c r="J117" i="16"/>
  <c r="J118" i="16"/>
  <c r="J119" i="16"/>
  <c r="J120" i="16"/>
  <c r="J121" i="16"/>
  <c r="J122" i="16"/>
  <c r="J123" i="16"/>
  <c r="J124" i="16"/>
  <c r="J125" i="16"/>
  <c r="J126" i="16"/>
  <c r="J127" i="16"/>
  <c r="J128" i="16"/>
  <c r="J129" i="16"/>
  <c r="J130" i="16"/>
  <c r="J131" i="16"/>
  <c r="J132" i="16"/>
  <c r="J133" i="16"/>
  <c r="J134" i="16"/>
  <c r="J135" i="16"/>
  <c r="J136" i="16"/>
  <c r="J137" i="16"/>
  <c r="J138" i="16"/>
  <c r="J139" i="16"/>
  <c r="J140" i="16"/>
  <c r="J141" i="16"/>
  <c r="J142" i="16"/>
  <c r="J143" i="16"/>
  <c r="J144" i="16"/>
  <c r="J145" i="16"/>
  <c r="J146" i="16"/>
  <c r="J147" i="16"/>
  <c r="J148" i="16"/>
  <c r="J149" i="16"/>
  <c r="J150" i="16"/>
  <c r="J151" i="16"/>
  <c r="J152" i="16"/>
  <c r="J153" i="16"/>
  <c r="J154" i="16"/>
  <c r="J155" i="16"/>
  <c r="J156" i="16"/>
  <c r="J157" i="16"/>
  <c r="J158" i="16"/>
  <c r="J159" i="16"/>
  <c r="J160" i="16"/>
  <c r="J161" i="16"/>
  <c r="J162" i="16"/>
  <c r="J163" i="16"/>
  <c r="J164" i="16"/>
  <c r="J165" i="16"/>
  <c r="J166" i="16"/>
  <c r="J167" i="16"/>
  <c r="J168" i="16"/>
  <c r="J169" i="16"/>
  <c r="J170" i="16"/>
  <c r="J171" i="16"/>
  <c r="J172" i="16"/>
  <c r="J173" i="16"/>
  <c r="J174" i="16"/>
  <c r="J175" i="16"/>
  <c r="J176" i="16"/>
  <c r="J177" i="16"/>
  <c r="J178" i="16"/>
  <c r="J179" i="16"/>
  <c r="J180" i="16"/>
  <c r="J181" i="16"/>
  <c r="J182" i="16"/>
  <c r="J183" i="16"/>
  <c r="J184" i="16"/>
  <c r="J185" i="16"/>
  <c r="J186" i="16"/>
  <c r="J187" i="16"/>
  <c r="J188" i="16"/>
  <c r="J189" i="16"/>
  <c r="J190" i="16"/>
  <c r="J191" i="16"/>
  <c r="J192" i="16"/>
  <c r="J193" i="16"/>
  <c r="J194" i="16"/>
  <c r="J195" i="16"/>
  <c r="J196" i="16"/>
  <c r="J197" i="16"/>
  <c r="J198" i="16"/>
  <c r="J199" i="16"/>
  <c r="J200" i="16"/>
  <c r="J201" i="16"/>
  <c r="J202" i="16"/>
  <c r="J203" i="16"/>
  <c r="J204" i="16"/>
  <c r="J205" i="16"/>
  <c r="J206" i="16"/>
  <c r="J207" i="16"/>
  <c r="J208" i="16"/>
  <c r="J209" i="16"/>
  <c r="J210" i="16"/>
  <c r="J211" i="16"/>
  <c r="J212" i="16"/>
  <c r="J213" i="16"/>
  <c r="J214" i="16"/>
  <c r="J215" i="16"/>
  <c r="J216" i="16"/>
  <c r="J217" i="16"/>
  <c r="J218" i="16"/>
  <c r="J219" i="16"/>
  <c r="J220" i="16"/>
  <c r="J221" i="16"/>
  <c r="J222" i="16"/>
  <c r="J3" i="16"/>
  <c r="E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E216" i="16"/>
  <c r="E217" i="16"/>
  <c r="E218" i="16"/>
  <c r="E219" i="16"/>
  <c r="E220" i="16"/>
  <c r="E221" i="16"/>
  <c r="E222" i="16"/>
  <c r="E3" i="16"/>
  <c r="AI4" i="16"/>
  <c r="AI5" i="16"/>
  <c r="AI6" i="16"/>
  <c r="AI7" i="16"/>
  <c r="AI8" i="16"/>
  <c r="AI9" i="16"/>
  <c r="AI10" i="16"/>
  <c r="AI11" i="16"/>
  <c r="AI12" i="16"/>
  <c r="AI13" i="16"/>
  <c r="AI14" i="16"/>
  <c r="AI15" i="16"/>
  <c r="AI16" i="16"/>
  <c r="AI17" i="16"/>
  <c r="AI18" i="16"/>
  <c r="AI19" i="16"/>
  <c r="AI20" i="16"/>
  <c r="AI21" i="16"/>
  <c r="AI22" i="16"/>
  <c r="AI23" i="16"/>
  <c r="AI24" i="16"/>
  <c r="AI25" i="16"/>
  <c r="AI26" i="16"/>
  <c r="AI27" i="16"/>
  <c r="AI28" i="16"/>
  <c r="AI29" i="16"/>
  <c r="AI30" i="16"/>
  <c r="AI31" i="16"/>
  <c r="AI32" i="16"/>
  <c r="AI33" i="16"/>
  <c r="AI34" i="16"/>
  <c r="AI35" i="16"/>
  <c r="AI36" i="16"/>
  <c r="AI37" i="16"/>
  <c r="AI38" i="16"/>
  <c r="AI39" i="16"/>
  <c r="AI40" i="16"/>
  <c r="AI41" i="16"/>
  <c r="AI42" i="16"/>
  <c r="AI43" i="16"/>
  <c r="AI44" i="16"/>
  <c r="AI45" i="16"/>
  <c r="AI46" i="16"/>
  <c r="AI47" i="16"/>
  <c r="AI48" i="16"/>
  <c r="AI49" i="16"/>
  <c r="AI50" i="16"/>
  <c r="AI51" i="16"/>
  <c r="AI52" i="16"/>
  <c r="AI53" i="16"/>
  <c r="AI54" i="16"/>
  <c r="AI55" i="16"/>
  <c r="AI56" i="16"/>
  <c r="AI57" i="16"/>
  <c r="AI58" i="16"/>
  <c r="AI59" i="16"/>
  <c r="AI60" i="16"/>
  <c r="AI61" i="16"/>
  <c r="AI62" i="16"/>
  <c r="AI63" i="16"/>
  <c r="AI64" i="16"/>
  <c r="AI65" i="16"/>
  <c r="AI66" i="16"/>
  <c r="AI67" i="16"/>
  <c r="AI68" i="16"/>
  <c r="AI69" i="16"/>
  <c r="AI70" i="16"/>
  <c r="AI71" i="16"/>
  <c r="AI72" i="16"/>
  <c r="AI73" i="16"/>
  <c r="AI74" i="16"/>
  <c r="AI75" i="16"/>
  <c r="AI76" i="16"/>
  <c r="AI77" i="16"/>
  <c r="AI78" i="16"/>
  <c r="AI79" i="16"/>
  <c r="AI80" i="16"/>
  <c r="AI81" i="16"/>
  <c r="AI82" i="16"/>
  <c r="AI83" i="16"/>
  <c r="AI84" i="16"/>
  <c r="AI85" i="16"/>
  <c r="AI86" i="16"/>
  <c r="AI87" i="16"/>
  <c r="AI88" i="16"/>
  <c r="AI89" i="16"/>
  <c r="AI90" i="16"/>
  <c r="AI91" i="16"/>
  <c r="AI92" i="16"/>
  <c r="AI93" i="16"/>
  <c r="AI94" i="16"/>
  <c r="AI95" i="16"/>
  <c r="AI96" i="16"/>
  <c r="AI97" i="16"/>
  <c r="AI98" i="16"/>
  <c r="AI99" i="16"/>
  <c r="AI100" i="16"/>
  <c r="AI101" i="16"/>
  <c r="AI102" i="16"/>
  <c r="AI103" i="16"/>
  <c r="AI104" i="16"/>
  <c r="AI105" i="16"/>
  <c r="AI106" i="16"/>
  <c r="AI107" i="16"/>
  <c r="AI108" i="16"/>
  <c r="AI109" i="16"/>
  <c r="AI110" i="16"/>
  <c r="AI111" i="16"/>
  <c r="AI112" i="16"/>
  <c r="AI113" i="16"/>
  <c r="AI114" i="16"/>
  <c r="AI115" i="16"/>
  <c r="AI116" i="16"/>
  <c r="AI117" i="16"/>
  <c r="AI118" i="16"/>
  <c r="AI119" i="16"/>
  <c r="AI120" i="16"/>
  <c r="AI121" i="16"/>
  <c r="AI122" i="16"/>
  <c r="AI123" i="16"/>
  <c r="AI124" i="16"/>
  <c r="AI125" i="16"/>
  <c r="AI126" i="16"/>
  <c r="AI127" i="16"/>
  <c r="AI128" i="16"/>
  <c r="AI129" i="16"/>
  <c r="AI130" i="16"/>
  <c r="AI131" i="16"/>
  <c r="AI132" i="16"/>
  <c r="AI133" i="16"/>
  <c r="AI134" i="16"/>
  <c r="AI135" i="16"/>
  <c r="AI136" i="16"/>
  <c r="AI137" i="16"/>
  <c r="AI138" i="16"/>
  <c r="AI139" i="16"/>
  <c r="AI140" i="16"/>
  <c r="AI141" i="16"/>
  <c r="AI142" i="16"/>
  <c r="AI143" i="16"/>
  <c r="AI144" i="16"/>
  <c r="AI145" i="16"/>
  <c r="AI146" i="16"/>
  <c r="AI147" i="16"/>
  <c r="AI148" i="16"/>
  <c r="AI149" i="16"/>
  <c r="AI150" i="16"/>
  <c r="AI151" i="16"/>
  <c r="AI152" i="16"/>
  <c r="AI153" i="16"/>
  <c r="AI154" i="16"/>
  <c r="AI155" i="16"/>
  <c r="AI156" i="16"/>
  <c r="AI157" i="16"/>
  <c r="AI158" i="16"/>
  <c r="AI159" i="16"/>
  <c r="AI160" i="16"/>
  <c r="AI161" i="16"/>
  <c r="AI162" i="16"/>
  <c r="AI163" i="16"/>
  <c r="AI164" i="16"/>
  <c r="AI165" i="16"/>
  <c r="AI166" i="16"/>
  <c r="AI167" i="16"/>
  <c r="AI168" i="16"/>
  <c r="AI169" i="16"/>
  <c r="AI170" i="16"/>
  <c r="AI171" i="16"/>
  <c r="AI172" i="16"/>
  <c r="AI173" i="16"/>
  <c r="AI174" i="16"/>
  <c r="AI175" i="16"/>
  <c r="AI176" i="16"/>
  <c r="AI177" i="16"/>
  <c r="AI178" i="16"/>
  <c r="AI179" i="16"/>
  <c r="AI180" i="16"/>
  <c r="AI181" i="16"/>
  <c r="AI182" i="16"/>
  <c r="AI183" i="16"/>
  <c r="AI184" i="16"/>
  <c r="AI185" i="16"/>
  <c r="AI186" i="16"/>
  <c r="AI187" i="16"/>
  <c r="AI188" i="16"/>
  <c r="AI189" i="16"/>
  <c r="AI190" i="16"/>
  <c r="AI191" i="16"/>
  <c r="AI192" i="16"/>
  <c r="AI193" i="16"/>
  <c r="AI194" i="16"/>
  <c r="AI195" i="16"/>
  <c r="AI196" i="16"/>
  <c r="AI197" i="16"/>
  <c r="AI198" i="16"/>
  <c r="AI199" i="16"/>
  <c r="AI200" i="16"/>
  <c r="AI201" i="16"/>
  <c r="AI202" i="16"/>
  <c r="AI203" i="16"/>
  <c r="AI204" i="16"/>
  <c r="AI205" i="16"/>
  <c r="AI206" i="16"/>
  <c r="AI207" i="16"/>
  <c r="AI208" i="16"/>
  <c r="AI209" i="16"/>
  <c r="AI210" i="16"/>
  <c r="AI211" i="16"/>
  <c r="AI212" i="16"/>
  <c r="AI213" i="16"/>
  <c r="AI214" i="16"/>
  <c r="AI215" i="16"/>
  <c r="AI216" i="16"/>
  <c r="AI217" i="16"/>
  <c r="AI218" i="16"/>
  <c r="AI219" i="16"/>
  <c r="AI220" i="16"/>
  <c r="AI221" i="16"/>
  <c r="AI222" i="16"/>
  <c r="AI3" i="16"/>
  <c r="AE4" i="16"/>
  <c r="AE5" i="16"/>
  <c r="AE6" i="16"/>
  <c r="AE7" i="16"/>
  <c r="AE8" i="16"/>
  <c r="AE9" i="16"/>
  <c r="AE10" i="16"/>
  <c r="AE11" i="16"/>
  <c r="AE12" i="16"/>
  <c r="AE13" i="16"/>
  <c r="AE14" i="16"/>
  <c r="AE15" i="16"/>
  <c r="AE16" i="16"/>
  <c r="AE17" i="16"/>
  <c r="AE18" i="16"/>
  <c r="AE19" i="16"/>
  <c r="AE20" i="16"/>
  <c r="AE21" i="16"/>
  <c r="AE22" i="16"/>
  <c r="AE23" i="16"/>
  <c r="AE24" i="16"/>
  <c r="AE25" i="16"/>
  <c r="AE26" i="16"/>
  <c r="AE27" i="16"/>
  <c r="AE28" i="16"/>
  <c r="AE29" i="16"/>
  <c r="AE30" i="16"/>
  <c r="AE31" i="16"/>
  <c r="AE32" i="16"/>
  <c r="AE33" i="16"/>
  <c r="AE34" i="16"/>
  <c r="AE35" i="16"/>
  <c r="AE36" i="16"/>
  <c r="AE37" i="16"/>
  <c r="AE38" i="16"/>
  <c r="AE39" i="16"/>
  <c r="AE40" i="16"/>
  <c r="AE41" i="16"/>
  <c r="AE42" i="16"/>
  <c r="AE43" i="16"/>
  <c r="AE44" i="16"/>
  <c r="AE45" i="16"/>
  <c r="AE46" i="16"/>
  <c r="AE47" i="16"/>
  <c r="AE48" i="16"/>
  <c r="AE49" i="16"/>
  <c r="AE50" i="16"/>
  <c r="AE51" i="16"/>
  <c r="AE52" i="16"/>
  <c r="AE53" i="16"/>
  <c r="AE54" i="16"/>
  <c r="AE55" i="16"/>
  <c r="AE56" i="16"/>
  <c r="AE57" i="16"/>
  <c r="AE58" i="16"/>
  <c r="AE59" i="16"/>
  <c r="AE60" i="16"/>
  <c r="AE61" i="16"/>
  <c r="AE62" i="16"/>
  <c r="AE63" i="16"/>
  <c r="AE64" i="16"/>
  <c r="AE65" i="16"/>
  <c r="AE66" i="16"/>
  <c r="AE67" i="16"/>
  <c r="AE68" i="16"/>
  <c r="AE69" i="16"/>
  <c r="AE70" i="16"/>
  <c r="AE71" i="16"/>
  <c r="AE72" i="16"/>
  <c r="AE73" i="16"/>
  <c r="AE74" i="16"/>
  <c r="AE75" i="16"/>
  <c r="AE76" i="16"/>
  <c r="AE77" i="16"/>
  <c r="AE78" i="16"/>
  <c r="AE79" i="16"/>
  <c r="AE80" i="16"/>
  <c r="AE81" i="16"/>
  <c r="AE82" i="16"/>
  <c r="AE83" i="16"/>
  <c r="AE84" i="16"/>
  <c r="AE85" i="16"/>
  <c r="AE86" i="16"/>
  <c r="AE87" i="16"/>
  <c r="AE88" i="16"/>
  <c r="AE89" i="16"/>
  <c r="AE90" i="16"/>
  <c r="AE91" i="16"/>
  <c r="AE92" i="16"/>
  <c r="AE93" i="16"/>
  <c r="AE94" i="16"/>
  <c r="AE95" i="16"/>
  <c r="AE96" i="16"/>
  <c r="AE97" i="16"/>
  <c r="AE98" i="16"/>
  <c r="AE99" i="16"/>
  <c r="AE100" i="16"/>
  <c r="AE101" i="16"/>
  <c r="AE102" i="16"/>
  <c r="AE103" i="16"/>
  <c r="AE104" i="16"/>
  <c r="AE105" i="16"/>
  <c r="AE106" i="16"/>
  <c r="AE107" i="16"/>
  <c r="AE108" i="16"/>
  <c r="AE109" i="16"/>
  <c r="AE110" i="16"/>
  <c r="AE111" i="16"/>
  <c r="AE112" i="16"/>
  <c r="AE113" i="16"/>
  <c r="AE114" i="16"/>
  <c r="AE115" i="16"/>
  <c r="AE116" i="16"/>
  <c r="AE117" i="16"/>
  <c r="AE118" i="16"/>
  <c r="AE119" i="16"/>
  <c r="AE120" i="16"/>
  <c r="AE121" i="16"/>
  <c r="AE122" i="16"/>
  <c r="AE123" i="16"/>
  <c r="AE124" i="16"/>
  <c r="AE125" i="16"/>
  <c r="AE126" i="16"/>
  <c r="AE127" i="16"/>
  <c r="AE128" i="16"/>
  <c r="AE129" i="16"/>
  <c r="AE130" i="16"/>
  <c r="AE131" i="16"/>
  <c r="AE132" i="16"/>
  <c r="AE133" i="16"/>
  <c r="AE134" i="16"/>
  <c r="AE135" i="16"/>
  <c r="AE136" i="16"/>
  <c r="AE137" i="16"/>
  <c r="AE138" i="16"/>
  <c r="AE139" i="16"/>
  <c r="AE140" i="16"/>
  <c r="AE141" i="16"/>
  <c r="AE142" i="16"/>
  <c r="AE143" i="16"/>
  <c r="AE144" i="16"/>
  <c r="AE145" i="16"/>
  <c r="AE146" i="16"/>
  <c r="AE147" i="16"/>
  <c r="AE148" i="16"/>
  <c r="AE149" i="16"/>
  <c r="AE150" i="16"/>
  <c r="AE151" i="16"/>
  <c r="AE152" i="16"/>
  <c r="AE153" i="16"/>
  <c r="AE154" i="16"/>
  <c r="AE155" i="16"/>
  <c r="AE156" i="16"/>
  <c r="AE157" i="16"/>
  <c r="AE158" i="16"/>
  <c r="AE159" i="16"/>
  <c r="AE160" i="16"/>
  <c r="AE161" i="16"/>
  <c r="AE162" i="16"/>
  <c r="AE163" i="16"/>
  <c r="AE164" i="16"/>
  <c r="AE165" i="16"/>
  <c r="AE166" i="16"/>
  <c r="AE167" i="16"/>
  <c r="AE168" i="16"/>
  <c r="AE169" i="16"/>
  <c r="AE170" i="16"/>
  <c r="AE171" i="16"/>
  <c r="AE172" i="16"/>
  <c r="AE173" i="16"/>
  <c r="AE174" i="16"/>
  <c r="AE175" i="16"/>
  <c r="AE176" i="16"/>
  <c r="AE177" i="16"/>
  <c r="AE178" i="16"/>
  <c r="AE179" i="16"/>
  <c r="AE180" i="16"/>
  <c r="AE181" i="16"/>
  <c r="AE182" i="16"/>
  <c r="AE183" i="16"/>
  <c r="AE184" i="16"/>
  <c r="AE185" i="16"/>
  <c r="AE186" i="16"/>
  <c r="AE187" i="16"/>
  <c r="AE188" i="16"/>
  <c r="AE189" i="16"/>
  <c r="AE190" i="16"/>
  <c r="AE191" i="16"/>
  <c r="AE192" i="16"/>
  <c r="AE193" i="16"/>
  <c r="AE194" i="16"/>
  <c r="AE195" i="16"/>
  <c r="AE196" i="16"/>
  <c r="AE197" i="16"/>
  <c r="AE198" i="16"/>
  <c r="AE199" i="16"/>
  <c r="AE200" i="16"/>
  <c r="AE201" i="16"/>
  <c r="AE202" i="16"/>
  <c r="AE203" i="16"/>
  <c r="AE204" i="16"/>
  <c r="AE205" i="16"/>
  <c r="AE206" i="16"/>
  <c r="AE207" i="16"/>
  <c r="AE208" i="16"/>
  <c r="AE209" i="16"/>
  <c r="AE210" i="16"/>
  <c r="AE211" i="16"/>
  <c r="AE212" i="16"/>
  <c r="AE213" i="16"/>
  <c r="AE214" i="16"/>
  <c r="AE215" i="16"/>
  <c r="AE216" i="16"/>
  <c r="AE217" i="16"/>
  <c r="AE218" i="16"/>
  <c r="AE219" i="16"/>
  <c r="AE220" i="16"/>
  <c r="AE221" i="16"/>
  <c r="AE222" i="16"/>
  <c r="AE3" i="16"/>
  <c r="Z4" i="16"/>
  <c r="Z5" i="16"/>
  <c r="Z6" i="16"/>
  <c r="Z7" i="16"/>
  <c r="Z8" i="16"/>
  <c r="Z9" i="16"/>
  <c r="Z10" i="16"/>
  <c r="Z11" i="16"/>
  <c r="Z12" i="16"/>
  <c r="Z13" i="16"/>
  <c r="Z14" i="16"/>
  <c r="Z15" i="16"/>
  <c r="Z16" i="16"/>
  <c r="Z17" i="16"/>
  <c r="Z18" i="16"/>
  <c r="Z19" i="16"/>
  <c r="Z20" i="16"/>
  <c r="Z21" i="16"/>
  <c r="Z22" i="16"/>
  <c r="Z23" i="16"/>
  <c r="Z24" i="16"/>
  <c r="Z25" i="16"/>
  <c r="Z26" i="16"/>
  <c r="Z27" i="16"/>
  <c r="Z28" i="16"/>
  <c r="Z29" i="16"/>
  <c r="Z30" i="16"/>
  <c r="Z31" i="16"/>
  <c r="Z32" i="16"/>
  <c r="Z33" i="16"/>
  <c r="Z34" i="16"/>
  <c r="Z35" i="16"/>
  <c r="Z36" i="16"/>
  <c r="Z37" i="16"/>
  <c r="Z38" i="16"/>
  <c r="Z39" i="1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139" i="16"/>
  <c r="Z140" i="16"/>
  <c r="Z141" i="16"/>
  <c r="Z142" i="16"/>
  <c r="Z143" i="16"/>
  <c r="Z144" i="16"/>
  <c r="Z145" i="16"/>
  <c r="Z146" i="16"/>
  <c r="Z147" i="16"/>
  <c r="Z148" i="16"/>
  <c r="Z149" i="16"/>
  <c r="Z150" i="16"/>
  <c r="Z151" i="16"/>
  <c r="Z152" i="16"/>
  <c r="Z153" i="16"/>
  <c r="Z154" i="16"/>
  <c r="Z155" i="16"/>
  <c r="Z156" i="16"/>
  <c r="Z157" i="16"/>
  <c r="Z158" i="16"/>
  <c r="Z159" i="16"/>
  <c r="Z160" i="16"/>
  <c r="Z161" i="16"/>
  <c r="Z162" i="16"/>
  <c r="Z163" i="16"/>
  <c r="Z164" i="16"/>
  <c r="Z165" i="16"/>
  <c r="Z166" i="16"/>
  <c r="Z167" i="16"/>
  <c r="Z168" i="16"/>
  <c r="Z169" i="16"/>
  <c r="Z170" i="16"/>
  <c r="Z171" i="16"/>
  <c r="Z172" i="16"/>
  <c r="Z173" i="16"/>
  <c r="Z174" i="16"/>
  <c r="Z175" i="16"/>
  <c r="Z176" i="16"/>
  <c r="Z177" i="16"/>
  <c r="Z178" i="16"/>
  <c r="Z179" i="16"/>
  <c r="Z180" i="16"/>
  <c r="Z181" i="16"/>
  <c r="Z182" i="16"/>
  <c r="Z183" i="16"/>
  <c r="Z184" i="16"/>
  <c r="Z185" i="16"/>
  <c r="Z186" i="16"/>
  <c r="Z187" i="16"/>
  <c r="Z188" i="16"/>
  <c r="Z189" i="16"/>
  <c r="Z190" i="16"/>
  <c r="Z191" i="16"/>
  <c r="Z192" i="16"/>
  <c r="Z193" i="16"/>
  <c r="Z194" i="16"/>
  <c r="Z195" i="16"/>
  <c r="Z196" i="16"/>
  <c r="Z197" i="16"/>
  <c r="Z198" i="16"/>
  <c r="Z199" i="16"/>
  <c r="Z200" i="16"/>
  <c r="Z201" i="16"/>
  <c r="Z202" i="16"/>
  <c r="Z203" i="16"/>
  <c r="Z204" i="16"/>
  <c r="Z205" i="16"/>
  <c r="Z206" i="16"/>
  <c r="Z207" i="16"/>
  <c r="Z208" i="16"/>
  <c r="Z209" i="16"/>
  <c r="Z210" i="16"/>
  <c r="Z211" i="16"/>
  <c r="Z212" i="16"/>
  <c r="Z213" i="16"/>
  <c r="Z214" i="16"/>
  <c r="Z215" i="16"/>
  <c r="Z216" i="16"/>
  <c r="Z217" i="16"/>
  <c r="Z218" i="16"/>
  <c r="Z219" i="16"/>
  <c r="Z220" i="16"/>
  <c r="Z221" i="16"/>
  <c r="Z222" i="16"/>
  <c r="Z3" i="16"/>
  <c r="U4" i="16"/>
  <c r="U5" i="16"/>
  <c r="U6" i="16"/>
  <c r="U7" i="16"/>
  <c r="U8" i="16"/>
  <c r="U9" i="16"/>
  <c r="U10" i="16"/>
  <c r="U11" i="16"/>
  <c r="U12" i="16"/>
  <c r="U13" i="16"/>
  <c r="U14" i="16"/>
  <c r="U15" i="16"/>
  <c r="U16" i="16"/>
  <c r="U17" i="16"/>
  <c r="U18" i="16"/>
  <c r="U19" i="16"/>
  <c r="U20" i="16"/>
  <c r="U21" i="16"/>
  <c r="U22" i="16"/>
  <c r="U23" i="16"/>
  <c r="U24" i="16"/>
  <c r="U25" i="16"/>
  <c r="U26" i="16"/>
  <c r="U27" i="16"/>
  <c r="U28" i="16"/>
  <c r="U29" i="16"/>
  <c r="U30" i="16"/>
  <c r="U31" i="16"/>
  <c r="U32" i="16"/>
  <c r="U33" i="16"/>
  <c r="U34" i="16"/>
  <c r="U35" i="16"/>
  <c r="U36" i="16"/>
  <c r="U37" i="16"/>
  <c r="U38" i="16"/>
  <c r="U39" i="16"/>
  <c r="U40" i="16"/>
  <c r="U41" i="16"/>
  <c r="U42" i="16"/>
  <c r="U43" i="16"/>
  <c r="U44" i="16"/>
  <c r="U45" i="16"/>
  <c r="U46" i="16"/>
  <c r="U47" i="16"/>
  <c r="U48" i="16"/>
  <c r="U49" i="16"/>
  <c r="U50" i="16"/>
  <c r="U51" i="16"/>
  <c r="U52" i="16"/>
  <c r="U53" i="16"/>
  <c r="U54" i="16"/>
  <c r="U55" i="16"/>
  <c r="U56" i="16"/>
  <c r="U57" i="16"/>
  <c r="U58" i="16"/>
  <c r="U59" i="16"/>
  <c r="U60" i="16"/>
  <c r="U61" i="16"/>
  <c r="U62" i="16"/>
  <c r="U63" i="16"/>
  <c r="U64" i="16"/>
  <c r="U65" i="16"/>
  <c r="U66" i="16"/>
  <c r="U67" i="16"/>
  <c r="U68" i="16"/>
  <c r="U69" i="16"/>
  <c r="U70" i="16"/>
  <c r="U71" i="16"/>
  <c r="U72" i="16"/>
  <c r="U73" i="16"/>
  <c r="U74" i="16"/>
  <c r="U75" i="16"/>
  <c r="U76" i="16"/>
  <c r="U77" i="16"/>
  <c r="U78" i="16"/>
  <c r="U79" i="16"/>
  <c r="U80" i="16"/>
  <c r="U81" i="16"/>
  <c r="U82" i="16"/>
  <c r="U83" i="16"/>
  <c r="U84" i="16"/>
  <c r="U85" i="16"/>
  <c r="U86" i="16"/>
  <c r="U87" i="16"/>
  <c r="U88" i="16"/>
  <c r="U89" i="16"/>
  <c r="U90" i="16"/>
  <c r="U91" i="16"/>
  <c r="U92" i="16"/>
  <c r="U93" i="16"/>
  <c r="U94" i="16"/>
  <c r="U95" i="16"/>
  <c r="U96" i="16"/>
  <c r="U97" i="16"/>
  <c r="U98" i="16"/>
  <c r="U99" i="16"/>
  <c r="U100" i="16"/>
  <c r="U101" i="16"/>
  <c r="U102" i="16"/>
  <c r="U103" i="16"/>
  <c r="U104" i="16"/>
  <c r="U105" i="16"/>
  <c r="U106" i="16"/>
  <c r="U107" i="16"/>
  <c r="U108" i="16"/>
  <c r="U109" i="16"/>
  <c r="U110" i="16"/>
  <c r="U111" i="16"/>
  <c r="U112" i="16"/>
  <c r="U113" i="16"/>
  <c r="U114" i="16"/>
  <c r="U115" i="16"/>
  <c r="U116" i="16"/>
  <c r="U117" i="16"/>
  <c r="U118" i="16"/>
  <c r="U119" i="16"/>
  <c r="U120" i="16"/>
  <c r="U121" i="16"/>
  <c r="U122" i="16"/>
  <c r="U123" i="16"/>
  <c r="U124" i="16"/>
  <c r="U125" i="16"/>
  <c r="U126" i="16"/>
  <c r="U127" i="16"/>
  <c r="U128" i="16"/>
  <c r="U129" i="16"/>
  <c r="U130" i="16"/>
  <c r="U131" i="16"/>
  <c r="U132" i="16"/>
  <c r="U133" i="16"/>
  <c r="U134" i="16"/>
  <c r="U135" i="16"/>
  <c r="U136" i="16"/>
  <c r="U137" i="16"/>
  <c r="U138" i="16"/>
  <c r="U139" i="16"/>
  <c r="U140" i="16"/>
  <c r="U141" i="16"/>
  <c r="U142" i="16"/>
  <c r="U143" i="16"/>
  <c r="U144" i="16"/>
  <c r="U145" i="16"/>
  <c r="U146" i="16"/>
  <c r="U147" i="16"/>
  <c r="U148" i="16"/>
  <c r="U149" i="16"/>
  <c r="U150" i="16"/>
  <c r="U151" i="16"/>
  <c r="U152" i="16"/>
  <c r="U153" i="16"/>
  <c r="U154" i="16"/>
  <c r="U155" i="16"/>
  <c r="U156" i="16"/>
  <c r="U157" i="16"/>
  <c r="U158" i="16"/>
  <c r="U159" i="16"/>
  <c r="U160" i="16"/>
  <c r="U161" i="16"/>
  <c r="U162" i="16"/>
  <c r="U163" i="16"/>
  <c r="U164" i="16"/>
  <c r="U165" i="16"/>
  <c r="U166" i="16"/>
  <c r="U167" i="16"/>
  <c r="U168" i="16"/>
  <c r="U169" i="16"/>
  <c r="U170" i="16"/>
  <c r="U171" i="16"/>
  <c r="U172" i="16"/>
  <c r="U173" i="16"/>
  <c r="U174" i="16"/>
  <c r="U175" i="16"/>
  <c r="U176" i="16"/>
  <c r="U177" i="16"/>
  <c r="U178" i="16"/>
  <c r="U179" i="16"/>
  <c r="U180" i="16"/>
  <c r="U181" i="16"/>
  <c r="U182" i="16"/>
  <c r="U183" i="16"/>
  <c r="U184" i="16"/>
  <c r="U185" i="16"/>
  <c r="U186" i="16"/>
  <c r="U187" i="16"/>
  <c r="U188" i="16"/>
  <c r="U189" i="16"/>
  <c r="U190" i="16"/>
  <c r="U191" i="16"/>
  <c r="U192" i="16"/>
  <c r="U193" i="16"/>
  <c r="U194" i="16"/>
  <c r="U195" i="16"/>
  <c r="U196" i="16"/>
  <c r="U197" i="16"/>
  <c r="U198" i="16"/>
  <c r="U199" i="16"/>
  <c r="U200" i="16"/>
  <c r="U201" i="16"/>
  <c r="U202" i="16"/>
  <c r="U203" i="16"/>
  <c r="U204" i="16"/>
  <c r="U205" i="16"/>
  <c r="U206" i="16"/>
  <c r="U207" i="16"/>
  <c r="U208" i="16"/>
  <c r="U209" i="16"/>
  <c r="U210" i="16"/>
  <c r="U211" i="16"/>
  <c r="U212" i="16"/>
  <c r="U213" i="16"/>
  <c r="U214" i="16"/>
  <c r="U215" i="16"/>
  <c r="U216" i="16"/>
  <c r="U217" i="16"/>
  <c r="U218" i="16"/>
  <c r="U219" i="16"/>
  <c r="U220" i="16"/>
  <c r="U221" i="16"/>
  <c r="U222" i="16"/>
  <c r="P4" i="16"/>
  <c r="P5" i="16"/>
  <c r="P6" i="16"/>
  <c r="P7" i="16"/>
  <c r="P8" i="16"/>
  <c r="P9" i="16"/>
  <c r="P10" i="16"/>
  <c r="P11" i="16"/>
  <c r="P12" i="16"/>
  <c r="P13" i="16"/>
  <c r="P14" i="16"/>
  <c r="P15" i="16"/>
  <c r="P16" i="16"/>
  <c r="P17" i="16"/>
  <c r="P18" i="16"/>
  <c r="P19" i="16"/>
  <c r="P20" i="16"/>
  <c r="P21" i="16"/>
  <c r="P22" i="16"/>
  <c r="P23" i="16"/>
  <c r="P24" i="16"/>
  <c r="P25" i="16"/>
  <c r="P26" i="16"/>
  <c r="P27" i="16"/>
  <c r="P28" i="16"/>
  <c r="P29" i="16"/>
  <c r="P30" i="16"/>
  <c r="P31" i="16"/>
  <c r="P32" i="16"/>
  <c r="P33" i="16"/>
  <c r="P34" i="16"/>
  <c r="P35" i="16"/>
  <c r="P36" i="16"/>
  <c r="P37" i="16"/>
  <c r="P38" i="16"/>
  <c r="P39" i="16"/>
  <c r="P40" i="16"/>
  <c r="P41" i="16"/>
  <c r="P42" i="16"/>
  <c r="P43" i="16"/>
  <c r="P44" i="16"/>
  <c r="P45" i="16"/>
  <c r="P46" i="16"/>
  <c r="P47" i="16"/>
  <c r="P48" i="16"/>
  <c r="P49" i="16"/>
  <c r="P50" i="16"/>
  <c r="P51" i="16"/>
  <c r="P52" i="16"/>
  <c r="P53" i="16"/>
  <c r="P54" i="16"/>
  <c r="P55" i="16"/>
  <c r="P56" i="16"/>
  <c r="P57" i="16"/>
  <c r="P58" i="16"/>
  <c r="P59" i="16"/>
  <c r="P60" i="16"/>
  <c r="P61" i="16"/>
  <c r="P62" i="16"/>
  <c r="P63" i="16"/>
  <c r="P64" i="16"/>
  <c r="P65" i="16"/>
  <c r="P66" i="16"/>
  <c r="P67" i="16"/>
  <c r="P68" i="16"/>
  <c r="P69" i="16"/>
  <c r="P70" i="16"/>
  <c r="P71" i="16"/>
  <c r="P72" i="16"/>
  <c r="P73" i="16"/>
  <c r="P74" i="16"/>
  <c r="P75" i="16"/>
  <c r="P76" i="16"/>
  <c r="P77" i="16"/>
  <c r="P78" i="16"/>
  <c r="P79" i="16"/>
  <c r="P80" i="16"/>
  <c r="P81" i="16"/>
  <c r="P82" i="16"/>
  <c r="P83" i="16"/>
  <c r="P84" i="16"/>
  <c r="P85" i="16"/>
  <c r="P86" i="16"/>
  <c r="P87" i="16"/>
  <c r="P88" i="16"/>
  <c r="P89" i="16"/>
  <c r="P90" i="16"/>
  <c r="P91" i="16"/>
  <c r="P92" i="16"/>
  <c r="P93" i="16"/>
  <c r="P94" i="16"/>
  <c r="P95" i="16"/>
  <c r="P96" i="16"/>
  <c r="P97" i="16"/>
  <c r="P98" i="16"/>
  <c r="P99" i="16"/>
  <c r="P100" i="16"/>
  <c r="P101" i="16"/>
  <c r="P102" i="16"/>
  <c r="P103" i="16"/>
  <c r="P104" i="16"/>
  <c r="P105" i="16"/>
  <c r="P106" i="16"/>
  <c r="P107" i="16"/>
  <c r="P108" i="16"/>
  <c r="P109" i="16"/>
  <c r="P110" i="16"/>
  <c r="P111" i="16"/>
  <c r="P112" i="16"/>
  <c r="P113" i="16"/>
  <c r="P114" i="16"/>
  <c r="P115" i="16"/>
  <c r="P116" i="16"/>
  <c r="P117" i="16"/>
  <c r="P118" i="16"/>
  <c r="P119" i="16"/>
  <c r="P120" i="16"/>
  <c r="P121" i="16"/>
  <c r="P122" i="16"/>
  <c r="P123" i="16"/>
  <c r="P124" i="16"/>
  <c r="P125" i="16"/>
  <c r="P126" i="16"/>
  <c r="P127" i="16"/>
  <c r="P128" i="16"/>
  <c r="P129" i="16"/>
  <c r="P130" i="16"/>
  <c r="P131" i="16"/>
  <c r="P132" i="16"/>
  <c r="P133" i="16"/>
  <c r="P134" i="16"/>
  <c r="P135" i="16"/>
  <c r="P136" i="16"/>
  <c r="P137" i="16"/>
  <c r="P138" i="16"/>
  <c r="P139" i="16"/>
  <c r="P140" i="16"/>
  <c r="P141" i="16"/>
  <c r="P142" i="16"/>
  <c r="P143" i="16"/>
  <c r="P144" i="16"/>
  <c r="P145" i="16"/>
  <c r="P146" i="16"/>
  <c r="P147" i="16"/>
  <c r="P148" i="16"/>
  <c r="P149" i="16"/>
  <c r="P150" i="16"/>
  <c r="P151" i="16"/>
  <c r="P152" i="16"/>
  <c r="P153" i="16"/>
  <c r="P154" i="16"/>
  <c r="P155" i="16"/>
  <c r="P156" i="16"/>
  <c r="P157" i="16"/>
  <c r="P158" i="16"/>
  <c r="P159" i="16"/>
  <c r="P160" i="16"/>
  <c r="P161" i="16"/>
  <c r="P162" i="16"/>
  <c r="P163" i="16"/>
  <c r="P164" i="16"/>
  <c r="P165" i="16"/>
  <c r="P166" i="16"/>
  <c r="P167" i="16"/>
  <c r="P168" i="16"/>
  <c r="P169" i="16"/>
  <c r="P170" i="16"/>
  <c r="P171" i="16"/>
  <c r="P172" i="16"/>
  <c r="P173" i="16"/>
  <c r="P174" i="16"/>
  <c r="P175" i="16"/>
  <c r="P176" i="16"/>
  <c r="P177" i="16"/>
  <c r="P178" i="16"/>
  <c r="P179" i="16"/>
  <c r="P180" i="16"/>
  <c r="P181" i="16"/>
  <c r="P182" i="16"/>
  <c r="P183" i="16"/>
  <c r="P184" i="16"/>
  <c r="P185" i="16"/>
  <c r="P186" i="16"/>
  <c r="P187" i="16"/>
  <c r="P188" i="16"/>
  <c r="P189" i="16"/>
  <c r="P190" i="16"/>
  <c r="P191" i="16"/>
  <c r="P192" i="16"/>
  <c r="P193" i="16"/>
  <c r="P194" i="16"/>
  <c r="P195" i="16"/>
  <c r="P196" i="16"/>
  <c r="P197" i="16"/>
  <c r="P198" i="16"/>
  <c r="P199" i="16"/>
  <c r="P200" i="16"/>
  <c r="P201" i="16"/>
  <c r="P202" i="16"/>
  <c r="P203" i="16"/>
  <c r="P204" i="16"/>
  <c r="P205" i="16"/>
  <c r="P206" i="16"/>
  <c r="P207" i="16"/>
  <c r="P208" i="16"/>
  <c r="P209" i="16"/>
  <c r="P210" i="16"/>
  <c r="P211" i="16"/>
  <c r="P212" i="16"/>
  <c r="P213" i="16"/>
  <c r="P214" i="16"/>
  <c r="P215" i="16"/>
  <c r="P216" i="16"/>
  <c r="P217" i="16"/>
  <c r="P218" i="16"/>
  <c r="P219" i="16"/>
  <c r="P220" i="16"/>
  <c r="P221" i="16"/>
  <c r="P222" i="16"/>
  <c r="P3" i="16"/>
  <c r="U3" i="16"/>
  <c r="K4" i="16"/>
  <c r="K5" i="16"/>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K129" i="16"/>
  <c r="K130" i="16"/>
  <c r="K131" i="16"/>
  <c r="K132" i="16"/>
  <c r="K133" i="16"/>
  <c r="K134" i="16"/>
  <c r="K135" i="16"/>
  <c r="K136" i="16"/>
  <c r="K137" i="16"/>
  <c r="K138" i="16"/>
  <c r="K139" i="16"/>
  <c r="K140" i="16"/>
  <c r="K141" i="16"/>
  <c r="K142" i="16"/>
  <c r="K143" i="16"/>
  <c r="K144" i="16"/>
  <c r="K145" i="16"/>
  <c r="K146" i="16"/>
  <c r="K147" i="16"/>
  <c r="K148" i="16"/>
  <c r="K149" i="16"/>
  <c r="K150" i="16"/>
  <c r="K151" i="16"/>
  <c r="K152" i="16"/>
  <c r="K153" i="16"/>
  <c r="K154" i="16"/>
  <c r="K155" i="16"/>
  <c r="K156" i="16"/>
  <c r="K157" i="16"/>
  <c r="K158" i="16"/>
  <c r="K159" i="16"/>
  <c r="K160" i="16"/>
  <c r="K161" i="16"/>
  <c r="K162" i="16"/>
  <c r="K163" i="16"/>
  <c r="K164" i="16"/>
  <c r="K165" i="16"/>
  <c r="K166" i="16"/>
  <c r="K167" i="16"/>
  <c r="K168" i="16"/>
  <c r="K169" i="16"/>
  <c r="K170" i="16"/>
  <c r="K171" i="16"/>
  <c r="K172" i="16"/>
  <c r="K173" i="16"/>
  <c r="K174" i="16"/>
  <c r="K175" i="16"/>
  <c r="K176" i="16"/>
  <c r="K177" i="16"/>
  <c r="K178" i="16"/>
  <c r="K179" i="16"/>
  <c r="K180" i="16"/>
  <c r="K181" i="16"/>
  <c r="K182" i="16"/>
  <c r="K183" i="16"/>
  <c r="K184" i="16"/>
  <c r="K185" i="16"/>
  <c r="K186" i="16"/>
  <c r="K187" i="16"/>
  <c r="K188" i="16"/>
  <c r="K189" i="16"/>
  <c r="K190" i="16"/>
  <c r="K191" i="16"/>
  <c r="K192" i="16"/>
  <c r="K193" i="16"/>
  <c r="K194" i="16"/>
  <c r="K195" i="16"/>
  <c r="K196" i="16"/>
  <c r="K197" i="16"/>
  <c r="K198" i="16"/>
  <c r="K199" i="16"/>
  <c r="K200" i="16"/>
  <c r="K201" i="16"/>
  <c r="K202" i="16"/>
  <c r="K203" i="16"/>
  <c r="K204" i="16"/>
  <c r="K205" i="16"/>
  <c r="K206" i="16"/>
  <c r="K207" i="16"/>
  <c r="K208" i="16"/>
  <c r="K209" i="16"/>
  <c r="K210" i="16"/>
  <c r="K211" i="16"/>
  <c r="K212" i="16"/>
  <c r="K213" i="16"/>
  <c r="K214" i="16"/>
  <c r="K215" i="16"/>
  <c r="K216" i="16"/>
  <c r="K217" i="16"/>
  <c r="K218" i="16"/>
  <c r="K219" i="16"/>
  <c r="K220" i="16"/>
  <c r="K221" i="16"/>
  <c r="K222" i="16"/>
  <c r="K3" i="16"/>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F216" i="16"/>
  <c r="F217" i="16"/>
  <c r="F218" i="16"/>
  <c r="F219" i="16"/>
  <c r="F220" i="16"/>
  <c r="F221" i="16"/>
  <c r="F222" i="16"/>
  <c r="F3" i="16"/>
  <c r="AJ4" i="16"/>
  <c r="AJ5" i="16"/>
  <c r="AJ6" i="16"/>
  <c r="AJ7" i="16"/>
  <c r="AJ8" i="16"/>
  <c r="AJ9" i="16"/>
  <c r="AJ10" i="16"/>
  <c r="AJ11" i="16"/>
  <c r="AJ12" i="16"/>
  <c r="AJ13" i="16"/>
  <c r="AJ14" i="16"/>
  <c r="AJ15" i="16"/>
  <c r="AJ16" i="16"/>
  <c r="AJ17" i="16"/>
  <c r="AJ18" i="16"/>
  <c r="AJ19" i="16"/>
  <c r="AJ20" i="16"/>
  <c r="AJ21" i="16"/>
  <c r="AJ22" i="16"/>
  <c r="AJ23" i="16"/>
  <c r="AJ24" i="16"/>
  <c r="AJ25" i="16"/>
  <c r="AJ26" i="16"/>
  <c r="AJ27" i="16"/>
  <c r="AJ28" i="16"/>
  <c r="AJ29" i="16"/>
  <c r="AJ30" i="16"/>
  <c r="AJ31" i="16"/>
  <c r="AJ32" i="16"/>
  <c r="AJ33" i="16"/>
  <c r="AJ34" i="16"/>
  <c r="AJ35" i="16"/>
  <c r="AJ36" i="16"/>
  <c r="AJ37" i="16"/>
  <c r="AJ38" i="16"/>
  <c r="AJ39" i="16"/>
  <c r="AJ40" i="16"/>
  <c r="AJ41" i="16"/>
  <c r="AJ42" i="16"/>
  <c r="AJ43" i="16"/>
  <c r="AJ44" i="16"/>
  <c r="AJ45" i="16"/>
  <c r="AJ46" i="16"/>
  <c r="AJ47" i="16"/>
  <c r="AJ48" i="16"/>
  <c r="AJ49" i="16"/>
  <c r="AJ50" i="16"/>
  <c r="AJ51" i="16"/>
  <c r="AJ52" i="16"/>
  <c r="AJ53" i="16"/>
  <c r="AJ54" i="16"/>
  <c r="AJ55" i="16"/>
  <c r="AJ56" i="16"/>
  <c r="AJ57" i="16"/>
  <c r="AJ58" i="16"/>
  <c r="AJ59" i="16"/>
  <c r="AJ60" i="16"/>
  <c r="AJ61" i="16"/>
  <c r="AJ62" i="16"/>
  <c r="AJ63" i="16"/>
  <c r="AJ64" i="16"/>
  <c r="AJ65" i="16"/>
  <c r="AJ66" i="16"/>
  <c r="AJ67" i="16"/>
  <c r="AJ68" i="16"/>
  <c r="AJ69" i="16"/>
  <c r="AJ70" i="16"/>
  <c r="AJ71" i="16"/>
  <c r="AJ72" i="16"/>
  <c r="AJ73" i="16"/>
  <c r="AJ74" i="16"/>
  <c r="AJ75" i="16"/>
  <c r="AJ76" i="16"/>
  <c r="AJ77" i="16"/>
  <c r="AJ78" i="16"/>
  <c r="AJ79" i="16"/>
  <c r="AJ80" i="16"/>
  <c r="AJ81" i="16"/>
  <c r="AJ82" i="16"/>
  <c r="AJ83" i="16"/>
  <c r="AJ84" i="16"/>
  <c r="AJ85" i="16"/>
  <c r="AJ86" i="16"/>
  <c r="AJ87" i="16"/>
  <c r="AJ88" i="16"/>
  <c r="AJ89" i="16"/>
  <c r="AJ90" i="16"/>
  <c r="AJ91" i="16"/>
  <c r="AJ92" i="16"/>
  <c r="AJ93" i="16"/>
  <c r="AJ94" i="16"/>
  <c r="AJ95" i="16"/>
  <c r="AJ96" i="16"/>
  <c r="AJ97" i="16"/>
  <c r="AJ98" i="16"/>
  <c r="AJ99" i="16"/>
  <c r="AJ100" i="16"/>
  <c r="AJ101" i="16"/>
  <c r="AJ102" i="16"/>
  <c r="AJ103" i="16"/>
  <c r="AJ104" i="16"/>
  <c r="AJ105" i="16"/>
  <c r="AJ106" i="16"/>
  <c r="AJ107" i="16"/>
  <c r="AJ108" i="16"/>
  <c r="AJ109" i="16"/>
  <c r="AJ110" i="16"/>
  <c r="AJ111" i="16"/>
  <c r="AJ112" i="16"/>
  <c r="AJ113" i="16"/>
  <c r="AJ114" i="16"/>
  <c r="AJ115" i="16"/>
  <c r="AJ116" i="16"/>
  <c r="AJ117" i="16"/>
  <c r="AJ118" i="16"/>
  <c r="AJ119" i="16"/>
  <c r="AJ120" i="16"/>
  <c r="AJ121" i="16"/>
  <c r="AJ122" i="16"/>
  <c r="AJ123" i="16"/>
  <c r="AJ124" i="16"/>
  <c r="AJ125" i="16"/>
  <c r="AJ126" i="16"/>
  <c r="AJ127" i="16"/>
  <c r="AJ128" i="16"/>
  <c r="AJ129" i="16"/>
  <c r="AJ130" i="16"/>
  <c r="AJ131" i="16"/>
  <c r="AJ132" i="16"/>
  <c r="AJ133" i="16"/>
  <c r="AJ134" i="16"/>
  <c r="AJ135" i="16"/>
  <c r="AJ136" i="16"/>
  <c r="AJ137" i="16"/>
  <c r="AJ138" i="16"/>
  <c r="AJ139" i="16"/>
  <c r="AJ140" i="16"/>
  <c r="AJ141" i="16"/>
  <c r="AJ142" i="16"/>
  <c r="AJ143" i="16"/>
  <c r="AJ144" i="16"/>
  <c r="AJ145" i="16"/>
  <c r="AJ146" i="16"/>
  <c r="AJ147" i="16"/>
  <c r="AJ148" i="16"/>
  <c r="AJ149" i="16"/>
  <c r="AJ150" i="16"/>
  <c r="AJ151" i="16"/>
  <c r="AJ152" i="16"/>
  <c r="AJ153" i="16"/>
  <c r="AJ154" i="16"/>
  <c r="AJ155" i="16"/>
  <c r="AJ156" i="16"/>
  <c r="AJ157" i="16"/>
  <c r="AJ158" i="16"/>
  <c r="AJ159" i="16"/>
  <c r="AJ160" i="16"/>
  <c r="AJ161" i="16"/>
  <c r="AJ162" i="16"/>
  <c r="AJ163" i="16"/>
  <c r="AJ164" i="16"/>
  <c r="AJ165" i="16"/>
  <c r="AJ166" i="16"/>
  <c r="AJ167" i="16"/>
  <c r="AJ168" i="16"/>
  <c r="AJ169" i="16"/>
  <c r="AJ170" i="16"/>
  <c r="AJ171" i="16"/>
  <c r="AJ172" i="16"/>
  <c r="AJ173" i="16"/>
  <c r="AJ174" i="16"/>
  <c r="AJ175" i="16"/>
  <c r="AJ176" i="16"/>
  <c r="AJ177" i="16"/>
  <c r="AJ178" i="16"/>
  <c r="AJ179" i="16"/>
  <c r="AJ180" i="16"/>
  <c r="AJ181" i="16"/>
  <c r="AJ182" i="16"/>
  <c r="AJ183" i="16"/>
  <c r="AJ184" i="16"/>
  <c r="AJ185" i="16"/>
  <c r="AJ186" i="16"/>
  <c r="AJ187" i="16"/>
  <c r="AJ188" i="16"/>
  <c r="AJ189" i="16"/>
  <c r="AJ190" i="16"/>
  <c r="AJ191" i="16"/>
  <c r="AJ192" i="16"/>
  <c r="AJ193" i="16"/>
  <c r="AJ194" i="16"/>
  <c r="AJ195" i="16"/>
  <c r="AJ196" i="16"/>
  <c r="AJ197" i="16"/>
  <c r="AJ198" i="16"/>
  <c r="AJ199" i="16"/>
  <c r="AJ200" i="16"/>
  <c r="AJ201" i="16"/>
  <c r="AJ202" i="16"/>
  <c r="AJ203" i="16"/>
  <c r="AJ204" i="16"/>
  <c r="AJ205" i="16"/>
  <c r="AJ206" i="16"/>
  <c r="AJ207" i="16"/>
  <c r="AJ208" i="16"/>
  <c r="AJ209" i="16"/>
  <c r="AJ210" i="16"/>
  <c r="AJ211" i="16"/>
  <c r="AJ212" i="16"/>
  <c r="AJ213" i="16"/>
  <c r="AJ214" i="16"/>
  <c r="AJ215" i="16"/>
  <c r="AJ216" i="16"/>
  <c r="AJ217" i="16"/>
  <c r="AJ218" i="16"/>
  <c r="AJ219" i="16"/>
  <c r="AJ220" i="16"/>
  <c r="AJ221" i="16"/>
  <c r="AJ222" i="16"/>
  <c r="AJ3" i="16"/>
  <c r="A105" i="14" l="1"/>
  <c r="B104" i="14"/>
  <c r="A105" i="13"/>
  <c r="B104" i="13"/>
  <c r="B103" i="12"/>
  <c r="A104" i="12"/>
  <c r="A105" i="11"/>
  <c r="B104" i="11"/>
  <c r="B104" i="10"/>
  <c r="A105" i="10"/>
  <c r="B104" i="9"/>
  <c r="A105" i="9"/>
  <c r="AF3" i="16"/>
  <c r="B3" i="16"/>
  <c r="G3" i="16"/>
  <c r="L3" i="16"/>
  <c r="Q3" i="16"/>
  <c r="V3" i="16"/>
  <c r="AA3" i="16"/>
  <c r="A106" i="14" l="1"/>
  <c r="B105" i="14"/>
  <c r="A106" i="13"/>
  <c r="B105" i="13"/>
  <c r="A105" i="12"/>
  <c r="B104" i="12"/>
  <c r="A106" i="11"/>
  <c r="B105" i="11"/>
  <c r="A106" i="10"/>
  <c r="B105" i="10"/>
  <c r="A106" i="9"/>
  <c r="B105" i="9"/>
  <c r="H3" i="4"/>
  <c r="B106" i="14" l="1"/>
  <c r="A107" i="14"/>
  <c r="B106" i="13"/>
  <c r="A107" i="13"/>
  <c r="A106" i="12"/>
  <c r="B105" i="12"/>
  <c r="A107" i="11"/>
  <c r="B106" i="11"/>
  <c r="B106" i="10"/>
  <c r="A107" i="10"/>
  <c r="B106" i="9"/>
  <c r="A107" i="9"/>
  <c r="J7" i="4"/>
  <c r="D7" i="4"/>
  <c r="E7" i="4"/>
  <c r="F7" i="4"/>
  <c r="G7" i="4"/>
  <c r="H7" i="4"/>
  <c r="I7" i="4"/>
  <c r="A108" i="14" l="1"/>
  <c r="B107" i="14"/>
  <c r="A108" i="13"/>
  <c r="B107" i="13"/>
  <c r="A107" i="12"/>
  <c r="B106" i="12"/>
  <c r="A108" i="11"/>
  <c r="B107" i="11"/>
  <c r="A108" i="10"/>
  <c r="B107" i="10"/>
  <c r="B107" i="9"/>
  <c r="A108" i="9"/>
  <c r="R2" i="9"/>
  <c r="R2" i="10"/>
  <c r="A109" i="14" l="1"/>
  <c r="B108" i="14"/>
  <c r="A109" i="13"/>
  <c r="B108" i="13"/>
  <c r="A108" i="12"/>
  <c r="B107" i="12"/>
  <c r="A109" i="11"/>
  <c r="B108" i="11"/>
  <c r="A109" i="10"/>
  <c r="B108" i="10"/>
  <c r="B108" i="9"/>
  <c r="A109" i="9"/>
  <c r="AG3" i="16"/>
  <c r="AA4" i="16"/>
  <c r="AB3" i="16"/>
  <c r="V4" i="16"/>
  <c r="W3" i="16"/>
  <c r="R3" i="16"/>
  <c r="Q4" i="16"/>
  <c r="M3" i="16"/>
  <c r="L4" i="16"/>
  <c r="G4" i="16"/>
  <c r="H3" i="16"/>
  <c r="C3" i="16"/>
  <c r="B109" i="14" l="1"/>
  <c r="A110" i="14"/>
  <c r="A110" i="13"/>
  <c r="B109" i="13"/>
  <c r="A109" i="12"/>
  <c r="B108" i="12"/>
  <c r="A110" i="11"/>
  <c r="B109" i="11"/>
  <c r="B109" i="10"/>
  <c r="A110" i="10"/>
  <c r="A110" i="9"/>
  <c r="B109" i="9"/>
  <c r="K18" i="4"/>
  <c r="D19" i="4"/>
  <c r="J19" i="4"/>
  <c r="I14" i="4"/>
  <c r="I8" i="4" s="1"/>
  <c r="I70" i="4"/>
  <c r="I19" i="4"/>
  <c r="H70" i="4"/>
  <c r="H14" i="4"/>
  <c r="H8" i="4" s="1"/>
  <c r="G70" i="4"/>
  <c r="G14" i="4"/>
  <c r="G8" i="4" s="1"/>
  <c r="F14" i="4"/>
  <c r="F8" i="4" s="1"/>
  <c r="F70" i="4"/>
  <c r="E70" i="4"/>
  <c r="E8" i="4"/>
  <c r="E19" i="4"/>
  <c r="B4" i="16"/>
  <c r="AG4" i="16"/>
  <c r="AF4" i="16"/>
  <c r="AB4" i="16"/>
  <c r="AA5" i="16"/>
  <c r="H19" i="4"/>
  <c r="W4" i="16"/>
  <c r="V5" i="16"/>
  <c r="R4" i="16"/>
  <c r="Q5" i="16"/>
  <c r="G19" i="4"/>
  <c r="F19" i="4"/>
  <c r="M4" i="16"/>
  <c r="L5" i="16"/>
  <c r="H4" i="16"/>
  <c r="G5" i="16"/>
  <c r="C4" i="16"/>
  <c r="B6" i="8"/>
  <c r="Q2" i="9"/>
  <c r="P2" i="9"/>
  <c r="K2" i="9"/>
  <c r="J2" i="9"/>
  <c r="I2" i="9"/>
  <c r="H2" i="9"/>
  <c r="G2" i="9"/>
  <c r="F2" i="9"/>
  <c r="E2" i="9"/>
  <c r="D2" i="9"/>
  <c r="B2" i="9"/>
  <c r="A2" i="9"/>
  <c r="R2" i="14"/>
  <c r="Q2" i="14"/>
  <c r="P2" i="14"/>
  <c r="K2" i="14"/>
  <c r="J2" i="14"/>
  <c r="I2" i="14"/>
  <c r="H2" i="14"/>
  <c r="G2" i="14"/>
  <c r="F2" i="14"/>
  <c r="E2" i="14"/>
  <c r="D2" i="14"/>
  <c r="B2" i="14"/>
  <c r="A2" i="14"/>
  <c r="R2" i="13"/>
  <c r="Q2" i="13"/>
  <c r="P2" i="13"/>
  <c r="K2" i="13"/>
  <c r="J2" i="13"/>
  <c r="I2" i="13"/>
  <c r="H2" i="13"/>
  <c r="G2" i="13"/>
  <c r="F2" i="13"/>
  <c r="E2" i="13"/>
  <c r="D2" i="13"/>
  <c r="B2" i="13"/>
  <c r="A2" i="13"/>
  <c r="R2" i="12"/>
  <c r="Q2" i="12"/>
  <c r="K2" i="12"/>
  <c r="J2" i="12"/>
  <c r="I2" i="12"/>
  <c r="H2" i="12"/>
  <c r="G2" i="12"/>
  <c r="F2" i="12"/>
  <c r="E2" i="12"/>
  <c r="D2" i="12"/>
  <c r="B2" i="12"/>
  <c r="A2" i="12"/>
  <c r="R2" i="11"/>
  <c r="Q2" i="11"/>
  <c r="K2" i="11"/>
  <c r="J2" i="11"/>
  <c r="I2" i="11"/>
  <c r="H2" i="11"/>
  <c r="G2" i="11"/>
  <c r="F2" i="11"/>
  <c r="E2" i="11"/>
  <c r="D2" i="11"/>
  <c r="B2" i="11"/>
  <c r="A2" i="11"/>
  <c r="Q2" i="10"/>
  <c r="K2" i="10"/>
  <c r="J2" i="10"/>
  <c r="I2" i="10"/>
  <c r="H2" i="10"/>
  <c r="G2" i="10"/>
  <c r="F2" i="10"/>
  <c r="E2" i="10"/>
  <c r="D2" i="10"/>
  <c r="B2" i="10"/>
  <c r="A2" i="10"/>
  <c r="A1" i="14"/>
  <c r="A1" i="13"/>
  <c r="A1" i="12"/>
  <c r="A1" i="11"/>
  <c r="A1" i="10"/>
  <c r="A1" i="9"/>
  <c r="A1" i="8"/>
  <c r="R2" i="8"/>
  <c r="P2" i="8"/>
  <c r="K2" i="8"/>
  <c r="Q2" i="8"/>
  <c r="G2" i="8"/>
  <c r="H2" i="8"/>
  <c r="I2" i="8"/>
  <c r="J2" i="8"/>
  <c r="F2" i="8"/>
  <c r="D2" i="8"/>
  <c r="B2" i="8"/>
  <c r="A2" i="8"/>
  <c r="A111" i="14" l="1"/>
  <c r="B110" i="14"/>
  <c r="B110" i="13"/>
  <c r="A111" i="13"/>
  <c r="A110" i="12"/>
  <c r="B109" i="12"/>
  <c r="A111" i="11"/>
  <c r="B110" i="11"/>
  <c r="B110" i="10"/>
  <c r="A111" i="10"/>
  <c r="B110" i="9"/>
  <c r="A111" i="9"/>
  <c r="K19" i="4"/>
  <c r="J70" i="4"/>
  <c r="K11" i="4"/>
  <c r="J14" i="4"/>
  <c r="J8" i="4" s="1"/>
  <c r="K12" i="4"/>
  <c r="J15" i="4"/>
  <c r="J16" i="4"/>
  <c r="J9" i="4"/>
  <c r="J20" i="4" s="1"/>
  <c r="J13" i="4"/>
  <c r="I9" i="4"/>
  <c r="I20" i="4" s="1"/>
  <c r="I15" i="4"/>
  <c r="I16" i="4"/>
  <c r="H15" i="4"/>
  <c r="H13" i="4"/>
  <c r="H9" i="4"/>
  <c r="H20" i="4" s="1"/>
  <c r="H16" i="4"/>
  <c r="F15" i="4"/>
  <c r="E9" i="4"/>
  <c r="E20" i="4" s="1"/>
  <c r="E16" i="4"/>
  <c r="I13" i="4"/>
  <c r="G9" i="4"/>
  <c r="G20" i="4" s="1"/>
  <c r="G16" i="4"/>
  <c r="G13" i="4"/>
  <c r="G15" i="4"/>
  <c r="F16" i="4"/>
  <c r="F9" i="4"/>
  <c r="F20" i="4" s="1"/>
  <c r="F13" i="4"/>
  <c r="D14" i="4"/>
  <c r="D8" i="4" s="1"/>
  <c r="D13" i="4"/>
  <c r="D70" i="4"/>
  <c r="D9" i="4"/>
  <c r="D20" i="4" s="1"/>
  <c r="D16" i="4"/>
  <c r="D15" i="4"/>
  <c r="C6" i="16"/>
  <c r="B6" i="16"/>
  <c r="C5" i="16"/>
  <c r="B5" i="16"/>
  <c r="AF5" i="16"/>
  <c r="AA6" i="16"/>
  <c r="AB5" i="16"/>
  <c r="W5" i="16"/>
  <c r="V6" i="16"/>
  <c r="R5" i="16"/>
  <c r="Q6" i="16"/>
  <c r="L6" i="16"/>
  <c r="M5" i="16"/>
  <c r="H5" i="16"/>
  <c r="G6" i="16"/>
  <c r="AG5" i="16"/>
  <c r="M91" i="4" l="1"/>
  <c r="M68" i="4"/>
  <c r="M48" i="4"/>
  <c r="M32" i="4"/>
  <c r="M50" i="4"/>
  <c r="M26" i="4"/>
  <c r="M24" i="4"/>
  <c r="M30" i="4"/>
  <c r="M36" i="4"/>
  <c r="M28" i="4"/>
  <c r="M44" i="4"/>
  <c r="M40" i="4"/>
  <c r="M52" i="4"/>
  <c r="M34" i="4"/>
  <c r="M42" i="4"/>
  <c r="M38" i="4"/>
  <c r="M46" i="4"/>
  <c r="M22" i="4"/>
  <c r="M65" i="4"/>
  <c r="M61" i="4"/>
  <c r="M63" i="4"/>
  <c r="M57" i="4"/>
  <c r="M59" i="4"/>
  <c r="M55" i="4"/>
  <c r="M74" i="4"/>
  <c r="M76" i="4"/>
  <c r="M72" i="4"/>
  <c r="K70" i="4"/>
  <c r="M87" i="4"/>
  <c r="M85" i="4"/>
  <c r="M83" i="4"/>
  <c r="M81" i="4"/>
  <c r="M79" i="4"/>
  <c r="K15" i="4"/>
  <c r="M15" i="4" s="1"/>
  <c r="B111" i="14"/>
  <c r="A112" i="14"/>
  <c r="A112" i="13"/>
  <c r="B111" i="13"/>
  <c r="B110" i="12"/>
  <c r="A111" i="12"/>
  <c r="B111" i="11"/>
  <c r="A112" i="11"/>
  <c r="A112" i="10"/>
  <c r="B111" i="10"/>
  <c r="A112" i="9"/>
  <c r="B111" i="9"/>
  <c r="B7" i="8"/>
  <c r="AG6" i="16" s="1"/>
  <c r="K13" i="4"/>
  <c r="K20" i="4"/>
  <c r="K14" i="4"/>
  <c r="K16" i="4"/>
  <c r="C7" i="16"/>
  <c r="B7" i="16"/>
  <c r="AF6" i="16"/>
  <c r="AA7" i="16"/>
  <c r="AB6" i="16"/>
  <c r="V7" i="16"/>
  <c r="W6" i="16"/>
  <c r="R6" i="16"/>
  <c r="Q7" i="16"/>
  <c r="L7" i="16"/>
  <c r="M6" i="16"/>
  <c r="H6" i="16"/>
  <c r="G7" i="16"/>
  <c r="M35" i="4" l="1"/>
  <c r="M43" i="4"/>
  <c r="M49" i="4"/>
  <c r="M41" i="4"/>
  <c r="M53" i="4"/>
  <c r="M29" i="4"/>
  <c r="M37" i="4"/>
  <c r="M39" i="4"/>
  <c r="M47" i="4"/>
  <c r="M25" i="4"/>
  <c r="M31" i="4"/>
  <c r="M45" i="4"/>
  <c r="M51" i="4"/>
  <c r="M27" i="4"/>
  <c r="M33" i="4"/>
  <c r="M23" i="4"/>
  <c r="M19" i="4"/>
  <c r="M66" i="4"/>
  <c r="M60" i="4"/>
  <c r="M80" i="4"/>
  <c r="M56" i="4"/>
  <c r="M58" i="4"/>
  <c r="M88" i="4"/>
  <c r="M86" i="4"/>
  <c r="M75" i="4"/>
  <c r="M84" i="4"/>
  <c r="M77" i="4"/>
  <c r="M62" i="4"/>
  <c r="M73" i="4"/>
  <c r="M82" i="4"/>
  <c r="M64" i="4"/>
  <c r="M92" i="4"/>
  <c r="A113" i="14"/>
  <c r="B112" i="14"/>
  <c r="B112" i="13"/>
  <c r="A113" i="13"/>
  <c r="B111" i="12"/>
  <c r="A112" i="12"/>
  <c r="B112" i="11"/>
  <c r="A113" i="11"/>
  <c r="B112" i="10"/>
  <c r="A113" i="10"/>
  <c r="A113" i="9"/>
  <c r="B112" i="9"/>
  <c r="B8" i="8"/>
  <c r="AG7" i="16" s="1"/>
  <c r="C8" i="16"/>
  <c r="B8" i="16"/>
  <c r="AF7" i="16"/>
  <c r="AA8" i="16"/>
  <c r="AB7" i="16"/>
  <c r="W7" i="16"/>
  <c r="V8" i="16"/>
  <c r="R7" i="16"/>
  <c r="Q8" i="16"/>
  <c r="L8" i="16"/>
  <c r="M7" i="16"/>
  <c r="G8" i="16"/>
  <c r="H7" i="16"/>
  <c r="B113" i="14" l="1"/>
  <c r="A114" i="14"/>
  <c r="B113" i="13"/>
  <c r="A114" i="13"/>
  <c r="A113" i="12"/>
  <c r="B112" i="12"/>
  <c r="B113" i="11"/>
  <c r="A114" i="11"/>
  <c r="B113" i="10"/>
  <c r="A114" i="10"/>
  <c r="B113" i="9"/>
  <c r="A114" i="9"/>
  <c r="B9" i="8"/>
  <c r="AG8" i="16" s="1"/>
  <c r="C9" i="16"/>
  <c r="B9" i="16"/>
  <c r="AF8" i="16"/>
  <c r="AB8" i="16"/>
  <c r="AA9" i="16"/>
  <c r="W8" i="16"/>
  <c r="V9" i="16"/>
  <c r="R8" i="16"/>
  <c r="Q9" i="16"/>
  <c r="L9" i="16"/>
  <c r="M8" i="16"/>
  <c r="H8" i="16"/>
  <c r="G9" i="16"/>
  <c r="M18" i="4"/>
  <c r="B114" i="14" l="1"/>
  <c r="A115" i="14"/>
  <c r="A115" i="13"/>
  <c r="B114" i="13"/>
  <c r="A114" i="12"/>
  <c r="B113" i="12"/>
  <c r="B114" i="11"/>
  <c r="A115" i="11"/>
  <c r="B114" i="10"/>
  <c r="A115" i="10"/>
  <c r="B114" i="9"/>
  <c r="A115" i="9"/>
  <c r="B10" i="8"/>
  <c r="AG9" i="16" s="1"/>
  <c r="C10" i="16"/>
  <c r="B10" i="16"/>
  <c r="B11" i="8"/>
  <c r="AF9" i="16"/>
  <c r="AB9" i="16"/>
  <c r="AA10" i="16"/>
  <c r="W9" i="16"/>
  <c r="V10" i="16"/>
  <c r="R9" i="16"/>
  <c r="Q10" i="16"/>
  <c r="M9" i="16"/>
  <c r="L10" i="16"/>
  <c r="H9" i="16"/>
  <c r="G10" i="16"/>
  <c r="B115" i="14" l="1"/>
  <c r="A116" i="14"/>
  <c r="A116" i="13"/>
  <c r="B115" i="13"/>
  <c r="B114" i="12"/>
  <c r="A115" i="12"/>
  <c r="A116" i="11"/>
  <c r="B115" i="11"/>
  <c r="A116" i="10"/>
  <c r="B115" i="10"/>
  <c r="A116" i="9"/>
  <c r="B115" i="9"/>
  <c r="C11" i="16"/>
  <c r="B11" i="16"/>
  <c r="AF10" i="16"/>
  <c r="AB10" i="16"/>
  <c r="AA11" i="16"/>
  <c r="W10" i="16"/>
  <c r="V11" i="16"/>
  <c r="R10" i="16"/>
  <c r="Q11" i="16"/>
  <c r="L11" i="16"/>
  <c r="M10" i="16"/>
  <c r="G11" i="16"/>
  <c r="H10" i="16"/>
  <c r="AG10" i="16"/>
  <c r="A117" i="14" l="1"/>
  <c r="B116" i="14"/>
  <c r="A117" i="13"/>
  <c r="B116" i="13"/>
  <c r="A116" i="12"/>
  <c r="B115" i="12"/>
  <c r="A117" i="11"/>
  <c r="B116" i="11"/>
  <c r="A117" i="10"/>
  <c r="B116" i="10"/>
  <c r="A117" i="9"/>
  <c r="B116" i="9"/>
  <c r="B12" i="8"/>
  <c r="AG11" i="16" s="1"/>
  <c r="B14" i="16"/>
  <c r="B12" i="16"/>
  <c r="AF11" i="16"/>
  <c r="AA12" i="16"/>
  <c r="AB11" i="16"/>
  <c r="V12" i="16"/>
  <c r="W11" i="16"/>
  <c r="Q12" i="16"/>
  <c r="R11" i="16"/>
  <c r="L12" i="16"/>
  <c r="M11" i="16"/>
  <c r="G12" i="16"/>
  <c r="H11" i="16"/>
  <c r="C12" i="16"/>
  <c r="M90" i="4"/>
  <c r="M69" i="4"/>
  <c r="B117" i="14" l="1"/>
  <c r="A118" i="14"/>
  <c r="B117" i="13"/>
  <c r="A118" i="13"/>
  <c r="A117" i="12"/>
  <c r="B116" i="12"/>
  <c r="B117" i="11"/>
  <c r="A118" i="11"/>
  <c r="B117" i="10"/>
  <c r="A118" i="10"/>
  <c r="A118" i="9"/>
  <c r="B117" i="9"/>
  <c r="B13" i="8"/>
  <c r="AG12" i="16" s="1"/>
  <c r="C13" i="16"/>
  <c r="B13" i="16"/>
  <c r="AF12" i="16"/>
  <c r="AA13" i="16"/>
  <c r="AB12" i="16"/>
  <c r="W12" i="16"/>
  <c r="V13" i="16"/>
  <c r="R12" i="16"/>
  <c r="Q13" i="16"/>
  <c r="L13" i="16"/>
  <c r="M12" i="16"/>
  <c r="G13" i="16"/>
  <c r="H12" i="16"/>
  <c r="C14" i="16"/>
  <c r="B15" i="16"/>
  <c r="A119" i="14" l="1"/>
  <c r="B118" i="14"/>
  <c r="A119" i="13"/>
  <c r="B118" i="13"/>
  <c r="A118" i="12"/>
  <c r="B117" i="12"/>
  <c r="A119" i="11"/>
  <c r="B118" i="11"/>
  <c r="B118" i="10"/>
  <c r="A119" i="10"/>
  <c r="A119" i="9"/>
  <c r="B118" i="9"/>
  <c r="B14" i="8"/>
  <c r="AG13" i="16" s="1"/>
  <c r="AF13" i="16"/>
  <c r="AA14" i="16"/>
  <c r="AB13" i="16"/>
  <c r="W13" i="16"/>
  <c r="V14" i="16"/>
  <c r="R13" i="16"/>
  <c r="Q14" i="16"/>
  <c r="L14" i="16"/>
  <c r="M13" i="16"/>
  <c r="H13" i="16"/>
  <c r="G14" i="16"/>
  <c r="B16" i="16"/>
  <c r="C15" i="16"/>
  <c r="A120" i="14" l="1"/>
  <c r="B119" i="14"/>
  <c r="A120" i="13"/>
  <c r="B119" i="13"/>
  <c r="B118" i="12"/>
  <c r="A119" i="12"/>
  <c r="A120" i="11"/>
  <c r="B119" i="11"/>
  <c r="A120" i="10"/>
  <c r="B119" i="10"/>
  <c r="B119" i="9"/>
  <c r="A120" i="9"/>
  <c r="B15" i="8"/>
  <c r="AG14" i="16" s="1"/>
  <c r="AF14" i="16"/>
  <c r="AA15" i="16"/>
  <c r="AB14" i="16"/>
  <c r="V15" i="16"/>
  <c r="W14" i="16"/>
  <c r="Q15" i="16"/>
  <c r="R14" i="16"/>
  <c r="L15" i="16"/>
  <c r="M14" i="16"/>
  <c r="G15" i="16"/>
  <c r="H14" i="16"/>
  <c r="C16" i="16"/>
  <c r="B17" i="16"/>
  <c r="A121" i="14" l="1"/>
  <c r="B120" i="14"/>
  <c r="A121" i="13"/>
  <c r="B120" i="13"/>
  <c r="B119" i="12"/>
  <c r="A120" i="12"/>
  <c r="B120" i="11"/>
  <c r="A121" i="11"/>
  <c r="A121" i="10"/>
  <c r="B120" i="10"/>
  <c r="A121" i="9"/>
  <c r="B120" i="9"/>
  <c r="B16" i="8"/>
  <c r="AG15" i="16" s="1"/>
  <c r="AF15" i="16"/>
  <c r="AA16" i="16"/>
  <c r="AB15" i="16"/>
  <c r="V16" i="16"/>
  <c r="W15" i="16"/>
  <c r="R15" i="16"/>
  <c r="Q16" i="16"/>
  <c r="L16" i="16"/>
  <c r="M15" i="16"/>
  <c r="G16" i="16"/>
  <c r="H15" i="16"/>
  <c r="C17" i="16"/>
  <c r="B18" i="16"/>
  <c r="A122" i="14" l="1"/>
  <c r="B121" i="14"/>
  <c r="A122" i="13"/>
  <c r="B121" i="13"/>
  <c r="B120" i="12"/>
  <c r="A121" i="12"/>
  <c r="A122" i="11"/>
  <c r="B121" i="11"/>
  <c r="B121" i="10"/>
  <c r="A122" i="10"/>
  <c r="A122" i="9"/>
  <c r="B121" i="9"/>
  <c r="B17" i="8"/>
  <c r="AG16" i="16" s="1"/>
  <c r="AF16" i="16"/>
  <c r="AB16" i="16"/>
  <c r="AA17" i="16"/>
  <c r="W16" i="16"/>
  <c r="V17" i="16"/>
  <c r="R16" i="16"/>
  <c r="Q17" i="16"/>
  <c r="M16" i="16"/>
  <c r="L17" i="16"/>
  <c r="G17" i="16"/>
  <c r="H16" i="16"/>
  <c r="C18" i="16"/>
  <c r="B19" i="16"/>
  <c r="B122" i="14" l="1"/>
  <c r="A123" i="14"/>
  <c r="A123" i="13"/>
  <c r="B122" i="13"/>
  <c r="B121" i="12"/>
  <c r="A122" i="12"/>
  <c r="B122" i="11"/>
  <c r="A123" i="11"/>
  <c r="B122" i="10"/>
  <c r="A123" i="10"/>
  <c r="B122" i="9"/>
  <c r="A123" i="9"/>
  <c r="B18" i="8"/>
  <c r="AG17" i="16" s="1"/>
  <c r="AF17" i="16"/>
  <c r="AB17" i="16"/>
  <c r="AA18" i="16"/>
  <c r="V18" i="16"/>
  <c r="W17" i="16"/>
  <c r="Q18" i="16"/>
  <c r="R17" i="16"/>
  <c r="M17" i="16"/>
  <c r="L18" i="16"/>
  <c r="H17" i="16"/>
  <c r="G18" i="16"/>
  <c r="C19" i="16"/>
  <c r="B20" i="16"/>
  <c r="B123" i="14" l="1"/>
  <c r="A124" i="14"/>
  <c r="B123" i="13"/>
  <c r="A124" i="13"/>
  <c r="B122" i="12"/>
  <c r="A123" i="12"/>
  <c r="A124" i="11"/>
  <c r="B123" i="11"/>
  <c r="A124" i="10"/>
  <c r="B123" i="10"/>
  <c r="A124" i="9"/>
  <c r="B123" i="9"/>
  <c r="B19" i="8"/>
  <c r="AG18" i="16" s="1"/>
  <c r="AF18" i="16"/>
  <c r="AA19" i="16"/>
  <c r="AB18" i="16"/>
  <c r="W18" i="16"/>
  <c r="V19" i="16"/>
  <c r="R18" i="16"/>
  <c r="Q19" i="16"/>
  <c r="L19" i="16"/>
  <c r="M18" i="16"/>
  <c r="H18" i="16"/>
  <c r="G19" i="16"/>
  <c r="B21" i="16"/>
  <c r="C20" i="16"/>
  <c r="A125" i="14" l="1"/>
  <c r="B124" i="14"/>
  <c r="A125" i="13"/>
  <c r="B124" i="13"/>
  <c r="B123" i="12"/>
  <c r="A124" i="12"/>
  <c r="B124" i="11"/>
  <c r="A125" i="11"/>
  <c r="A125" i="10"/>
  <c r="B124" i="10"/>
  <c r="B124" i="9"/>
  <c r="A125" i="9"/>
  <c r="B20" i="8"/>
  <c r="AG19" i="16" s="1"/>
  <c r="AF19" i="16"/>
  <c r="AA20" i="16"/>
  <c r="AB19" i="16"/>
  <c r="W19" i="16"/>
  <c r="V20" i="16"/>
  <c r="Q20" i="16"/>
  <c r="R19" i="16"/>
  <c r="L20" i="16"/>
  <c r="M19" i="16"/>
  <c r="G20" i="16"/>
  <c r="H19" i="16"/>
  <c r="C21" i="16"/>
  <c r="B22" i="16"/>
  <c r="A126" i="14" l="1"/>
  <c r="B125" i="14"/>
  <c r="A126" i="13"/>
  <c r="B125" i="13"/>
  <c r="A125" i="12"/>
  <c r="B124" i="12"/>
  <c r="A126" i="11"/>
  <c r="B125" i="11"/>
  <c r="B125" i="10"/>
  <c r="A126" i="10"/>
  <c r="A126" i="9"/>
  <c r="B125" i="9"/>
  <c r="B21" i="8"/>
  <c r="AG20" i="16" s="1"/>
  <c r="AF20" i="16"/>
  <c r="AA21" i="16"/>
  <c r="AB20" i="16"/>
  <c r="W20" i="16"/>
  <c r="V21" i="16"/>
  <c r="R20" i="16"/>
  <c r="Q21" i="16"/>
  <c r="M20" i="16"/>
  <c r="L21" i="16"/>
  <c r="H20" i="16"/>
  <c r="G21" i="16"/>
  <c r="C22" i="16"/>
  <c r="B23" i="16"/>
  <c r="A127" i="14" l="1"/>
  <c r="B126" i="14"/>
  <c r="A127" i="13"/>
  <c r="B126" i="13"/>
  <c r="A126" i="12"/>
  <c r="B125" i="12"/>
  <c r="B126" i="11"/>
  <c r="A127" i="11"/>
  <c r="A127" i="10"/>
  <c r="B126" i="10"/>
  <c r="A127" i="9"/>
  <c r="B126" i="9"/>
  <c r="B22" i="8"/>
  <c r="AG21" i="16" s="1"/>
  <c r="AF21" i="16"/>
  <c r="AA22" i="16"/>
  <c r="AB21" i="16"/>
  <c r="V22" i="16"/>
  <c r="W21" i="16"/>
  <c r="R21" i="16"/>
  <c r="Q22" i="16"/>
  <c r="M21" i="16"/>
  <c r="L22" i="16"/>
  <c r="H21" i="16"/>
  <c r="G22" i="16"/>
  <c r="C23" i="16"/>
  <c r="B24" i="16"/>
  <c r="B127" i="14" l="1"/>
  <c r="A128" i="14"/>
  <c r="B127" i="13"/>
  <c r="A128" i="13"/>
  <c r="B126" i="12"/>
  <c r="A127" i="12"/>
  <c r="A128" i="11"/>
  <c r="B127" i="11"/>
  <c r="A128" i="10"/>
  <c r="B127" i="10"/>
  <c r="A128" i="9"/>
  <c r="B127" i="9"/>
  <c r="B23" i="8"/>
  <c r="AG22" i="16" s="1"/>
  <c r="AF22" i="16"/>
  <c r="AA23" i="16"/>
  <c r="AB22" i="16"/>
  <c r="W22" i="16"/>
  <c r="V23" i="16"/>
  <c r="R22" i="16"/>
  <c r="Q23" i="16"/>
  <c r="L23" i="16"/>
  <c r="M22" i="16"/>
  <c r="H22" i="16"/>
  <c r="G23" i="16"/>
  <c r="C24" i="16"/>
  <c r="B25" i="16"/>
  <c r="A129" i="14" l="1"/>
  <c r="B128" i="14"/>
  <c r="B128" i="13"/>
  <c r="A129" i="13"/>
  <c r="A128" i="12"/>
  <c r="B127" i="12"/>
  <c r="A129" i="11"/>
  <c r="B128" i="11"/>
  <c r="A129" i="10"/>
  <c r="B128" i="10"/>
  <c r="A129" i="9"/>
  <c r="B128" i="9"/>
  <c r="B24" i="8"/>
  <c r="AG23" i="16" s="1"/>
  <c r="AF23" i="16"/>
  <c r="AA24" i="16"/>
  <c r="AB23" i="16"/>
  <c r="V24" i="16"/>
  <c r="W23" i="16"/>
  <c r="R23" i="16"/>
  <c r="Q24" i="16"/>
  <c r="L24" i="16"/>
  <c r="M23" i="16"/>
  <c r="G24" i="16"/>
  <c r="H23" i="16"/>
  <c r="B26" i="16"/>
  <c r="C25" i="16"/>
  <c r="A130" i="14" l="1"/>
  <c r="B129" i="14"/>
  <c r="A130" i="13"/>
  <c r="B129" i="13"/>
  <c r="B128" i="12"/>
  <c r="A129" i="12"/>
  <c r="A130" i="11"/>
  <c r="B129" i="11"/>
  <c r="A130" i="10"/>
  <c r="B129" i="10"/>
  <c r="A130" i="9"/>
  <c r="B129" i="9"/>
  <c r="B25" i="8"/>
  <c r="AG24" i="16" s="1"/>
  <c r="AF24" i="16"/>
  <c r="AB24" i="16"/>
  <c r="AA25" i="16"/>
  <c r="W24" i="16"/>
  <c r="V25" i="16"/>
  <c r="R24" i="16"/>
  <c r="Q25" i="16"/>
  <c r="M24" i="16"/>
  <c r="L25" i="16"/>
  <c r="G25" i="16"/>
  <c r="H24" i="16"/>
  <c r="C26" i="16"/>
  <c r="B27" i="16"/>
  <c r="A131" i="14" l="1"/>
  <c r="B130" i="14"/>
  <c r="B130" i="13"/>
  <c r="A131" i="13"/>
  <c r="A130" i="12"/>
  <c r="B129" i="12"/>
  <c r="B130" i="11"/>
  <c r="A131" i="11"/>
  <c r="B130" i="10"/>
  <c r="A131" i="10"/>
  <c r="B130" i="9"/>
  <c r="A131" i="9"/>
  <c r="B26" i="8"/>
  <c r="AG25" i="16" s="1"/>
  <c r="AF25" i="16"/>
  <c r="AB25" i="16"/>
  <c r="AA26" i="16"/>
  <c r="W25" i="16"/>
  <c r="V26" i="16"/>
  <c r="Q26" i="16"/>
  <c r="R25" i="16"/>
  <c r="L26" i="16"/>
  <c r="M25" i="16"/>
  <c r="G26" i="16"/>
  <c r="H25" i="16"/>
  <c r="C27" i="16"/>
  <c r="B28" i="16"/>
  <c r="A132" i="14" l="1"/>
  <c r="B131" i="14"/>
  <c r="B131" i="13"/>
  <c r="A132" i="13"/>
  <c r="B130" i="12"/>
  <c r="A131" i="12"/>
  <c r="B131" i="11"/>
  <c r="A132" i="11"/>
  <c r="A132" i="10"/>
  <c r="B131" i="10"/>
  <c r="A132" i="9"/>
  <c r="B131" i="9"/>
  <c r="B27" i="8"/>
  <c r="AG26" i="16" s="1"/>
  <c r="AF26" i="16"/>
  <c r="AB26" i="16"/>
  <c r="AA27" i="16"/>
  <c r="V27" i="16"/>
  <c r="W26" i="16"/>
  <c r="Q27" i="16"/>
  <c r="R26" i="16"/>
  <c r="L27" i="16"/>
  <c r="M26" i="16"/>
  <c r="H26" i="16"/>
  <c r="G27" i="16"/>
  <c r="B29" i="16"/>
  <c r="C28" i="16"/>
  <c r="B132" i="14" l="1"/>
  <c r="A133" i="14"/>
  <c r="A133" i="13"/>
  <c r="B132" i="13"/>
  <c r="B131" i="12"/>
  <c r="A132" i="12"/>
  <c r="A133" i="11"/>
  <c r="B132" i="11"/>
  <c r="A133" i="10"/>
  <c r="B132" i="10"/>
  <c r="B132" i="9"/>
  <c r="A133" i="9"/>
  <c r="B28" i="8"/>
  <c r="AG27" i="16" s="1"/>
  <c r="B29" i="8"/>
  <c r="AF27" i="16"/>
  <c r="AA28" i="16"/>
  <c r="AB27" i="16"/>
  <c r="W27" i="16"/>
  <c r="V28" i="16"/>
  <c r="Q28" i="16"/>
  <c r="R27" i="16"/>
  <c r="L28" i="16"/>
  <c r="M27" i="16"/>
  <c r="G28" i="16"/>
  <c r="H27" i="16"/>
  <c r="C29" i="16"/>
  <c r="B30" i="16"/>
  <c r="B133" i="14" l="1"/>
  <c r="A134" i="14"/>
  <c r="B133" i="13"/>
  <c r="A134" i="13"/>
  <c r="B132" i="12"/>
  <c r="A133" i="12"/>
  <c r="B133" i="11"/>
  <c r="A134" i="11"/>
  <c r="B133" i="10"/>
  <c r="A134" i="10"/>
  <c r="A134" i="9"/>
  <c r="B133" i="9"/>
  <c r="B30" i="8"/>
  <c r="AF28" i="16"/>
  <c r="AG28" i="16"/>
  <c r="AA29" i="16"/>
  <c r="AB28" i="16"/>
  <c r="W28" i="16"/>
  <c r="V29" i="16"/>
  <c r="Q29" i="16"/>
  <c r="R28" i="16"/>
  <c r="M28" i="16"/>
  <c r="L29" i="16"/>
  <c r="G29" i="16"/>
  <c r="H28" i="16"/>
  <c r="C30" i="16"/>
  <c r="B31" i="16"/>
  <c r="A135" i="14" l="1"/>
  <c r="B134" i="14"/>
  <c r="A135" i="13"/>
  <c r="B134" i="13"/>
  <c r="A134" i="12"/>
  <c r="B133" i="12"/>
  <c r="A135" i="11"/>
  <c r="B134" i="11"/>
  <c r="A135" i="10"/>
  <c r="B134" i="10"/>
  <c r="A135" i="9"/>
  <c r="B134" i="9"/>
  <c r="B31" i="8"/>
  <c r="AF29" i="16"/>
  <c r="AG29" i="16"/>
  <c r="AA30" i="16"/>
  <c r="AB29" i="16"/>
  <c r="V30" i="16"/>
  <c r="W29" i="16"/>
  <c r="Q30" i="16"/>
  <c r="R29" i="16"/>
  <c r="M29" i="16"/>
  <c r="L30" i="16"/>
  <c r="G30" i="16"/>
  <c r="H29" i="16"/>
  <c r="C31" i="16"/>
  <c r="B32" i="16"/>
  <c r="A136" i="14" l="1"/>
  <c r="B135" i="14"/>
  <c r="B135" i="13"/>
  <c r="A136" i="13"/>
  <c r="B134" i="12"/>
  <c r="A135" i="12"/>
  <c r="B135" i="11"/>
  <c r="A136" i="11"/>
  <c r="B135" i="10"/>
  <c r="A136" i="10"/>
  <c r="B135" i="9"/>
  <c r="A136" i="9"/>
  <c r="B32" i="8"/>
  <c r="AF30" i="16"/>
  <c r="AG30" i="16"/>
  <c r="AA31" i="16"/>
  <c r="AB30" i="16"/>
  <c r="V31" i="16"/>
  <c r="W30" i="16"/>
  <c r="Q31" i="16"/>
  <c r="R30" i="16"/>
  <c r="L31" i="16"/>
  <c r="M30" i="16"/>
  <c r="H30" i="16"/>
  <c r="G31" i="16"/>
  <c r="C32" i="16"/>
  <c r="B33" i="16"/>
  <c r="A137" i="14" l="1"/>
  <c r="B136" i="14"/>
  <c r="A137" i="13"/>
  <c r="B136" i="13"/>
  <c r="A136" i="12"/>
  <c r="B135" i="12"/>
  <c r="B136" i="11"/>
  <c r="A137" i="11"/>
  <c r="A137" i="10"/>
  <c r="B136" i="10"/>
  <c r="B136" i="9"/>
  <c r="A137" i="9"/>
  <c r="B33" i="8"/>
  <c r="AF31" i="16"/>
  <c r="AG31" i="16"/>
  <c r="AB31" i="16"/>
  <c r="AA32" i="16"/>
  <c r="V32" i="16"/>
  <c r="W31" i="16"/>
  <c r="Q32" i="16"/>
  <c r="R31" i="16"/>
  <c r="L32" i="16"/>
  <c r="M31" i="16"/>
  <c r="H31" i="16"/>
  <c r="G32" i="16"/>
  <c r="C33" i="16"/>
  <c r="B34" i="16"/>
  <c r="B137" i="14" l="1"/>
  <c r="A138" i="14"/>
  <c r="A138" i="13"/>
  <c r="B137" i="13"/>
  <c r="A137" i="12"/>
  <c r="B136" i="12"/>
  <c r="B137" i="11"/>
  <c r="A138" i="11"/>
  <c r="A138" i="10"/>
  <c r="B137" i="10"/>
  <c r="A138" i="9"/>
  <c r="B137" i="9"/>
  <c r="B34" i="8"/>
  <c r="AF32" i="16"/>
  <c r="AG32" i="16"/>
  <c r="AB32" i="16"/>
  <c r="AA33" i="16"/>
  <c r="V33" i="16"/>
  <c r="W32" i="16"/>
  <c r="R32" i="16"/>
  <c r="Q33" i="16"/>
  <c r="L33" i="16"/>
  <c r="M32" i="16"/>
  <c r="G33" i="16"/>
  <c r="H32" i="16"/>
  <c r="C34" i="16"/>
  <c r="B35" i="16"/>
  <c r="B138" i="14" l="1"/>
  <c r="A139" i="14"/>
  <c r="A139" i="13"/>
  <c r="B138" i="13"/>
  <c r="B137" i="12"/>
  <c r="A138" i="12"/>
  <c r="B138" i="11"/>
  <c r="A139" i="11"/>
  <c r="B138" i="10"/>
  <c r="A139" i="10"/>
  <c r="B138" i="9"/>
  <c r="A139" i="9"/>
  <c r="B35" i="8"/>
  <c r="AF33" i="16"/>
  <c r="AG33" i="16"/>
  <c r="AA34" i="16"/>
  <c r="AB33" i="16"/>
  <c r="W33" i="16"/>
  <c r="V34" i="16"/>
  <c r="Q34" i="16"/>
  <c r="R33" i="16"/>
  <c r="L34" i="16"/>
  <c r="M33" i="16"/>
  <c r="H33" i="16"/>
  <c r="G34" i="16"/>
  <c r="B36" i="16"/>
  <c r="C35" i="16"/>
  <c r="A140" i="14" l="1"/>
  <c r="B139" i="14"/>
  <c r="A140" i="13"/>
  <c r="B139" i="13"/>
  <c r="A139" i="12"/>
  <c r="B138" i="12"/>
  <c r="B139" i="11"/>
  <c r="A140" i="11"/>
  <c r="A140" i="10"/>
  <c r="B139" i="10"/>
  <c r="B139" i="9"/>
  <c r="A140" i="9"/>
  <c r="B36" i="8"/>
  <c r="AF34" i="16"/>
  <c r="AG34" i="16"/>
  <c r="AA35" i="16"/>
  <c r="AB34" i="16"/>
  <c r="W34" i="16"/>
  <c r="V35" i="16"/>
  <c r="Q35" i="16"/>
  <c r="R34" i="16"/>
  <c r="M34" i="16"/>
  <c r="L35" i="16"/>
  <c r="H34" i="16"/>
  <c r="G35" i="16"/>
  <c r="B37" i="16"/>
  <c r="C36" i="16"/>
  <c r="B140" i="14" l="1"/>
  <c r="A141" i="14"/>
  <c r="B140" i="13"/>
  <c r="A141" i="13"/>
  <c r="A140" i="12"/>
  <c r="B139" i="12"/>
  <c r="A141" i="11"/>
  <c r="B140" i="11"/>
  <c r="B140" i="10"/>
  <c r="A141" i="10"/>
  <c r="B140" i="9"/>
  <c r="A141" i="9"/>
  <c r="B37" i="8"/>
  <c r="AF35" i="16"/>
  <c r="AG35" i="16"/>
  <c r="AB35" i="16"/>
  <c r="AA36" i="16"/>
  <c r="V36" i="16"/>
  <c r="W35" i="16"/>
  <c r="R35" i="16"/>
  <c r="Q36" i="16"/>
  <c r="L36" i="16"/>
  <c r="M35" i="16"/>
  <c r="H35" i="16"/>
  <c r="G36" i="16"/>
  <c r="B38" i="16"/>
  <c r="C37" i="16"/>
  <c r="B141" i="14" l="1"/>
  <c r="A142" i="14"/>
  <c r="A142" i="13"/>
  <c r="B141" i="13"/>
  <c r="B140" i="12"/>
  <c r="A141" i="12"/>
  <c r="B141" i="11"/>
  <c r="A142" i="11"/>
  <c r="A142" i="10"/>
  <c r="B141" i="10"/>
  <c r="A142" i="9"/>
  <c r="B141" i="9"/>
  <c r="B38" i="8"/>
  <c r="AF36" i="16"/>
  <c r="AG36" i="16"/>
  <c r="AB36" i="16"/>
  <c r="AA37" i="16"/>
  <c r="V37" i="16"/>
  <c r="W36" i="16"/>
  <c r="Q37" i="16"/>
  <c r="R36" i="16"/>
  <c r="L37" i="16"/>
  <c r="M36" i="16"/>
  <c r="H36" i="16"/>
  <c r="G37" i="16"/>
  <c r="B39" i="16"/>
  <c r="C38" i="16"/>
  <c r="B142" i="14" l="1"/>
  <c r="A143" i="14"/>
  <c r="B142" i="13"/>
  <c r="A143" i="13"/>
  <c r="A142" i="12"/>
  <c r="B141" i="12"/>
  <c r="A143" i="11"/>
  <c r="B142" i="11"/>
  <c r="A143" i="10"/>
  <c r="B142" i="10"/>
  <c r="A143" i="9"/>
  <c r="B142" i="9"/>
  <c r="B39" i="8"/>
  <c r="AF37" i="16"/>
  <c r="AG37" i="16"/>
  <c r="AB37" i="16"/>
  <c r="AA38" i="16"/>
  <c r="V38" i="16"/>
  <c r="W37" i="16"/>
  <c r="R37" i="16"/>
  <c r="Q38" i="16"/>
  <c r="L38" i="16"/>
  <c r="M37" i="16"/>
  <c r="G38" i="16"/>
  <c r="H37" i="16"/>
  <c r="B40" i="16"/>
  <c r="C39" i="16"/>
  <c r="A144" i="14" l="1"/>
  <c r="B143" i="14"/>
  <c r="B143" i="13"/>
  <c r="A144" i="13"/>
  <c r="B142" i="12"/>
  <c r="A143" i="12"/>
  <c r="A144" i="11"/>
  <c r="B143" i="11"/>
  <c r="A144" i="10"/>
  <c r="B143" i="10"/>
  <c r="A144" i="9"/>
  <c r="B143" i="9"/>
  <c r="B40" i="8"/>
  <c r="AF38" i="16"/>
  <c r="AG38" i="16"/>
  <c r="AA39" i="16"/>
  <c r="AB38" i="16"/>
  <c r="W38" i="16"/>
  <c r="V39" i="16"/>
  <c r="R38" i="16"/>
  <c r="Q39" i="16"/>
  <c r="M38" i="16"/>
  <c r="L39" i="16"/>
  <c r="H38" i="16"/>
  <c r="G39" i="16"/>
  <c r="B41" i="16"/>
  <c r="C40" i="16"/>
  <c r="B144" i="14" l="1"/>
  <c r="A145" i="14"/>
  <c r="A145" i="13"/>
  <c r="B144" i="13"/>
  <c r="A144" i="12"/>
  <c r="B143" i="12"/>
  <c r="A145" i="11"/>
  <c r="B144" i="11"/>
  <c r="A145" i="10"/>
  <c r="B144" i="10"/>
  <c r="B144" i="9"/>
  <c r="A145" i="9"/>
  <c r="B41" i="8"/>
  <c r="AF39" i="16"/>
  <c r="AG39" i="16"/>
  <c r="AB39" i="16"/>
  <c r="AA40" i="16"/>
  <c r="V40" i="16"/>
  <c r="W39" i="16"/>
  <c r="R39" i="16"/>
  <c r="Q40" i="16"/>
  <c r="M39" i="16"/>
  <c r="L40" i="16"/>
  <c r="H39" i="16"/>
  <c r="G40" i="16"/>
  <c r="B42" i="16"/>
  <c r="C41" i="16"/>
  <c r="B145" i="14" l="1"/>
  <c r="A146" i="14"/>
  <c r="A146" i="13"/>
  <c r="B145" i="13"/>
  <c r="B144" i="12"/>
  <c r="A145" i="12"/>
  <c r="A146" i="11"/>
  <c r="B145" i="11"/>
  <c r="A146" i="10"/>
  <c r="B145" i="10"/>
  <c r="B145" i="9"/>
  <c r="A146" i="9"/>
  <c r="B42" i="8"/>
  <c r="AF40" i="16"/>
  <c r="AG40" i="16"/>
  <c r="AB40" i="16"/>
  <c r="AA41" i="16"/>
  <c r="V41" i="16"/>
  <c r="W40" i="16"/>
  <c r="R40" i="16"/>
  <c r="Q41" i="16"/>
  <c r="L41" i="16"/>
  <c r="M40" i="16"/>
  <c r="G41" i="16"/>
  <c r="H40" i="16"/>
  <c r="B43" i="16"/>
  <c r="C42" i="16"/>
  <c r="B146" i="14" l="1"/>
  <c r="A147" i="14"/>
  <c r="B146" i="13"/>
  <c r="A147" i="13"/>
  <c r="B145" i="12"/>
  <c r="A146" i="12"/>
  <c r="A147" i="11"/>
  <c r="B146" i="11"/>
  <c r="B146" i="10"/>
  <c r="A147" i="10"/>
  <c r="B146" i="9"/>
  <c r="A147" i="9"/>
  <c r="B43" i="8"/>
  <c r="AF41" i="16"/>
  <c r="AG41" i="16"/>
  <c r="AA42" i="16"/>
  <c r="AB41" i="16"/>
  <c r="W41" i="16"/>
  <c r="V42" i="16"/>
  <c r="R41" i="16"/>
  <c r="Q42" i="16"/>
  <c r="L42" i="16"/>
  <c r="M41" i="16"/>
  <c r="H41" i="16"/>
  <c r="G42" i="16"/>
  <c r="B44" i="16"/>
  <c r="C43" i="16"/>
  <c r="B147" i="14" l="1"/>
  <c r="A148" i="14"/>
  <c r="A148" i="13"/>
  <c r="B147" i="13"/>
  <c r="B146" i="12"/>
  <c r="A147" i="12"/>
  <c r="B147" i="11"/>
  <c r="A148" i="11"/>
  <c r="B147" i="10"/>
  <c r="A148" i="10"/>
  <c r="B147" i="9"/>
  <c r="A148" i="9"/>
  <c r="B44" i="8"/>
  <c r="AF42" i="16"/>
  <c r="AG42" i="16"/>
  <c r="AB42" i="16"/>
  <c r="AA43" i="16"/>
  <c r="W42" i="16"/>
  <c r="V43" i="16"/>
  <c r="R42" i="16"/>
  <c r="Q43" i="16"/>
  <c r="L43" i="16"/>
  <c r="M42" i="16"/>
  <c r="G43" i="16"/>
  <c r="H42" i="16"/>
  <c r="B45" i="16"/>
  <c r="C44" i="16"/>
  <c r="A149" i="14" l="1"/>
  <c r="B148" i="14"/>
  <c r="A149" i="13"/>
  <c r="B148" i="13"/>
  <c r="A148" i="12"/>
  <c r="B147" i="12"/>
  <c r="B148" i="11"/>
  <c r="A149" i="11"/>
  <c r="B148" i="10"/>
  <c r="A149" i="10"/>
  <c r="B148" i="9"/>
  <c r="A149" i="9"/>
  <c r="B45" i="8"/>
  <c r="AF43" i="16"/>
  <c r="AG43" i="16"/>
  <c r="AA44" i="16"/>
  <c r="AB43" i="16"/>
  <c r="V44" i="16"/>
  <c r="W43" i="16"/>
  <c r="R43" i="16"/>
  <c r="Q44" i="16"/>
  <c r="M43" i="16"/>
  <c r="L44" i="16"/>
  <c r="H43" i="16"/>
  <c r="G44" i="16"/>
  <c r="B46" i="16"/>
  <c r="C45" i="16"/>
  <c r="B149" i="14" l="1"/>
  <c r="A150" i="14"/>
  <c r="B149" i="13"/>
  <c r="A150" i="13"/>
  <c r="A149" i="12"/>
  <c r="B148" i="12"/>
  <c r="A150" i="11"/>
  <c r="B149" i="11"/>
  <c r="B149" i="10"/>
  <c r="A150" i="10"/>
  <c r="A150" i="9"/>
  <c r="B149" i="9"/>
  <c r="B46" i="8"/>
  <c r="AF44" i="16"/>
  <c r="AG44" i="16"/>
  <c r="AB44" i="16"/>
  <c r="AA45" i="16"/>
  <c r="V45" i="16"/>
  <c r="W44" i="16"/>
  <c r="Q45" i="16"/>
  <c r="R44" i="16"/>
  <c r="M44" i="16"/>
  <c r="L45" i="16"/>
  <c r="H44" i="16"/>
  <c r="G45" i="16"/>
  <c r="C46" i="16"/>
  <c r="B47" i="16"/>
  <c r="A151" i="14" l="1"/>
  <c r="B150" i="14"/>
  <c r="A151" i="13"/>
  <c r="B150" i="13"/>
  <c r="A150" i="12"/>
  <c r="B149" i="12"/>
  <c r="B150" i="11"/>
  <c r="A151" i="11"/>
  <c r="A151" i="10"/>
  <c r="B150" i="10"/>
  <c r="A151" i="9"/>
  <c r="B150" i="9"/>
  <c r="B47" i="8"/>
  <c r="AF45" i="16"/>
  <c r="AG45" i="16"/>
  <c r="AB45" i="16"/>
  <c r="AA46" i="16"/>
  <c r="W45" i="16"/>
  <c r="V46" i="16"/>
  <c r="Q46" i="16"/>
  <c r="R45" i="16"/>
  <c r="L46" i="16"/>
  <c r="M45" i="16"/>
  <c r="G46" i="16"/>
  <c r="H45" i="16"/>
  <c r="B48" i="16"/>
  <c r="C47" i="16"/>
  <c r="B151" i="14" l="1"/>
  <c r="A152" i="14"/>
  <c r="B151" i="13"/>
  <c r="A152" i="13"/>
  <c r="A151" i="12"/>
  <c r="B150" i="12"/>
  <c r="A152" i="11"/>
  <c r="B151" i="11"/>
  <c r="A152" i="10"/>
  <c r="B151" i="10"/>
  <c r="B151" i="9"/>
  <c r="A152" i="9"/>
  <c r="B48" i="8"/>
  <c r="AF46" i="16"/>
  <c r="AG46" i="16"/>
  <c r="AA47" i="16"/>
  <c r="AB46" i="16"/>
  <c r="V47" i="16"/>
  <c r="W46" i="16"/>
  <c r="R46" i="16"/>
  <c r="Q47" i="16"/>
  <c r="L47" i="16"/>
  <c r="M46" i="16"/>
  <c r="G47" i="16"/>
  <c r="H46" i="16"/>
  <c r="C48" i="16"/>
  <c r="B49" i="16"/>
  <c r="B152" i="14" l="1"/>
  <c r="A153" i="14"/>
  <c r="B152" i="13"/>
  <c r="A153" i="13"/>
  <c r="A152" i="12"/>
  <c r="B151" i="12"/>
  <c r="A153" i="11"/>
  <c r="B152" i="11"/>
  <c r="B152" i="10"/>
  <c r="A153" i="10"/>
  <c r="B152" i="9"/>
  <c r="A153" i="9"/>
  <c r="B49" i="8"/>
  <c r="AF47" i="16"/>
  <c r="AG47" i="16"/>
  <c r="AA48" i="16"/>
  <c r="AB47" i="16"/>
  <c r="V48" i="16"/>
  <c r="W47" i="16"/>
  <c r="R47" i="16"/>
  <c r="Q48" i="16"/>
  <c r="M47" i="16"/>
  <c r="L48" i="16"/>
  <c r="G48" i="16"/>
  <c r="H47" i="16"/>
  <c r="C49" i="16"/>
  <c r="B50" i="16"/>
  <c r="B153" i="14" l="1"/>
  <c r="A154" i="14"/>
  <c r="A154" i="13"/>
  <c r="B153" i="13"/>
  <c r="A153" i="12"/>
  <c r="B152" i="12"/>
  <c r="B153" i="11"/>
  <c r="A154" i="11"/>
  <c r="B153" i="10"/>
  <c r="A154" i="10"/>
  <c r="B153" i="9"/>
  <c r="A154" i="9"/>
  <c r="B50" i="8"/>
  <c r="AF48" i="16"/>
  <c r="AG48" i="16"/>
  <c r="AB48" i="16"/>
  <c r="AA49" i="16"/>
  <c r="W48" i="16"/>
  <c r="V49" i="16"/>
  <c r="Q49" i="16"/>
  <c r="R48" i="16"/>
  <c r="L49" i="16"/>
  <c r="M48" i="16"/>
  <c r="G49" i="16"/>
  <c r="H48" i="16"/>
  <c r="C50" i="16"/>
  <c r="B51" i="16"/>
  <c r="B154" i="14" l="1"/>
  <c r="A155" i="14"/>
  <c r="B154" i="13"/>
  <c r="A155" i="13"/>
  <c r="A154" i="12"/>
  <c r="B153" i="12"/>
  <c r="B154" i="11"/>
  <c r="A155" i="11"/>
  <c r="B154" i="10"/>
  <c r="A155" i="10"/>
  <c r="B154" i="9"/>
  <c r="A155" i="9"/>
  <c r="B51" i="8"/>
  <c r="AF49" i="16"/>
  <c r="AG49" i="16"/>
  <c r="AA50" i="16"/>
  <c r="AB49" i="16"/>
  <c r="W49" i="16"/>
  <c r="V50" i="16"/>
  <c r="R49" i="16"/>
  <c r="Q50" i="16"/>
  <c r="L50" i="16"/>
  <c r="M49" i="16"/>
  <c r="H49" i="16"/>
  <c r="G50" i="16"/>
  <c r="C51" i="16"/>
  <c r="B52" i="16"/>
  <c r="A156" i="14" l="1"/>
  <c r="B155" i="14"/>
  <c r="A156" i="13"/>
  <c r="B155" i="13"/>
  <c r="B154" i="12"/>
  <c r="A155" i="12"/>
  <c r="A156" i="11"/>
  <c r="B155" i="11"/>
  <c r="A156" i="10"/>
  <c r="B155" i="10"/>
  <c r="A156" i="9"/>
  <c r="B155" i="9"/>
  <c r="B52" i="8"/>
  <c r="AF50" i="16"/>
  <c r="AG50" i="16"/>
  <c r="AB50" i="16"/>
  <c r="AA51" i="16"/>
  <c r="V51" i="16"/>
  <c r="W50" i="16"/>
  <c r="R50" i="16"/>
  <c r="Q51" i="16"/>
  <c r="L51" i="16"/>
  <c r="M50" i="16"/>
  <c r="H50" i="16"/>
  <c r="G51" i="16"/>
  <c r="C52" i="16"/>
  <c r="B53" i="16"/>
  <c r="A157" i="14" l="1"/>
  <c r="B156" i="14"/>
  <c r="B156" i="13"/>
  <c r="A157" i="13"/>
  <c r="A156" i="12"/>
  <c r="B155" i="12"/>
  <c r="A157" i="11"/>
  <c r="B156" i="11"/>
  <c r="A157" i="10"/>
  <c r="B156" i="10"/>
  <c r="A157" i="9"/>
  <c r="B156" i="9"/>
  <c r="B53" i="8"/>
  <c r="AF51" i="16"/>
  <c r="AG51" i="16"/>
  <c r="AA52" i="16"/>
  <c r="AB51" i="16"/>
  <c r="W51" i="16"/>
  <c r="V52" i="16"/>
  <c r="Q52" i="16"/>
  <c r="R51" i="16"/>
  <c r="L52" i="16"/>
  <c r="M51" i="16"/>
  <c r="G52" i="16"/>
  <c r="H51" i="16"/>
  <c r="C53" i="16"/>
  <c r="B54" i="16"/>
  <c r="A158" i="14" l="1"/>
  <c r="B157" i="14"/>
  <c r="B157" i="13"/>
  <c r="A158" i="13"/>
  <c r="A157" i="12"/>
  <c r="B156" i="12"/>
  <c r="B157" i="11"/>
  <c r="A158" i="11"/>
  <c r="B157" i="10"/>
  <c r="A158" i="10"/>
  <c r="A158" i="9"/>
  <c r="B157" i="9"/>
  <c r="B54" i="8"/>
  <c r="AF52" i="16"/>
  <c r="AG52" i="16"/>
  <c r="AA53" i="16"/>
  <c r="AB52" i="16"/>
  <c r="W52" i="16"/>
  <c r="V53" i="16"/>
  <c r="R52" i="16"/>
  <c r="Q53" i="16"/>
  <c r="L53" i="16"/>
  <c r="M52" i="16"/>
  <c r="H52" i="16"/>
  <c r="G53" i="16"/>
  <c r="C54" i="16"/>
  <c r="B55" i="16"/>
  <c r="A159" i="14" l="1"/>
  <c r="B158" i="14"/>
  <c r="A159" i="13"/>
  <c r="B158" i="13"/>
  <c r="A158" i="12"/>
  <c r="B157" i="12"/>
  <c r="B158" i="11"/>
  <c r="A159" i="11"/>
  <c r="A159" i="10"/>
  <c r="B158" i="10"/>
  <c r="B158" i="9"/>
  <c r="A159" i="9"/>
  <c r="B55" i="8"/>
  <c r="AF53" i="16"/>
  <c r="AG53" i="16"/>
  <c r="AA54" i="16"/>
  <c r="AB53" i="16"/>
  <c r="W53" i="16"/>
  <c r="V54" i="16"/>
  <c r="R53" i="16"/>
  <c r="Q54" i="16"/>
  <c r="L54" i="16"/>
  <c r="M53" i="16"/>
  <c r="H53" i="16"/>
  <c r="G54" i="16"/>
  <c r="C55" i="16"/>
  <c r="B56" i="16"/>
  <c r="B159" i="14" l="1"/>
  <c r="A160" i="14"/>
  <c r="A160" i="13"/>
  <c r="B159" i="13"/>
  <c r="B158" i="12"/>
  <c r="A159" i="12"/>
  <c r="A160" i="11"/>
  <c r="B159" i="11"/>
  <c r="B159" i="10"/>
  <c r="A160" i="10"/>
  <c r="B159" i="9"/>
  <c r="A160" i="9"/>
  <c r="B56" i="8"/>
  <c r="AF54" i="16"/>
  <c r="AG54" i="16"/>
  <c r="AA55" i="16"/>
  <c r="AB54" i="16"/>
  <c r="V55" i="16"/>
  <c r="W54" i="16"/>
  <c r="Q55" i="16"/>
  <c r="R54" i="16"/>
  <c r="L55" i="16"/>
  <c r="M54" i="16"/>
  <c r="H54" i="16"/>
  <c r="G55" i="16"/>
  <c r="B57" i="16"/>
  <c r="C56" i="16"/>
  <c r="B160" i="14" l="1"/>
  <c r="A161" i="14"/>
  <c r="A161" i="13"/>
  <c r="B160" i="13"/>
  <c r="B159" i="12"/>
  <c r="A160" i="12"/>
  <c r="A161" i="11"/>
  <c r="B160" i="11"/>
  <c r="A161" i="10"/>
  <c r="B160" i="10"/>
  <c r="A161" i="9"/>
  <c r="B160" i="9"/>
  <c r="B57" i="8"/>
  <c r="AF55" i="16"/>
  <c r="AG55" i="16"/>
  <c r="AB55" i="16"/>
  <c r="AA56" i="16"/>
  <c r="V56" i="16"/>
  <c r="W55" i="16"/>
  <c r="Q56" i="16"/>
  <c r="R55" i="16"/>
  <c r="L56" i="16"/>
  <c r="M55" i="16"/>
  <c r="H55" i="16"/>
  <c r="G56" i="16"/>
  <c r="C57" i="16"/>
  <c r="B58" i="16"/>
  <c r="A162" i="14" l="1"/>
  <c r="B161" i="14"/>
  <c r="B161" i="13"/>
  <c r="A162" i="13"/>
  <c r="B160" i="12"/>
  <c r="A161" i="12"/>
  <c r="B161" i="11"/>
  <c r="A162" i="11"/>
  <c r="B161" i="10"/>
  <c r="A162" i="10"/>
  <c r="B161" i="9"/>
  <c r="A162" i="9"/>
  <c r="B58" i="8"/>
  <c r="AF56" i="16"/>
  <c r="AG56" i="16"/>
  <c r="AB56" i="16"/>
  <c r="AA57" i="16"/>
  <c r="V57" i="16"/>
  <c r="W56" i="16"/>
  <c r="R56" i="16"/>
  <c r="Q57" i="16"/>
  <c r="L57" i="16"/>
  <c r="M56" i="16"/>
  <c r="G57" i="16"/>
  <c r="H56" i="16"/>
  <c r="C58" i="16"/>
  <c r="B59" i="16"/>
  <c r="B162" i="14" l="1"/>
  <c r="A163" i="14"/>
  <c r="B162" i="13"/>
  <c r="A163" i="13"/>
  <c r="A162" i="12"/>
  <c r="B161" i="12"/>
  <c r="A163" i="11"/>
  <c r="B162" i="11"/>
  <c r="B162" i="10"/>
  <c r="A163" i="10"/>
  <c r="A163" i="9"/>
  <c r="B162" i="9"/>
  <c r="B59" i="8"/>
  <c r="AF57" i="16"/>
  <c r="AG57" i="16"/>
  <c r="AA58" i="16"/>
  <c r="AB57" i="16"/>
  <c r="V58" i="16"/>
  <c r="W57" i="16"/>
  <c r="R57" i="16"/>
  <c r="Q58" i="16"/>
  <c r="M57" i="16"/>
  <c r="L58" i="16"/>
  <c r="H57" i="16"/>
  <c r="G58" i="16"/>
  <c r="C59" i="16"/>
  <c r="B60" i="16"/>
  <c r="A164" i="14" l="1"/>
  <c r="B163" i="14"/>
  <c r="A164" i="13"/>
  <c r="B163" i="13"/>
  <c r="B162" i="12"/>
  <c r="A163" i="12"/>
  <c r="A164" i="11"/>
  <c r="B163" i="11"/>
  <c r="B163" i="10"/>
  <c r="A164" i="10"/>
  <c r="A164" i="9"/>
  <c r="B163" i="9"/>
  <c r="B60" i="8"/>
  <c r="AF58" i="16"/>
  <c r="AG58" i="16"/>
  <c r="AA59" i="16"/>
  <c r="AB58" i="16"/>
  <c r="W58" i="16"/>
  <c r="V59" i="16"/>
  <c r="Q59" i="16"/>
  <c r="R58" i="16"/>
  <c r="L59" i="16"/>
  <c r="M58" i="16"/>
  <c r="G59" i="16"/>
  <c r="H58" i="16"/>
  <c r="B61" i="16"/>
  <c r="C60" i="16"/>
  <c r="A165" i="14" l="1"/>
  <c r="B164" i="14"/>
  <c r="B164" i="13"/>
  <c r="A165" i="13"/>
  <c r="A164" i="12"/>
  <c r="B163" i="12"/>
  <c r="A165" i="11"/>
  <c r="B164" i="11"/>
  <c r="B164" i="10"/>
  <c r="A165" i="10"/>
  <c r="B164" i="9"/>
  <c r="A165" i="9"/>
  <c r="B61" i="8"/>
  <c r="AF59" i="16"/>
  <c r="AG59" i="16"/>
  <c r="AA60" i="16"/>
  <c r="AB59" i="16"/>
  <c r="V60" i="16"/>
  <c r="W59" i="16"/>
  <c r="Q60" i="16"/>
  <c r="R59" i="16"/>
  <c r="L60" i="16"/>
  <c r="M59" i="16"/>
  <c r="G60" i="16"/>
  <c r="H59" i="16"/>
  <c r="C61" i="16"/>
  <c r="B62" i="16"/>
  <c r="A166" i="14" l="1"/>
  <c r="B165" i="14"/>
  <c r="A166" i="13"/>
  <c r="B165" i="13"/>
  <c r="B164" i="12"/>
  <c r="A165" i="12"/>
  <c r="A166" i="11"/>
  <c r="B165" i="11"/>
  <c r="B165" i="10"/>
  <c r="A166" i="10"/>
  <c r="B165" i="9"/>
  <c r="A166" i="9"/>
  <c r="B62" i="8"/>
  <c r="AF60" i="16"/>
  <c r="AG60" i="16"/>
  <c r="AB60" i="16"/>
  <c r="AA61" i="16"/>
  <c r="W60" i="16"/>
  <c r="V61" i="16"/>
  <c r="R60" i="16"/>
  <c r="Q61" i="16"/>
  <c r="M60" i="16"/>
  <c r="L61" i="16"/>
  <c r="G61" i="16"/>
  <c r="H60" i="16"/>
  <c r="C62" i="16"/>
  <c r="B63" i="16"/>
  <c r="A167" i="14" l="1"/>
  <c r="B166" i="14"/>
  <c r="B166" i="13"/>
  <c r="A167" i="13"/>
  <c r="A166" i="12"/>
  <c r="B165" i="12"/>
  <c r="B166" i="11"/>
  <c r="A167" i="11"/>
  <c r="A167" i="10"/>
  <c r="B166" i="10"/>
  <c r="B166" i="9"/>
  <c r="A167" i="9"/>
  <c r="B63" i="8"/>
  <c r="AF61" i="16"/>
  <c r="AG61" i="16"/>
  <c r="AA62" i="16"/>
  <c r="AB61" i="16"/>
  <c r="W61" i="16"/>
  <c r="V62" i="16"/>
  <c r="R61" i="16"/>
  <c r="Q62" i="16"/>
  <c r="M61" i="16"/>
  <c r="L62" i="16"/>
  <c r="H61" i="16"/>
  <c r="G62" i="16"/>
  <c r="C63" i="16"/>
  <c r="B64" i="16"/>
  <c r="B167" i="14" l="1"/>
  <c r="A168" i="14"/>
  <c r="B167" i="13"/>
  <c r="A168" i="13"/>
  <c r="A167" i="12"/>
  <c r="B166" i="12"/>
  <c r="B167" i="11"/>
  <c r="A168" i="11"/>
  <c r="B167" i="10"/>
  <c r="A168" i="10"/>
  <c r="B167" i="9"/>
  <c r="A168" i="9"/>
  <c r="B64" i="8"/>
  <c r="AF62" i="16"/>
  <c r="AG62" i="16"/>
  <c r="AB62" i="16"/>
  <c r="AA63" i="16"/>
  <c r="V63" i="16"/>
  <c r="W62" i="16"/>
  <c r="Q63" i="16"/>
  <c r="R62" i="16"/>
  <c r="M62" i="16"/>
  <c r="L63" i="16"/>
  <c r="H62" i="16"/>
  <c r="G63" i="16"/>
  <c r="C64" i="16"/>
  <c r="B65" i="16"/>
  <c r="B168" i="14" l="1"/>
  <c r="A169" i="14"/>
  <c r="A169" i="13"/>
  <c r="B168" i="13"/>
  <c r="B167" i="12"/>
  <c r="A168" i="12"/>
  <c r="B168" i="11"/>
  <c r="A169" i="11"/>
  <c r="B168" i="10"/>
  <c r="A169" i="10"/>
  <c r="A169" i="9"/>
  <c r="B168" i="9"/>
  <c r="B65" i="8"/>
  <c r="AF63" i="16"/>
  <c r="AG63" i="16"/>
  <c r="AA64" i="16"/>
  <c r="AB63" i="16"/>
  <c r="V64" i="16"/>
  <c r="W63" i="16"/>
  <c r="Q64" i="16"/>
  <c r="R63" i="16"/>
  <c r="L64" i="16"/>
  <c r="M63" i="16"/>
  <c r="H63" i="16"/>
  <c r="G64" i="16"/>
  <c r="C65" i="16"/>
  <c r="B66" i="16"/>
  <c r="A170" i="14" l="1"/>
  <c r="B169" i="14"/>
  <c r="B169" i="13"/>
  <c r="A170" i="13"/>
  <c r="A169" i="12"/>
  <c r="B168" i="12"/>
  <c r="A170" i="11"/>
  <c r="B169" i="11"/>
  <c r="A170" i="10"/>
  <c r="B169" i="10"/>
  <c r="A170" i="9"/>
  <c r="B169" i="9"/>
  <c r="B66" i="8"/>
  <c r="AF64" i="16"/>
  <c r="AG64" i="16"/>
  <c r="AB64" i="16"/>
  <c r="AA65" i="16"/>
  <c r="W64" i="16"/>
  <c r="V65" i="16"/>
  <c r="R64" i="16"/>
  <c r="Q65" i="16"/>
  <c r="M64" i="16"/>
  <c r="L65" i="16"/>
  <c r="H64" i="16"/>
  <c r="G65" i="16"/>
  <c r="C66" i="16"/>
  <c r="B67" i="16"/>
  <c r="A171" i="14" l="1"/>
  <c r="B170" i="14"/>
  <c r="B170" i="13"/>
  <c r="A171" i="13"/>
  <c r="A170" i="12"/>
  <c r="B169" i="12"/>
  <c r="B170" i="11"/>
  <c r="A171" i="11"/>
  <c r="B170" i="10"/>
  <c r="A171" i="10"/>
  <c r="B170" i="9"/>
  <c r="A171" i="9"/>
  <c r="B67" i="8"/>
  <c r="AF65" i="16"/>
  <c r="AG65" i="16"/>
  <c r="AB65" i="16"/>
  <c r="AA66" i="16"/>
  <c r="W65" i="16"/>
  <c r="V66" i="16"/>
  <c r="R65" i="16"/>
  <c r="Q66" i="16"/>
  <c r="L66" i="16"/>
  <c r="M65" i="16"/>
  <c r="H65" i="16"/>
  <c r="G66" i="16"/>
  <c r="C67" i="16"/>
  <c r="B68" i="16"/>
  <c r="B171" i="14" l="1"/>
  <c r="A172" i="14"/>
  <c r="B171" i="13"/>
  <c r="A172" i="13"/>
  <c r="B170" i="12"/>
  <c r="A171" i="12"/>
  <c r="A172" i="11"/>
  <c r="B171" i="11"/>
  <c r="B171" i="10"/>
  <c r="A172" i="10"/>
  <c r="A172" i="9"/>
  <c r="B171" i="9"/>
  <c r="B68" i="8"/>
  <c r="AF66" i="16"/>
  <c r="AG66" i="16"/>
  <c r="AA67" i="16"/>
  <c r="AB66" i="16"/>
  <c r="W66" i="16"/>
  <c r="V67" i="16"/>
  <c r="Q67" i="16"/>
  <c r="R66" i="16"/>
  <c r="M66" i="16"/>
  <c r="L67" i="16"/>
  <c r="G67" i="16"/>
  <c r="H66" i="16"/>
  <c r="C68" i="16"/>
  <c r="B69" i="16"/>
  <c r="A173" i="14" l="1"/>
  <c r="B172" i="14"/>
  <c r="B172" i="13"/>
  <c r="A173" i="13"/>
  <c r="A172" i="12"/>
  <c r="B171" i="12"/>
  <c r="B172" i="11"/>
  <c r="A173" i="11"/>
  <c r="A173" i="10"/>
  <c r="B172" i="10"/>
  <c r="A173" i="9"/>
  <c r="B172" i="9"/>
  <c r="B69" i="8"/>
  <c r="AF67" i="16"/>
  <c r="AG67" i="16"/>
  <c r="AB67" i="16"/>
  <c r="AA68" i="16"/>
  <c r="V68" i="16"/>
  <c r="W67" i="16"/>
  <c r="Q68" i="16"/>
  <c r="R67" i="16"/>
  <c r="L68" i="16"/>
  <c r="M67" i="16"/>
  <c r="H67" i="16"/>
  <c r="G68" i="16"/>
  <c r="B70" i="16"/>
  <c r="C69" i="16"/>
  <c r="A174" i="14" l="1"/>
  <c r="B173" i="14"/>
  <c r="A174" i="13"/>
  <c r="B173" i="13"/>
  <c r="A173" i="12"/>
  <c r="B172" i="12"/>
  <c r="B173" i="11"/>
  <c r="A174" i="11"/>
  <c r="B173" i="10"/>
  <c r="A174" i="10"/>
  <c r="A174" i="9"/>
  <c r="B173" i="9"/>
  <c r="B70" i="8"/>
  <c r="AF68" i="16"/>
  <c r="AG68" i="16"/>
  <c r="AA69" i="16"/>
  <c r="AB68" i="16"/>
  <c r="V69" i="16"/>
  <c r="W68" i="16"/>
  <c r="R68" i="16"/>
  <c r="Q69" i="16"/>
  <c r="M68" i="16"/>
  <c r="L69" i="16"/>
  <c r="G69" i="16"/>
  <c r="H68" i="16"/>
  <c r="C70" i="16"/>
  <c r="B71" i="16"/>
  <c r="B174" i="14" l="1"/>
  <c r="A175" i="14"/>
  <c r="B174" i="13"/>
  <c r="A175" i="13"/>
  <c r="A174" i="12"/>
  <c r="B173" i="12"/>
  <c r="B174" i="11"/>
  <c r="A175" i="11"/>
  <c r="B174" i="10"/>
  <c r="A175" i="10"/>
  <c r="A175" i="9"/>
  <c r="B174" i="9"/>
  <c r="B71" i="8"/>
  <c r="AF69" i="16"/>
  <c r="AG69" i="16"/>
  <c r="AA70" i="16"/>
  <c r="AB69" i="16"/>
  <c r="V70" i="16"/>
  <c r="W69" i="16"/>
  <c r="R69" i="16"/>
  <c r="Q70" i="16"/>
  <c r="L70" i="16"/>
  <c r="M69" i="16"/>
  <c r="H69" i="16"/>
  <c r="G70" i="16"/>
  <c r="C71" i="16"/>
  <c r="B72" i="16"/>
  <c r="A176" i="14" l="1"/>
  <c r="B175" i="14"/>
  <c r="A176" i="13"/>
  <c r="B175" i="13"/>
  <c r="B174" i="12"/>
  <c r="A175" i="12"/>
  <c r="A176" i="11"/>
  <c r="B175" i="11"/>
  <c r="B175" i="10"/>
  <c r="A176" i="10"/>
  <c r="B175" i="9"/>
  <c r="A176" i="9"/>
  <c r="B72" i="8"/>
  <c r="AF70" i="16"/>
  <c r="AG70" i="16"/>
  <c r="AA71" i="16"/>
  <c r="AB70" i="16"/>
  <c r="V71" i="16"/>
  <c r="W70" i="16"/>
  <c r="Q71" i="16"/>
  <c r="R70" i="16"/>
  <c r="M70" i="16"/>
  <c r="L71" i="16"/>
  <c r="H70" i="16"/>
  <c r="G71" i="16"/>
  <c r="C72" i="16"/>
  <c r="B73" i="16"/>
  <c r="A177" i="14" l="1"/>
  <c r="B176" i="14"/>
  <c r="A177" i="13"/>
  <c r="B176" i="13"/>
  <c r="B175" i="12"/>
  <c r="A176" i="12"/>
  <c r="B176" i="11"/>
  <c r="A177" i="11"/>
  <c r="A177" i="10"/>
  <c r="B176" i="10"/>
  <c r="B176" i="9"/>
  <c r="A177" i="9"/>
  <c r="B73" i="8"/>
  <c r="AF71" i="16"/>
  <c r="AG71" i="16"/>
  <c r="AA72" i="16"/>
  <c r="AB71" i="16"/>
  <c r="W71" i="16"/>
  <c r="V72" i="16"/>
  <c r="Q72" i="16"/>
  <c r="R71" i="16"/>
  <c r="L72" i="16"/>
  <c r="M71" i="16"/>
  <c r="G72" i="16"/>
  <c r="H71" i="16"/>
  <c r="C73" i="16"/>
  <c r="B74" i="16"/>
  <c r="B177" i="14" l="1"/>
  <c r="A178" i="14"/>
  <c r="A178" i="13"/>
  <c r="B177" i="13"/>
  <c r="B176" i="12"/>
  <c r="A177" i="12"/>
  <c r="B177" i="11"/>
  <c r="A178" i="11"/>
  <c r="A178" i="10"/>
  <c r="B177" i="10"/>
  <c r="A178" i="9"/>
  <c r="B177" i="9"/>
  <c r="B74" i="8"/>
  <c r="AF72" i="16"/>
  <c r="AG72" i="16"/>
  <c r="AB72" i="16"/>
  <c r="AA73" i="16"/>
  <c r="V73" i="16"/>
  <c r="W72" i="16"/>
  <c r="R72" i="16"/>
  <c r="Q73" i="16"/>
  <c r="M72" i="16"/>
  <c r="L73" i="16"/>
  <c r="G73" i="16"/>
  <c r="H72" i="16"/>
  <c r="C74" i="16"/>
  <c r="B75" i="16"/>
  <c r="A179" i="14" l="1"/>
  <c r="B178" i="14"/>
  <c r="B178" i="13"/>
  <c r="A179" i="13"/>
  <c r="B177" i="12"/>
  <c r="A178" i="12"/>
  <c r="B178" i="11"/>
  <c r="A179" i="11"/>
  <c r="B178" i="10"/>
  <c r="A179" i="10"/>
  <c r="B178" i="9"/>
  <c r="A179" i="9"/>
  <c r="B75" i="8"/>
  <c r="AF73" i="16"/>
  <c r="AG73" i="16"/>
  <c r="AA74" i="16"/>
  <c r="AB73" i="16"/>
  <c r="W73" i="16"/>
  <c r="V74" i="16"/>
  <c r="Q74" i="16"/>
  <c r="R73" i="16"/>
  <c r="M73" i="16"/>
  <c r="L74" i="16"/>
  <c r="G74" i="16"/>
  <c r="H73" i="16"/>
  <c r="C75" i="16"/>
  <c r="B76" i="16"/>
  <c r="B179" i="14" l="1"/>
  <c r="A180" i="14"/>
  <c r="A180" i="13"/>
  <c r="B179" i="13"/>
  <c r="B178" i="12"/>
  <c r="A179" i="12"/>
  <c r="A180" i="11"/>
  <c r="B179" i="11"/>
  <c r="B179" i="10"/>
  <c r="A180" i="10"/>
  <c r="A180" i="9"/>
  <c r="B179" i="9"/>
  <c r="B76" i="8"/>
  <c r="AF74" i="16"/>
  <c r="AG74" i="16"/>
  <c r="AB74" i="16"/>
  <c r="AA75" i="16"/>
  <c r="V75" i="16"/>
  <c r="W74" i="16"/>
  <c r="Q75" i="16"/>
  <c r="R74" i="16"/>
  <c r="L75" i="16"/>
  <c r="M74" i="16"/>
  <c r="H74" i="16"/>
  <c r="G75" i="16"/>
  <c r="C76" i="16"/>
  <c r="B77" i="16"/>
  <c r="A181" i="14" l="1"/>
  <c r="B180" i="14"/>
  <c r="A181" i="13"/>
  <c r="B180" i="13"/>
  <c r="B179" i="12"/>
  <c r="A180" i="12"/>
  <c r="B180" i="11"/>
  <c r="A181" i="11"/>
  <c r="B180" i="10"/>
  <c r="A181" i="10"/>
  <c r="A181" i="9"/>
  <c r="B180" i="9"/>
  <c r="B77" i="8"/>
  <c r="AF75" i="16"/>
  <c r="AG75" i="16"/>
  <c r="AA76" i="16"/>
  <c r="AB75" i="16"/>
  <c r="V76" i="16"/>
  <c r="W75" i="16"/>
  <c r="Q76" i="16"/>
  <c r="R75" i="16"/>
  <c r="L76" i="16"/>
  <c r="M75" i="16"/>
  <c r="G76" i="16"/>
  <c r="H75" i="16"/>
  <c r="C77" i="16"/>
  <c r="B78" i="16"/>
  <c r="B181" i="14" l="1"/>
  <c r="A182" i="14"/>
  <c r="A182" i="13"/>
  <c r="B181" i="13"/>
  <c r="A181" i="12"/>
  <c r="B180" i="12"/>
  <c r="B181" i="11"/>
  <c r="A182" i="11"/>
  <c r="B181" i="10"/>
  <c r="A182" i="10"/>
  <c r="A182" i="9"/>
  <c r="B181" i="9"/>
  <c r="B78" i="8"/>
  <c r="AF76" i="16"/>
  <c r="AG76" i="16"/>
  <c r="AB76" i="16"/>
  <c r="AA77" i="16"/>
  <c r="V77" i="16"/>
  <c r="W76" i="16"/>
  <c r="Q77" i="16"/>
  <c r="R76" i="16"/>
  <c r="L77" i="16"/>
  <c r="M76" i="16"/>
  <c r="G77" i="16"/>
  <c r="H76" i="16"/>
  <c r="C78" i="16"/>
  <c r="B79" i="16"/>
  <c r="B182" i="14" l="1"/>
  <c r="A183" i="14"/>
  <c r="A183" i="13"/>
  <c r="B182" i="13"/>
  <c r="A182" i="12"/>
  <c r="B181" i="12"/>
  <c r="A183" i="11"/>
  <c r="B182" i="11"/>
  <c r="B182" i="10"/>
  <c r="A183" i="10"/>
  <c r="A183" i="9"/>
  <c r="B182" i="9"/>
  <c r="B79" i="8"/>
  <c r="AF77" i="16"/>
  <c r="AG77" i="16"/>
  <c r="AB77" i="16"/>
  <c r="AA78" i="16"/>
  <c r="V78" i="16"/>
  <c r="W77" i="16"/>
  <c r="Q78" i="16"/>
  <c r="R77" i="16"/>
  <c r="M77" i="16"/>
  <c r="L78" i="16"/>
  <c r="H77" i="16"/>
  <c r="G78" i="16"/>
  <c r="C79" i="16"/>
  <c r="B80" i="16"/>
  <c r="B183" i="14" l="1"/>
  <c r="A184" i="14"/>
  <c r="B183" i="13"/>
  <c r="A184" i="13"/>
  <c r="B182" i="12"/>
  <c r="A183" i="12"/>
  <c r="A184" i="11"/>
  <c r="B183" i="11"/>
  <c r="B183" i="10"/>
  <c r="A184" i="10"/>
  <c r="A184" i="9"/>
  <c r="B183" i="9"/>
  <c r="B80" i="8"/>
  <c r="AF78" i="16"/>
  <c r="AG78" i="16"/>
  <c r="AB78" i="16"/>
  <c r="AA79" i="16"/>
  <c r="W78" i="16"/>
  <c r="V79" i="16"/>
  <c r="R78" i="16"/>
  <c r="Q79" i="16"/>
  <c r="L79" i="16"/>
  <c r="M78" i="16"/>
  <c r="H78" i="16"/>
  <c r="G79" i="16"/>
  <c r="C80" i="16"/>
  <c r="B81" i="16"/>
  <c r="A185" i="14" l="1"/>
  <c r="B184" i="14"/>
  <c r="A185" i="13"/>
  <c r="B184" i="13"/>
  <c r="A184" i="12"/>
  <c r="B183" i="12"/>
  <c r="B184" i="11"/>
  <c r="A185" i="11"/>
  <c r="B184" i="10"/>
  <c r="A185" i="10"/>
  <c r="A185" i="9"/>
  <c r="B184" i="9"/>
  <c r="B81" i="8"/>
  <c r="AF79" i="16"/>
  <c r="AG79" i="16"/>
  <c r="AA80" i="16"/>
  <c r="AB79" i="16"/>
  <c r="V80" i="16"/>
  <c r="W79" i="16"/>
  <c r="Q80" i="16"/>
  <c r="R79" i="16"/>
  <c r="M79" i="16"/>
  <c r="L80" i="16"/>
  <c r="H79" i="16"/>
  <c r="G80" i="16"/>
  <c r="B82" i="16"/>
  <c r="C81" i="16"/>
  <c r="A186" i="14" l="1"/>
  <c r="B185" i="14"/>
  <c r="A186" i="13"/>
  <c r="B185" i="13"/>
  <c r="A185" i="12"/>
  <c r="B184" i="12"/>
  <c r="B185" i="11"/>
  <c r="A186" i="11"/>
  <c r="A186" i="10"/>
  <c r="B185" i="10"/>
  <c r="B185" i="9"/>
  <c r="A186" i="9"/>
  <c r="B82" i="8"/>
  <c r="AF80" i="16"/>
  <c r="AG80" i="16"/>
  <c r="AB80" i="16"/>
  <c r="AA81" i="16"/>
  <c r="W80" i="16"/>
  <c r="V81" i="16"/>
  <c r="R80" i="16"/>
  <c r="Q81" i="16"/>
  <c r="M80" i="16"/>
  <c r="L81" i="16"/>
  <c r="G81" i="16"/>
  <c r="H80" i="16"/>
  <c r="B83" i="16"/>
  <c r="C82" i="16"/>
  <c r="A187" i="14" l="1"/>
  <c r="B186" i="14"/>
  <c r="B186" i="13"/>
  <c r="A187" i="13"/>
  <c r="A186" i="12"/>
  <c r="B185" i="12"/>
  <c r="B186" i="11"/>
  <c r="A187" i="11"/>
  <c r="A187" i="10"/>
  <c r="B186" i="10"/>
  <c r="A187" i="9"/>
  <c r="B186" i="9"/>
  <c r="B83" i="8"/>
  <c r="AF81" i="16"/>
  <c r="AG81" i="16"/>
  <c r="AA82" i="16"/>
  <c r="AB81" i="16"/>
  <c r="W81" i="16"/>
  <c r="V82" i="16"/>
  <c r="R81" i="16"/>
  <c r="Q82" i="16"/>
  <c r="M81" i="16"/>
  <c r="L82" i="16"/>
  <c r="H81" i="16"/>
  <c r="G82" i="16"/>
  <c r="C83" i="16"/>
  <c r="B84" i="16"/>
  <c r="A188" i="14" l="1"/>
  <c r="B187" i="14"/>
  <c r="A188" i="13"/>
  <c r="B187" i="13"/>
  <c r="B186" i="12"/>
  <c r="A187" i="12"/>
  <c r="B187" i="11"/>
  <c r="A188" i="11"/>
  <c r="B187" i="10"/>
  <c r="A188" i="10"/>
  <c r="B187" i="9"/>
  <c r="A188" i="9"/>
  <c r="B84" i="8"/>
  <c r="AF82" i="16"/>
  <c r="AG82" i="16"/>
  <c r="AB82" i="16"/>
  <c r="AA83" i="16"/>
  <c r="V83" i="16"/>
  <c r="W82" i="16"/>
  <c r="R82" i="16"/>
  <c r="Q83" i="16"/>
  <c r="L83" i="16"/>
  <c r="M82" i="16"/>
  <c r="G83" i="16"/>
  <c r="H82" i="16"/>
  <c r="B85" i="16"/>
  <c r="C84" i="16"/>
  <c r="A189" i="14" l="1"/>
  <c r="B188" i="14"/>
  <c r="A189" i="13"/>
  <c r="B188" i="13"/>
  <c r="A188" i="12"/>
  <c r="B187" i="12"/>
  <c r="B188" i="11"/>
  <c r="A189" i="11"/>
  <c r="A189" i="10"/>
  <c r="B188" i="10"/>
  <c r="A189" i="9"/>
  <c r="B188" i="9"/>
  <c r="B85" i="8"/>
  <c r="AF83" i="16"/>
  <c r="AG83" i="16"/>
  <c r="AB83" i="16"/>
  <c r="AA84" i="16"/>
  <c r="V84" i="16"/>
  <c r="W83" i="16"/>
  <c r="Q84" i="16"/>
  <c r="R83" i="16"/>
  <c r="L84" i="16"/>
  <c r="M83" i="16"/>
  <c r="G84" i="16"/>
  <c r="H83" i="16"/>
  <c r="B86" i="16"/>
  <c r="C85" i="16"/>
  <c r="B189" i="14" l="1"/>
  <c r="A190" i="14"/>
  <c r="A190" i="13"/>
  <c r="B189" i="13"/>
  <c r="A189" i="12"/>
  <c r="B188" i="12"/>
  <c r="B189" i="11"/>
  <c r="A190" i="11"/>
  <c r="A190" i="10"/>
  <c r="B189" i="10"/>
  <c r="B189" i="9"/>
  <c r="A190" i="9"/>
  <c r="B86" i="8"/>
  <c r="AF84" i="16"/>
  <c r="AG84" i="16"/>
  <c r="AA85" i="16"/>
  <c r="AB84" i="16"/>
  <c r="V85" i="16"/>
  <c r="W84" i="16"/>
  <c r="Q85" i="16"/>
  <c r="R84" i="16"/>
  <c r="M84" i="16"/>
  <c r="L85" i="16"/>
  <c r="G85" i="16"/>
  <c r="H84" i="16"/>
  <c r="B87" i="16"/>
  <c r="C86" i="16"/>
  <c r="B190" i="14" l="1"/>
  <c r="A191" i="14"/>
  <c r="B190" i="13"/>
  <c r="A191" i="13"/>
  <c r="A190" i="12"/>
  <c r="B189" i="12"/>
  <c r="A191" i="11"/>
  <c r="B190" i="11"/>
  <c r="B190" i="10"/>
  <c r="A191" i="10"/>
  <c r="A191" i="9"/>
  <c r="B190" i="9"/>
  <c r="B87" i="8"/>
  <c r="AF85" i="16"/>
  <c r="AG85" i="16"/>
  <c r="AA86" i="16"/>
  <c r="AB85" i="16"/>
  <c r="W85" i="16"/>
  <c r="V86" i="16"/>
  <c r="R85" i="16"/>
  <c r="Q86" i="16"/>
  <c r="M85" i="16"/>
  <c r="L86" i="16"/>
  <c r="H85" i="16"/>
  <c r="G86" i="16"/>
  <c r="B88" i="16"/>
  <c r="C87" i="16"/>
  <c r="B191" i="14" l="1"/>
  <c r="A192" i="14"/>
  <c r="A192" i="13"/>
  <c r="B191" i="13"/>
  <c r="A191" i="12"/>
  <c r="B190" i="12"/>
  <c r="B191" i="11"/>
  <c r="A192" i="11"/>
  <c r="B191" i="10"/>
  <c r="A192" i="10"/>
  <c r="A192" i="9"/>
  <c r="B191" i="9"/>
  <c r="B88" i="8"/>
  <c r="AF86" i="16"/>
  <c r="AG86" i="16"/>
  <c r="AA87" i="16"/>
  <c r="AB86" i="16"/>
  <c r="W86" i="16"/>
  <c r="V87" i="16"/>
  <c r="R86" i="16"/>
  <c r="Q87" i="16"/>
  <c r="L87" i="16"/>
  <c r="M86" i="16"/>
  <c r="H86" i="16"/>
  <c r="G87" i="16"/>
  <c r="B89" i="16"/>
  <c r="C88" i="16"/>
  <c r="B192" i="14" l="1"/>
  <c r="A193" i="14"/>
  <c r="A193" i="13"/>
  <c r="B192" i="13"/>
  <c r="A192" i="12"/>
  <c r="B191" i="12"/>
  <c r="A193" i="11"/>
  <c r="B192" i="11"/>
  <c r="A193" i="10"/>
  <c r="B192" i="10"/>
  <c r="B192" i="9"/>
  <c r="A193" i="9"/>
  <c r="B89" i="8"/>
  <c r="AF87" i="16"/>
  <c r="AG87" i="16"/>
  <c r="AA88" i="16"/>
  <c r="AB87" i="16"/>
  <c r="V88" i="16"/>
  <c r="W87" i="16"/>
  <c r="Q88" i="16"/>
  <c r="R87" i="16"/>
  <c r="M87" i="16"/>
  <c r="L88" i="16"/>
  <c r="G88" i="16"/>
  <c r="H87" i="16"/>
  <c r="C89" i="16"/>
  <c r="B90" i="16"/>
  <c r="A194" i="14" l="1"/>
  <c r="B193" i="14"/>
  <c r="B193" i="13"/>
  <c r="A194" i="13"/>
  <c r="A193" i="12"/>
  <c r="B192" i="12"/>
  <c r="B193" i="11"/>
  <c r="A194" i="11"/>
  <c r="A194" i="10"/>
  <c r="B193" i="10"/>
  <c r="A194" i="9"/>
  <c r="B193" i="9"/>
  <c r="B90" i="8"/>
  <c r="AF88" i="16"/>
  <c r="AG88" i="16"/>
  <c r="AB88" i="16"/>
  <c r="AA89" i="16"/>
  <c r="W88" i="16"/>
  <c r="V89" i="16"/>
  <c r="R88" i="16"/>
  <c r="Q89" i="16"/>
  <c r="M88" i="16"/>
  <c r="L89" i="16"/>
  <c r="G89" i="16"/>
  <c r="H88" i="16"/>
  <c r="C90" i="16"/>
  <c r="B91" i="16"/>
  <c r="A195" i="14" l="1"/>
  <c r="B194" i="14"/>
  <c r="B194" i="13"/>
  <c r="A195" i="13"/>
  <c r="A194" i="12"/>
  <c r="B193" i="12"/>
  <c r="A195" i="11"/>
  <c r="B194" i="11"/>
  <c r="B194" i="10"/>
  <c r="A195" i="10"/>
  <c r="B194" i="9"/>
  <c r="A195" i="9"/>
  <c r="B91" i="8"/>
  <c r="AF89" i="16"/>
  <c r="AG89" i="16"/>
  <c r="AA90" i="16"/>
  <c r="AB89" i="16"/>
  <c r="V90" i="16"/>
  <c r="W89" i="16"/>
  <c r="Q90" i="16"/>
  <c r="R89" i="16"/>
  <c r="M89" i="16"/>
  <c r="L90" i="16"/>
  <c r="H89" i="16"/>
  <c r="G90" i="16"/>
  <c r="C91" i="16"/>
  <c r="B195" i="14" l="1"/>
  <c r="A196" i="14"/>
  <c r="B195" i="13"/>
  <c r="A196" i="13"/>
  <c r="B194" i="12"/>
  <c r="A195" i="12"/>
  <c r="A196" i="11"/>
  <c r="B195" i="11"/>
  <c r="B195" i="10"/>
  <c r="A196" i="10"/>
  <c r="A196" i="9"/>
  <c r="B195" i="9"/>
  <c r="C92" i="16"/>
  <c r="B92" i="16"/>
  <c r="B92" i="8"/>
  <c r="AF90" i="16"/>
  <c r="AG90" i="16"/>
  <c r="AA91" i="16"/>
  <c r="AB90" i="16"/>
  <c r="V91" i="16"/>
  <c r="W90" i="16"/>
  <c r="R90" i="16"/>
  <c r="Q91" i="16"/>
  <c r="M90" i="16"/>
  <c r="L91" i="16"/>
  <c r="H90" i="16"/>
  <c r="G91" i="16"/>
  <c r="A197" i="14" l="1"/>
  <c r="B196" i="14"/>
  <c r="B196" i="13"/>
  <c r="A197" i="13"/>
  <c r="B195" i="12"/>
  <c r="A196" i="12"/>
  <c r="A197" i="11"/>
  <c r="B196" i="11"/>
  <c r="A197" i="10"/>
  <c r="B196" i="10"/>
  <c r="A197" i="9"/>
  <c r="B196" i="9"/>
  <c r="C93" i="16"/>
  <c r="B93" i="16"/>
  <c r="B93" i="8"/>
  <c r="AF91" i="16"/>
  <c r="AG91" i="16"/>
  <c r="AB91" i="16"/>
  <c r="W91" i="16"/>
  <c r="R91" i="16"/>
  <c r="M91" i="16"/>
  <c r="H91" i="16"/>
  <c r="B197" i="14" l="1"/>
  <c r="A198" i="14"/>
  <c r="A198" i="13"/>
  <c r="B197" i="13"/>
  <c r="B196" i="12"/>
  <c r="A197" i="12"/>
  <c r="A198" i="11"/>
  <c r="B197" i="11"/>
  <c r="B197" i="10"/>
  <c r="A198" i="10"/>
  <c r="A198" i="9"/>
  <c r="B197" i="9"/>
  <c r="AB92" i="16"/>
  <c r="AA92" i="16"/>
  <c r="W92" i="16"/>
  <c r="V92" i="16"/>
  <c r="R92" i="16"/>
  <c r="Q92" i="16"/>
  <c r="M92" i="16"/>
  <c r="L92" i="16"/>
  <c r="H92" i="16"/>
  <c r="G92" i="16"/>
  <c r="B94" i="16"/>
  <c r="C94" i="16"/>
  <c r="AF92" i="16"/>
  <c r="B94" i="8"/>
  <c r="AG92" i="16"/>
  <c r="A199" i="14" l="1"/>
  <c r="B198" i="14"/>
  <c r="A199" i="13"/>
  <c r="B198" i="13"/>
  <c r="B197" i="12"/>
  <c r="A198" i="12"/>
  <c r="A199" i="11"/>
  <c r="B198" i="11"/>
  <c r="A199" i="10"/>
  <c r="B198" i="10"/>
  <c r="B198" i="9"/>
  <c r="A199" i="9"/>
  <c r="AB93" i="16"/>
  <c r="AA93" i="16"/>
  <c r="W93" i="16"/>
  <c r="V93" i="16"/>
  <c r="R93" i="16"/>
  <c r="Q93" i="16"/>
  <c r="M93" i="16"/>
  <c r="L93" i="16"/>
  <c r="H93" i="16"/>
  <c r="G93" i="16"/>
  <c r="B95" i="16"/>
  <c r="C95" i="16"/>
  <c r="AG93" i="16"/>
  <c r="AF93" i="16"/>
  <c r="B95" i="8"/>
  <c r="A200" i="14" l="1"/>
  <c r="B199" i="14"/>
  <c r="B199" i="13"/>
  <c r="A200" i="13"/>
  <c r="A199" i="12"/>
  <c r="B198" i="12"/>
  <c r="B199" i="11"/>
  <c r="A200" i="11"/>
  <c r="B199" i="10"/>
  <c r="A200" i="10"/>
  <c r="B199" i="9"/>
  <c r="A200" i="9"/>
  <c r="AA94" i="16"/>
  <c r="AB94" i="16"/>
  <c r="V94" i="16"/>
  <c r="W94" i="16"/>
  <c r="Q94" i="16"/>
  <c r="R94" i="16"/>
  <c r="L94" i="16"/>
  <c r="M94" i="16"/>
  <c r="G94" i="16"/>
  <c r="H94" i="16"/>
  <c r="B96" i="16"/>
  <c r="C96" i="16"/>
  <c r="AF94" i="16"/>
  <c r="AG94" i="16"/>
  <c r="B96" i="8"/>
  <c r="A201" i="14" l="1"/>
  <c r="B200" i="14"/>
  <c r="A201" i="13"/>
  <c r="B200" i="13"/>
  <c r="B199" i="12"/>
  <c r="A200" i="12"/>
  <c r="A201" i="11"/>
  <c r="B200" i="11"/>
  <c r="A201" i="10"/>
  <c r="B200" i="10"/>
  <c r="A201" i="9"/>
  <c r="B200" i="9"/>
  <c r="AA95" i="16"/>
  <c r="AB95" i="16"/>
  <c r="V95" i="16"/>
  <c r="W95" i="16"/>
  <c r="Q95" i="16"/>
  <c r="R95" i="16"/>
  <c r="L95" i="16"/>
  <c r="M95" i="16"/>
  <c r="G95" i="16"/>
  <c r="H95" i="16"/>
  <c r="B97" i="16"/>
  <c r="C97" i="16"/>
  <c r="AF95" i="16"/>
  <c r="AG95" i="16"/>
  <c r="B97" i="8"/>
  <c r="B201" i="14" l="1"/>
  <c r="A202" i="14"/>
  <c r="A202" i="13"/>
  <c r="B201" i="13"/>
  <c r="A201" i="12"/>
  <c r="B200" i="12"/>
  <c r="A202" i="11"/>
  <c r="B201" i="11"/>
  <c r="A202" i="10"/>
  <c r="B201" i="10"/>
  <c r="A202" i="9"/>
  <c r="B201" i="9"/>
  <c r="AA96" i="16"/>
  <c r="AB96" i="16"/>
  <c r="V96" i="16"/>
  <c r="W96" i="16"/>
  <c r="Q96" i="16"/>
  <c r="R96" i="16"/>
  <c r="L96" i="16"/>
  <c r="M96" i="16"/>
  <c r="G96" i="16"/>
  <c r="H96" i="16"/>
  <c r="B98" i="16"/>
  <c r="C98" i="16"/>
  <c r="AF96" i="16"/>
  <c r="B98" i="8"/>
  <c r="AG96" i="16"/>
  <c r="B202" i="14" l="1"/>
  <c r="A203" i="14"/>
  <c r="B202" i="13"/>
  <c r="A203" i="13"/>
  <c r="B201" i="12"/>
  <c r="A202" i="12"/>
  <c r="B202" i="11"/>
  <c r="A203" i="11"/>
  <c r="B202" i="10"/>
  <c r="A203" i="10"/>
  <c r="B202" i="9"/>
  <c r="A203" i="9"/>
  <c r="AA97" i="16"/>
  <c r="AB97" i="16"/>
  <c r="V97" i="16"/>
  <c r="W97" i="16"/>
  <c r="Q97" i="16"/>
  <c r="R97" i="16"/>
  <c r="L97" i="16"/>
  <c r="M97" i="16"/>
  <c r="G97" i="16"/>
  <c r="H97" i="16"/>
  <c r="B99" i="16"/>
  <c r="C99" i="16"/>
  <c r="AF97" i="16"/>
  <c r="AG97" i="16"/>
  <c r="B99" i="8"/>
  <c r="A204" i="14" l="1"/>
  <c r="B203" i="14"/>
  <c r="A204" i="13"/>
  <c r="B203" i="13"/>
  <c r="A203" i="12"/>
  <c r="B202" i="12"/>
  <c r="B203" i="11"/>
  <c r="A204" i="11"/>
  <c r="A204" i="10"/>
  <c r="B203" i="10"/>
  <c r="A204" i="9"/>
  <c r="B203" i="9"/>
  <c r="AA98" i="16"/>
  <c r="AB98" i="16"/>
  <c r="V98" i="16"/>
  <c r="W98" i="16"/>
  <c r="Q98" i="16"/>
  <c r="R98" i="16"/>
  <c r="L98" i="16"/>
  <c r="M98" i="16"/>
  <c r="G98" i="16"/>
  <c r="H98" i="16"/>
  <c r="B100" i="16"/>
  <c r="C100" i="16"/>
  <c r="AF98" i="16"/>
  <c r="AG98" i="16"/>
  <c r="B100" i="8"/>
  <c r="A205" i="14" l="1"/>
  <c r="B204" i="14"/>
  <c r="A205" i="13"/>
  <c r="B204" i="13"/>
  <c r="A204" i="12"/>
  <c r="B203" i="12"/>
  <c r="B204" i="11"/>
  <c r="A205" i="11"/>
  <c r="A205" i="10"/>
  <c r="B204" i="10"/>
  <c r="A205" i="9"/>
  <c r="B204" i="9"/>
  <c r="AA99" i="16"/>
  <c r="AB99" i="16"/>
  <c r="V99" i="16"/>
  <c r="W99" i="16"/>
  <c r="Q99" i="16"/>
  <c r="R99" i="16"/>
  <c r="L99" i="16"/>
  <c r="M99" i="16"/>
  <c r="G99" i="16"/>
  <c r="H99" i="16"/>
  <c r="B101" i="16"/>
  <c r="C101" i="16"/>
  <c r="AF99" i="16"/>
  <c r="AG99" i="16"/>
  <c r="B101" i="8"/>
  <c r="A206" i="14" l="1"/>
  <c r="B205" i="14"/>
  <c r="A206" i="13"/>
  <c r="B205" i="13"/>
  <c r="B204" i="12"/>
  <c r="A205" i="12"/>
  <c r="B205" i="11"/>
  <c r="A206" i="11"/>
  <c r="B205" i="10"/>
  <c r="A206" i="10"/>
  <c r="A206" i="9"/>
  <c r="B205" i="9"/>
  <c r="AA100" i="16"/>
  <c r="AB100" i="16"/>
  <c r="V100" i="16"/>
  <c r="W100" i="16"/>
  <c r="Q100" i="16"/>
  <c r="R100" i="16"/>
  <c r="L100" i="16"/>
  <c r="M100" i="16"/>
  <c r="G100" i="16"/>
  <c r="H100" i="16"/>
  <c r="B102" i="16"/>
  <c r="C102" i="16"/>
  <c r="AF100" i="16"/>
  <c r="AG100" i="16"/>
  <c r="B102" i="8"/>
  <c r="B206" i="14" l="1"/>
  <c r="A207" i="14"/>
  <c r="A207" i="13"/>
  <c r="B206" i="13"/>
  <c r="A206" i="12"/>
  <c r="B205" i="12"/>
  <c r="A207" i="11"/>
  <c r="B206" i="11"/>
  <c r="A207" i="10"/>
  <c r="B206" i="10"/>
  <c r="A207" i="9"/>
  <c r="B206" i="9"/>
  <c r="AA101" i="16"/>
  <c r="AB101" i="16"/>
  <c r="V101" i="16"/>
  <c r="W101" i="16"/>
  <c r="Q101" i="16"/>
  <c r="R101" i="16"/>
  <c r="L101" i="16"/>
  <c r="M101" i="16"/>
  <c r="G101" i="16"/>
  <c r="H101" i="16"/>
  <c r="B103" i="16"/>
  <c r="C103" i="16"/>
  <c r="AF101" i="16"/>
  <c r="AG101" i="16"/>
  <c r="B103" i="8"/>
  <c r="B207" i="14" l="1"/>
  <c r="A208" i="14"/>
  <c r="A208" i="13"/>
  <c r="B207" i="13"/>
  <c r="A207" i="12"/>
  <c r="B206" i="12"/>
  <c r="B207" i="11"/>
  <c r="A208" i="11"/>
  <c r="A208" i="10"/>
  <c r="B207" i="10"/>
  <c r="B207" i="9"/>
  <c r="A208" i="9"/>
  <c r="AA102" i="16"/>
  <c r="AB102" i="16"/>
  <c r="V102" i="16"/>
  <c r="W102" i="16"/>
  <c r="Q102" i="16"/>
  <c r="R102" i="16"/>
  <c r="L102" i="16"/>
  <c r="M102" i="16"/>
  <c r="G102" i="16"/>
  <c r="H102" i="16"/>
  <c r="B104" i="16"/>
  <c r="C104" i="16"/>
  <c r="AF102" i="16"/>
  <c r="AG102" i="16"/>
  <c r="B104" i="8"/>
  <c r="A209" i="14" l="1"/>
  <c r="B208" i="14"/>
  <c r="A209" i="13"/>
  <c r="B208" i="13"/>
  <c r="B207" i="12"/>
  <c r="A208" i="12"/>
  <c r="A209" i="11"/>
  <c r="B208" i="11"/>
  <c r="B208" i="10"/>
  <c r="A209" i="10"/>
  <c r="A209" i="9"/>
  <c r="B208" i="9"/>
  <c r="AA103" i="16"/>
  <c r="AB103" i="16"/>
  <c r="V103" i="16"/>
  <c r="W103" i="16"/>
  <c r="Q103" i="16"/>
  <c r="R103" i="16"/>
  <c r="L103" i="16"/>
  <c r="M103" i="16"/>
  <c r="G103" i="16"/>
  <c r="H103" i="16"/>
  <c r="B105" i="16"/>
  <c r="C105" i="16"/>
  <c r="AF103" i="16"/>
  <c r="AG103" i="16"/>
  <c r="B105" i="8"/>
  <c r="B209" i="14" l="1"/>
  <c r="A210" i="14"/>
  <c r="A210" i="13"/>
  <c r="B209" i="13"/>
  <c r="A209" i="12"/>
  <c r="B208" i="12"/>
  <c r="A210" i="11"/>
  <c r="B209" i="11"/>
  <c r="A210" i="10"/>
  <c r="B209" i="10"/>
  <c r="A210" i="9"/>
  <c r="B209" i="9"/>
  <c r="AA104" i="16"/>
  <c r="AB104" i="16"/>
  <c r="V104" i="16"/>
  <c r="W104" i="16"/>
  <c r="Q104" i="16"/>
  <c r="R104" i="16"/>
  <c r="L104" i="16"/>
  <c r="M104" i="16"/>
  <c r="G104" i="16"/>
  <c r="H104" i="16"/>
  <c r="B106" i="16"/>
  <c r="C106" i="16"/>
  <c r="AF104" i="16"/>
  <c r="B106" i="8"/>
  <c r="AG104" i="16"/>
  <c r="B210" i="14" l="1"/>
  <c r="A211" i="14"/>
  <c r="B210" i="13"/>
  <c r="A211" i="13"/>
  <c r="A210" i="12"/>
  <c r="B209" i="12"/>
  <c r="B210" i="11"/>
  <c r="A211" i="11"/>
  <c r="B210" i="10"/>
  <c r="A211" i="10"/>
  <c r="B210" i="9"/>
  <c r="A211" i="9"/>
  <c r="AA105" i="16"/>
  <c r="AB105" i="16"/>
  <c r="V105" i="16"/>
  <c r="W105" i="16"/>
  <c r="Q105" i="16"/>
  <c r="R105" i="16"/>
  <c r="L105" i="16"/>
  <c r="M105" i="16"/>
  <c r="G105" i="16"/>
  <c r="H105" i="16"/>
  <c r="B107" i="16"/>
  <c r="C107" i="16"/>
  <c r="AF105" i="16"/>
  <c r="AG105" i="16"/>
  <c r="B107" i="8"/>
  <c r="B211" i="14" l="1"/>
  <c r="A212" i="14"/>
  <c r="A212" i="13"/>
  <c r="B211" i="13"/>
  <c r="B210" i="12"/>
  <c r="A211" i="12"/>
  <c r="A212" i="11"/>
  <c r="B211" i="11"/>
  <c r="B211" i="10"/>
  <c r="A212" i="10"/>
  <c r="A212" i="9"/>
  <c r="B211" i="9"/>
  <c r="AA106" i="16"/>
  <c r="AB106" i="16"/>
  <c r="V106" i="16"/>
  <c r="W106" i="16"/>
  <c r="Q106" i="16"/>
  <c r="R106" i="16"/>
  <c r="L106" i="16"/>
  <c r="M106" i="16"/>
  <c r="G106" i="16"/>
  <c r="H106" i="16"/>
  <c r="B108" i="16"/>
  <c r="C108" i="16"/>
  <c r="AF106" i="16"/>
  <c r="B108" i="8"/>
  <c r="AG106" i="16"/>
  <c r="B212" i="14" l="1"/>
  <c r="A213" i="14"/>
  <c r="A213" i="13"/>
  <c r="B212" i="13"/>
  <c r="A212" i="12"/>
  <c r="B211" i="12"/>
  <c r="A213" i="11"/>
  <c r="B212" i="11"/>
  <c r="B212" i="10"/>
  <c r="A213" i="10"/>
  <c r="A213" i="9"/>
  <c r="B212" i="9"/>
  <c r="AA107" i="16"/>
  <c r="AB107" i="16"/>
  <c r="V107" i="16"/>
  <c r="W107" i="16"/>
  <c r="Q107" i="16"/>
  <c r="R107" i="16"/>
  <c r="L107" i="16"/>
  <c r="M107" i="16"/>
  <c r="G107" i="16"/>
  <c r="H107" i="16"/>
  <c r="B109" i="16"/>
  <c r="C109" i="16"/>
  <c r="AF107" i="16"/>
  <c r="AG107" i="16"/>
  <c r="B109" i="8"/>
  <c r="A214" i="14" l="1"/>
  <c r="B213" i="14"/>
  <c r="B213" i="13"/>
  <c r="A214" i="13"/>
  <c r="B212" i="12"/>
  <c r="A213" i="12"/>
  <c r="B213" i="11"/>
  <c r="A214" i="11"/>
  <c r="B213" i="10"/>
  <c r="A214" i="10"/>
  <c r="A214" i="9"/>
  <c r="B213" i="9"/>
  <c r="AA108" i="16"/>
  <c r="AB108" i="16"/>
  <c r="V108" i="16"/>
  <c r="W108" i="16"/>
  <c r="Q108" i="16"/>
  <c r="R108" i="16"/>
  <c r="L108" i="16"/>
  <c r="M108" i="16"/>
  <c r="G108" i="16"/>
  <c r="H108" i="16"/>
  <c r="B110" i="16"/>
  <c r="C110" i="16"/>
  <c r="AF108" i="16"/>
  <c r="B110" i="8"/>
  <c r="AG108" i="16"/>
  <c r="A215" i="14" l="1"/>
  <c r="B214" i="14"/>
  <c r="A215" i="13"/>
  <c r="B214" i="13"/>
  <c r="A214" i="12"/>
  <c r="B213" i="12"/>
  <c r="A215" i="11"/>
  <c r="B214" i="11"/>
  <c r="A215" i="10"/>
  <c r="B214" i="10"/>
  <c r="A215" i="9"/>
  <c r="B214" i="9"/>
  <c r="AA109" i="16"/>
  <c r="AB109" i="16"/>
  <c r="V109" i="16"/>
  <c r="W109" i="16"/>
  <c r="Q109" i="16"/>
  <c r="R109" i="16"/>
  <c r="L109" i="16"/>
  <c r="M109" i="16"/>
  <c r="G109" i="16"/>
  <c r="H109" i="16"/>
  <c r="B111" i="16"/>
  <c r="C111" i="16"/>
  <c r="AF109" i="16"/>
  <c r="AG109" i="16"/>
  <c r="B111" i="8"/>
  <c r="A216" i="14" l="1"/>
  <c r="B215" i="14"/>
  <c r="B215" i="13"/>
  <c r="A216" i="13"/>
  <c r="B214" i="12"/>
  <c r="A215" i="12"/>
  <c r="B215" i="11"/>
  <c r="A216" i="11"/>
  <c r="B215" i="10"/>
  <c r="A216" i="10"/>
  <c r="B215" i="9"/>
  <c r="A216" i="9"/>
  <c r="AA110" i="16"/>
  <c r="AB110" i="16"/>
  <c r="V110" i="16"/>
  <c r="W110" i="16"/>
  <c r="Q110" i="16"/>
  <c r="R110" i="16"/>
  <c r="L110" i="16"/>
  <c r="M110" i="16"/>
  <c r="G110" i="16"/>
  <c r="H110" i="16"/>
  <c r="B112" i="16"/>
  <c r="C112" i="16"/>
  <c r="AF110" i="16"/>
  <c r="AG110" i="16"/>
  <c r="B112" i="8"/>
  <c r="A217" i="14" l="1"/>
  <c r="B216" i="14"/>
  <c r="A217" i="13"/>
  <c r="B216" i="13"/>
  <c r="A216" i="12"/>
  <c r="B215" i="12"/>
  <c r="B216" i="11"/>
  <c r="A217" i="11"/>
  <c r="A217" i="10"/>
  <c r="B216" i="10"/>
  <c r="B216" i="9"/>
  <c r="A217" i="9"/>
  <c r="AA111" i="16"/>
  <c r="AB111" i="16"/>
  <c r="V111" i="16"/>
  <c r="W111" i="16"/>
  <c r="Q111" i="16"/>
  <c r="R111" i="16"/>
  <c r="L111" i="16"/>
  <c r="M111" i="16"/>
  <c r="G111" i="16"/>
  <c r="H111" i="16"/>
  <c r="B113" i="16"/>
  <c r="C113" i="16"/>
  <c r="AF111" i="16"/>
  <c r="B113" i="8"/>
  <c r="AG111" i="16"/>
  <c r="A218" i="14" l="1"/>
  <c r="B217" i="14"/>
  <c r="A218" i="13"/>
  <c r="B217" i="13"/>
  <c r="B216" i="12"/>
  <c r="A217" i="12"/>
  <c r="A218" i="11"/>
  <c r="B217" i="11"/>
  <c r="B217" i="10"/>
  <c r="A218" i="10"/>
  <c r="A218" i="9"/>
  <c r="B217" i="9"/>
  <c r="AA112" i="16"/>
  <c r="AB112" i="16"/>
  <c r="V112" i="16"/>
  <c r="W112" i="16"/>
  <c r="Q112" i="16"/>
  <c r="R112" i="16"/>
  <c r="L112" i="16"/>
  <c r="M112" i="16"/>
  <c r="G112" i="16"/>
  <c r="H112" i="16"/>
  <c r="B114" i="16"/>
  <c r="C114" i="16"/>
  <c r="AF112" i="16"/>
  <c r="B114" i="8"/>
  <c r="AG112" i="16"/>
  <c r="B218" i="14" l="1"/>
  <c r="A219" i="14"/>
  <c r="B218" i="13"/>
  <c r="A219" i="13"/>
  <c r="A218" i="12"/>
  <c r="B217" i="12"/>
  <c r="B218" i="11"/>
  <c r="A219" i="11"/>
  <c r="A219" i="10"/>
  <c r="B218" i="10"/>
  <c r="A219" i="9"/>
  <c r="B218" i="9"/>
  <c r="AA113" i="16"/>
  <c r="AB113" i="16"/>
  <c r="V113" i="16"/>
  <c r="W113" i="16"/>
  <c r="Q113" i="16"/>
  <c r="R113" i="16"/>
  <c r="L113" i="16"/>
  <c r="M113" i="16"/>
  <c r="G113" i="16"/>
  <c r="H113" i="16"/>
  <c r="B115" i="16"/>
  <c r="C115" i="16"/>
  <c r="AF113" i="16"/>
  <c r="AG113" i="16"/>
  <c r="B115" i="8"/>
  <c r="A220" i="14" l="1"/>
  <c r="B219" i="14"/>
  <c r="A220" i="13"/>
  <c r="B219" i="13"/>
  <c r="A219" i="12"/>
  <c r="B218" i="12"/>
  <c r="A220" i="11"/>
  <c r="B219" i="11"/>
  <c r="B219" i="10"/>
  <c r="A220" i="10"/>
  <c r="A220" i="9"/>
  <c r="B219" i="9"/>
  <c r="AA114" i="16"/>
  <c r="AB114" i="16"/>
  <c r="V114" i="16"/>
  <c r="W114" i="16"/>
  <c r="Q114" i="16"/>
  <c r="R114" i="16"/>
  <c r="L114" i="16"/>
  <c r="M114" i="16"/>
  <c r="G114" i="16"/>
  <c r="H114" i="16"/>
  <c r="B116" i="16"/>
  <c r="C116" i="16"/>
  <c r="AF114" i="16"/>
  <c r="AG114" i="16"/>
  <c r="B116" i="8"/>
  <c r="A221" i="14" l="1"/>
  <c r="B220" i="14"/>
  <c r="A221" i="13"/>
  <c r="B220" i="13"/>
  <c r="A220" i="12"/>
  <c r="B219" i="12"/>
  <c r="A221" i="11"/>
  <c r="B220" i="11"/>
  <c r="A221" i="10"/>
  <c r="B220" i="10"/>
  <c r="B220" i="9"/>
  <c r="A221" i="9"/>
  <c r="AA115" i="16"/>
  <c r="AB115" i="16"/>
  <c r="V115" i="16"/>
  <c r="W115" i="16"/>
  <c r="Q115" i="16"/>
  <c r="R115" i="16"/>
  <c r="L115" i="16"/>
  <c r="M115" i="16"/>
  <c r="G115" i="16"/>
  <c r="H115" i="16"/>
  <c r="B117" i="16"/>
  <c r="C117" i="16"/>
  <c r="AF115" i="16"/>
  <c r="B117" i="8"/>
  <c r="AG115" i="16"/>
  <c r="B221" i="14" l="1"/>
  <c r="A222" i="14"/>
  <c r="A222" i="13"/>
  <c r="B221" i="13"/>
  <c r="A221" i="12"/>
  <c r="B220" i="12"/>
  <c r="B221" i="11"/>
  <c r="A222" i="11"/>
  <c r="A222" i="10"/>
  <c r="B221" i="10"/>
  <c r="A222" i="9"/>
  <c r="B221" i="9"/>
  <c r="AA116" i="16"/>
  <c r="AB116" i="16"/>
  <c r="V116" i="16"/>
  <c r="W116" i="16"/>
  <c r="Q116" i="16"/>
  <c r="R116" i="16"/>
  <c r="L116" i="16"/>
  <c r="M116" i="16"/>
  <c r="G116" i="16"/>
  <c r="H116" i="16"/>
  <c r="B118" i="16"/>
  <c r="C118" i="16"/>
  <c r="AF116" i="16"/>
  <c r="AG116" i="16"/>
  <c r="B118" i="8"/>
  <c r="B222" i="14" l="1"/>
  <c r="A223" i="14"/>
  <c r="B223" i="14" s="1"/>
  <c r="B222" i="13"/>
  <c r="A223" i="13"/>
  <c r="B223" i="13" s="1"/>
  <c r="B221" i="12"/>
  <c r="A222" i="12"/>
  <c r="A223" i="11"/>
  <c r="B223" i="11" s="1"/>
  <c r="B222" i="11"/>
  <c r="B222" i="10"/>
  <c r="A223" i="10"/>
  <c r="B223" i="10" s="1"/>
  <c r="A223" i="9"/>
  <c r="B223" i="9" s="1"/>
  <c r="B222" i="9"/>
  <c r="AA117" i="16"/>
  <c r="AB117" i="16"/>
  <c r="V117" i="16"/>
  <c r="W117" i="16"/>
  <c r="Q117" i="16"/>
  <c r="R117" i="16"/>
  <c r="L117" i="16"/>
  <c r="M117" i="16"/>
  <c r="G117" i="16"/>
  <c r="H117" i="16"/>
  <c r="B119" i="16"/>
  <c r="C119" i="16"/>
  <c r="AF117" i="16"/>
  <c r="AG117" i="16"/>
  <c r="B119" i="8"/>
  <c r="A223" i="12" l="1"/>
  <c r="B223" i="12" s="1"/>
  <c r="B222" i="12"/>
  <c r="AA118" i="16"/>
  <c r="AB118" i="16"/>
  <c r="V118" i="16"/>
  <c r="W118" i="16"/>
  <c r="Q118" i="16"/>
  <c r="R118" i="16"/>
  <c r="L118" i="16"/>
  <c r="M118" i="16"/>
  <c r="G118" i="16"/>
  <c r="H118" i="16"/>
  <c r="B120" i="16"/>
  <c r="C120" i="16"/>
  <c r="AF118" i="16"/>
  <c r="B120" i="8"/>
  <c r="AG118" i="16"/>
  <c r="AA119" i="16" l="1"/>
  <c r="AB119" i="16"/>
  <c r="V119" i="16"/>
  <c r="W119" i="16"/>
  <c r="Q119" i="16"/>
  <c r="R119" i="16"/>
  <c r="L119" i="16"/>
  <c r="M119" i="16"/>
  <c r="G119" i="16"/>
  <c r="H119" i="16"/>
  <c r="B121" i="16"/>
  <c r="C121" i="16"/>
  <c r="AF119" i="16"/>
  <c r="B121" i="8"/>
  <c r="AG119" i="16"/>
  <c r="AA120" i="16" l="1"/>
  <c r="AB120" i="16"/>
  <c r="V120" i="16"/>
  <c r="W120" i="16"/>
  <c r="Q120" i="16"/>
  <c r="R120" i="16"/>
  <c r="L120" i="16"/>
  <c r="M120" i="16"/>
  <c r="G120" i="16"/>
  <c r="H120" i="16"/>
  <c r="B122" i="16"/>
  <c r="C122" i="16"/>
  <c r="AF120" i="16"/>
  <c r="B122" i="8"/>
  <c r="AG120" i="16"/>
  <c r="AA121" i="16" l="1"/>
  <c r="AB121" i="16"/>
  <c r="V121" i="16"/>
  <c r="W121" i="16"/>
  <c r="Q121" i="16"/>
  <c r="R121" i="16"/>
  <c r="L121" i="16"/>
  <c r="M121" i="16"/>
  <c r="G121" i="16"/>
  <c r="H121" i="16"/>
  <c r="B123" i="16"/>
  <c r="C123" i="16"/>
  <c r="AF121" i="16"/>
  <c r="AG121" i="16"/>
  <c r="B123" i="8"/>
  <c r="AA122" i="16" l="1"/>
  <c r="AB122" i="16"/>
  <c r="V122" i="16"/>
  <c r="W122" i="16"/>
  <c r="Q122" i="16"/>
  <c r="R122" i="16"/>
  <c r="L122" i="16"/>
  <c r="M122" i="16"/>
  <c r="G122" i="16"/>
  <c r="H122" i="16"/>
  <c r="B124" i="16"/>
  <c r="C124" i="16"/>
  <c r="AF122" i="16"/>
  <c r="AG122" i="16"/>
  <c r="B124" i="8"/>
  <c r="AA123" i="16" l="1"/>
  <c r="AB123" i="16"/>
  <c r="V123" i="16"/>
  <c r="W123" i="16"/>
  <c r="Q123" i="16"/>
  <c r="R123" i="16"/>
  <c r="L123" i="16"/>
  <c r="M123" i="16"/>
  <c r="G123" i="16"/>
  <c r="H123" i="16"/>
  <c r="B125" i="16"/>
  <c r="C125" i="16"/>
  <c r="AF123" i="16"/>
  <c r="AG123" i="16"/>
  <c r="B125" i="8"/>
  <c r="AA124" i="16" l="1"/>
  <c r="AB124" i="16"/>
  <c r="V124" i="16"/>
  <c r="W124" i="16"/>
  <c r="Q124" i="16"/>
  <c r="R124" i="16"/>
  <c r="L124" i="16"/>
  <c r="M124" i="16"/>
  <c r="G124" i="16"/>
  <c r="H124" i="16"/>
  <c r="B126" i="16"/>
  <c r="C126" i="16"/>
  <c r="AF124" i="16"/>
  <c r="B126" i="8"/>
  <c r="AG124" i="16"/>
  <c r="AA125" i="16" l="1"/>
  <c r="AB125" i="16"/>
  <c r="V125" i="16"/>
  <c r="W125" i="16"/>
  <c r="Q125" i="16"/>
  <c r="R125" i="16"/>
  <c r="L125" i="16"/>
  <c r="M125" i="16"/>
  <c r="G125" i="16"/>
  <c r="H125" i="16"/>
  <c r="B127" i="16"/>
  <c r="C127" i="16"/>
  <c r="AF125" i="16"/>
  <c r="B127" i="8"/>
  <c r="AG125" i="16"/>
  <c r="AA126" i="16" l="1"/>
  <c r="AB126" i="16"/>
  <c r="V126" i="16"/>
  <c r="W126" i="16"/>
  <c r="Q126" i="16"/>
  <c r="R126" i="16"/>
  <c r="L126" i="16"/>
  <c r="M126" i="16"/>
  <c r="G126" i="16"/>
  <c r="H126" i="16"/>
  <c r="B128" i="16"/>
  <c r="C128" i="16"/>
  <c r="AF126" i="16"/>
  <c r="B128" i="8"/>
  <c r="AG126" i="16"/>
  <c r="AA127" i="16" l="1"/>
  <c r="AB127" i="16"/>
  <c r="V127" i="16"/>
  <c r="W127" i="16"/>
  <c r="Q127" i="16"/>
  <c r="R127" i="16"/>
  <c r="L127" i="16"/>
  <c r="M127" i="16"/>
  <c r="G127" i="16"/>
  <c r="H127" i="16"/>
  <c r="B129" i="16"/>
  <c r="C129" i="16"/>
  <c r="AF127" i="16"/>
  <c r="AG127" i="16"/>
  <c r="B129" i="8"/>
  <c r="AA128" i="16" l="1"/>
  <c r="AB128" i="16"/>
  <c r="V128" i="16"/>
  <c r="W128" i="16"/>
  <c r="Q128" i="16"/>
  <c r="R128" i="16"/>
  <c r="L128" i="16"/>
  <c r="M128" i="16"/>
  <c r="G128" i="16"/>
  <c r="H128" i="16"/>
  <c r="B130" i="16"/>
  <c r="C130" i="16"/>
  <c r="AF128" i="16"/>
  <c r="AG128" i="16"/>
  <c r="B130" i="8"/>
  <c r="AA129" i="16" l="1"/>
  <c r="AB129" i="16"/>
  <c r="V129" i="16"/>
  <c r="W129" i="16"/>
  <c r="Q129" i="16"/>
  <c r="R129" i="16"/>
  <c r="L129" i="16"/>
  <c r="M129" i="16"/>
  <c r="G129" i="16"/>
  <c r="H129" i="16"/>
  <c r="B131" i="16"/>
  <c r="C131" i="16"/>
  <c r="AF129" i="16"/>
  <c r="B131" i="8"/>
  <c r="AG129" i="16"/>
  <c r="AA130" i="16" l="1"/>
  <c r="AB130" i="16"/>
  <c r="V130" i="16"/>
  <c r="W130" i="16"/>
  <c r="Q130" i="16"/>
  <c r="R130" i="16"/>
  <c r="L130" i="16"/>
  <c r="M130" i="16"/>
  <c r="G130" i="16"/>
  <c r="H130" i="16"/>
  <c r="B132" i="16"/>
  <c r="C132" i="16"/>
  <c r="AF130" i="16"/>
  <c r="B132" i="8"/>
  <c r="AG130" i="16"/>
  <c r="AA131" i="16" l="1"/>
  <c r="AB131" i="16"/>
  <c r="V131" i="16"/>
  <c r="W131" i="16"/>
  <c r="Q131" i="16"/>
  <c r="R131" i="16"/>
  <c r="L131" i="16"/>
  <c r="M131" i="16"/>
  <c r="G131" i="16"/>
  <c r="H131" i="16"/>
  <c r="B133" i="16"/>
  <c r="C133" i="16"/>
  <c r="AF131" i="16"/>
  <c r="AG131" i="16"/>
  <c r="B133" i="8"/>
  <c r="AA132" i="16" l="1"/>
  <c r="AB132" i="16"/>
  <c r="V132" i="16"/>
  <c r="W132" i="16"/>
  <c r="Q132" i="16"/>
  <c r="R132" i="16"/>
  <c r="L132" i="16"/>
  <c r="M132" i="16"/>
  <c r="G132" i="16"/>
  <c r="H132" i="16"/>
  <c r="B134" i="16"/>
  <c r="C134" i="16"/>
  <c r="AF132" i="16"/>
  <c r="AG132" i="16"/>
  <c r="B134" i="8"/>
  <c r="AA133" i="16" l="1"/>
  <c r="AB133" i="16"/>
  <c r="V133" i="16"/>
  <c r="W133" i="16"/>
  <c r="Q133" i="16"/>
  <c r="R133" i="16"/>
  <c r="L133" i="16"/>
  <c r="M133" i="16"/>
  <c r="G133" i="16"/>
  <c r="H133" i="16"/>
  <c r="B135" i="16"/>
  <c r="C135" i="16"/>
  <c r="AF133" i="16"/>
  <c r="B135" i="8"/>
  <c r="AG133" i="16"/>
  <c r="AA134" i="16" l="1"/>
  <c r="AB134" i="16"/>
  <c r="V134" i="16"/>
  <c r="W134" i="16"/>
  <c r="Q134" i="16"/>
  <c r="R134" i="16"/>
  <c r="L134" i="16"/>
  <c r="M134" i="16"/>
  <c r="G134" i="16"/>
  <c r="H134" i="16"/>
  <c r="B136" i="16"/>
  <c r="C136" i="16"/>
  <c r="AF134" i="16"/>
  <c r="B136" i="8"/>
  <c r="AG134" i="16"/>
  <c r="AA135" i="16" l="1"/>
  <c r="AB135" i="16"/>
  <c r="V135" i="16"/>
  <c r="W135" i="16"/>
  <c r="Q135" i="16"/>
  <c r="R135" i="16"/>
  <c r="L135" i="16"/>
  <c r="M135" i="16"/>
  <c r="G135" i="16"/>
  <c r="H135" i="16"/>
  <c r="B137" i="16"/>
  <c r="C137" i="16"/>
  <c r="AF135" i="16"/>
  <c r="B137" i="8"/>
  <c r="AG135" i="16"/>
  <c r="AA136" i="16" l="1"/>
  <c r="AB136" i="16"/>
  <c r="V136" i="16"/>
  <c r="W136" i="16"/>
  <c r="Q136" i="16"/>
  <c r="R136" i="16"/>
  <c r="L136" i="16"/>
  <c r="M136" i="16"/>
  <c r="G136" i="16"/>
  <c r="H136" i="16"/>
  <c r="B138" i="16"/>
  <c r="C138" i="16"/>
  <c r="AF136" i="16"/>
  <c r="AG136" i="16"/>
  <c r="B138" i="8"/>
  <c r="AA137" i="16" l="1"/>
  <c r="AB137" i="16"/>
  <c r="V137" i="16"/>
  <c r="W137" i="16"/>
  <c r="Q137" i="16"/>
  <c r="R137" i="16"/>
  <c r="L137" i="16"/>
  <c r="M137" i="16"/>
  <c r="G137" i="16"/>
  <c r="H137" i="16"/>
  <c r="B139" i="16"/>
  <c r="C139" i="16"/>
  <c r="AF137" i="16"/>
  <c r="B139" i="8"/>
  <c r="AG137" i="16"/>
  <c r="AA138" i="16" l="1"/>
  <c r="AB138" i="16"/>
  <c r="V138" i="16"/>
  <c r="W138" i="16"/>
  <c r="Q138" i="16"/>
  <c r="R138" i="16"/>
  <c r="L138" i="16"/>
  <c r="M138" i="16"/>
  <c r="G138" i="16"/>
  <c r="H138" i="16"/>
  <c r="B140" i="16"/>
  <c r="C140" i="16"/>
  <c r="AF138" i="16"/>
  <c r="B140" i="8"/>
  <c r="AG138" i="16"/>
  <c r="AA139" i="16" l="1"/>
  <c r="AB139" i="16"/>
  <c r="V139" i="16"/>
  <c r="W139" i="16"/>
  <c r="Q139" i="16"/>
  <c r="R139" i="16"/>
  <c r="L139" i="16"/>
  <c r="M139" i="16"/>
  <c r="G139" i="16"/>
  <c r="H139" i="16"/>
  <c r="B141" i="16"/>
  <c r="C141" i="16"/>
  <c r="AF139" i="16"/>
  <c r="B141" i="8"/>
  <c r="AG139" i="16"/>
  <c r="AA140" i="16" l="1"/>
  <c r="AB140" i="16"/>
  <c r="V140" i="16"/>
  <c r="W140" i="16"/>
  <c r="Q140" i="16"/>
  <c r="R140" i="16"/>
  <c r="L140" i="16"/>
  <c r="M140" i="16"/>
  <c r="G140" i="16"/>
  <c r="H140" i="16"/>
  <c r="B142" i="16"/>
  <c r="C142" i="16"/>
  <c r="AF140" i="16"/>
  <c r="AG140" i="16"/>
  <c r="B142" i="8"/>
  <c r="AA141" i="16" l="1"/>
  <c r="AB141" i="16"/>
  <c r="V141" i="16"/>
  <c r="W141" i="16"/>
  <c r="Q141" i="16"/>
  <c r="R141" i="16"/>
  <c r="L141" i="16"/>
  <c r="M141" i="16"/>
  <c r="G141" i="16"/>
  <c r="H141" i="16"/>
  <c r="B143" i="16"/>
  <c r="C143" i="16"/>
  <c r="AF141" i="16"/>
  <c r="B143" i="8"/>
  <c r="AG141" i="16"/>
  <c r="AA142" i="16" l="1"/>
  <c r="AB142" i="16"/>
  <c r="V142" i="16"/>
  <c r="W142" i="16"/>
  <c r="Q142" i="16"/>
  <c r="R142" i="16"/>
  <c r="L142" i="16"/>
  <c r="M142" i="16"/>
  <c r="G142" i="16"/>
  <c r="H142" i="16"/>
  <c r="B144" i="16"/>
  <c r="C144" i="16"/>
  <c r="AF142" i="16"/>
  <c r="B144" i="8"/>
  <c r="AG142" i="16"/>
  <c r="AA143" i="16" l="1"/>
  <c r="AB143" i="16"/>
  <c r="V143" i="16"/>
  <c r="W143" i="16"/>
  <c r="Q143" i="16"/>
  <c r="R143" i="16"/>
  <c r="L143" i="16"/>
  <c r="M143" i="16"/>
  <c r="G143" i="16"/>
  <c r="H143" i="16"/>
  <c r="B145" i="16"/>
  <c r="C145" i="16"/>
  <c r="AF143" i="16"/>
  <c r="AG143" i="16"/>
  <c r="B145" i="8"/>
  <c r="AA144" i="16" l="1"/>
  <c r="AB144" i="16"/>
  <c r="V144" i="16"/>
  <c r="W144" i="16"/>
  <c r="Q144" i="16"/>
  <c r="R144" i="16"/>
  <c r="L144" i="16"/>
  <c r="M144" i="16"/>
  <c r="G144" i="16"/>
  <c r="H144" i="16"/>
  <c r="B146" i="16"/>
  <c r="C146" i="16"/>
  <c r="AF144" i="16"/>
  <c r="AG144" i="16"/>
  <c r="B146" i="8"/>
  <c r="AA145" i="16" l="1"/>
  <c r="AB145" i="16"/>
  <c r="V145" i="16"/>
  <c r="W145" i="16"/>
  <c r="Q145" i="16"/>
  <c r="R145" i="16"/>
  <c r="L145" i="16"/>
  <c r="M145" i="16"/>
  <c r="G145" i="16"/>
  <c r="H145" i="16"/>
  <c r="B147" i="16"/>
  <c r="C147" i="16"/>
  <c r="AF145" i="16"/>
  <c r="B147" i="8"/>
  <c r="AG145" i="16"/>
  <c r="AA146" i="16" l="1"/>
  <c r="AB146" i="16"/>
  <c r="V146" i="16"/>
  <c r="W146" i="16"/>
  <c r="Q146" i="16"/>
  <c r="R146" i="16"/>
  <c r="L146" i="16"/>
  <c r="M146" i="16"/>
  <c r="G146" i="16"/>
  <c r="H146" i="16"/>
  <c r="B148" i="16"/>
  <c r="C148" i="16"/>
  <c r="AF146" i="16"/>
  <c r="B148" i="8"/>
  <c r="AG146" i="16"/>
  <c r="AA147" i="16" l="1"/>
  <c r="AB147" i="16"/>
  <c r="V147" i="16"/>
  <c r="W147" i="16"/>
  <c r="Q147" i="16"/>
  <c r="R147" i="16"/>
  <c r="L147" i="16"/>
  <c r="M147" i="16"/>
  <c r="G147" i="16"/>
  <c r="H147" i="16"/>
  <c r="B149" i="16"/>
  <c r="C149" i="16"/>
  <c r="AF147" i="16"/>
  <c r="B149" i="8"/>
  <c r="AG147" i="16"/>
  <c r="AA148" i="16" l="1"/>
  <c r="AB148" i="16"/>
  <c r="V148" i="16"/>
  <c r="W148" i="16"/>
  <c r="Q148" i="16"/>
  <c r="R148" i="16"/>
  <c r="L148" i="16"/>
  <c r="M148" i="16"/>
  <c r="G148" i="16"/>
  <c r="H148" i="16"/>
  <c r="B150" i="16"/>
  <c r="C150" i="16"/>
  <c r="AF148" i="16"/>
  <c r="AG148" i="16"/>
  <c r="B150" i="8"/>
  <c r="AA149" i="16" l="1"/>
  <c r="AB149" i="16"/>
  <c r="V149" i="16"/>
  <c r="W149" i="16"/>
  <c r="Q149" i="16"/>
  <c r="R149" i="16"/>
  <c r="L149" i="16"/>
  <c r="M149" i="16"/>
  <c r="G149" i="16"/>
  <c r="H149" i="16"/>
  <c r="B151" i="16"/>
  <c r="C151" i="16"/>
  <c r="AF149" i="16"/>
  <c r="B151" i="8"/>
  <c r="AG149" i="16"/>
  <c r="AA150" i="16" l="1"/>
  <c r="AB150" i="16"/>
  <c r="V150" i="16"/>
  <c r="W150" i="16"/>
  <c r="Q150" i="16"/>
  <c r="R150" i="16"/>
  <c r="L150" i="16"/>
  <c r="M150" i="16"/>
  <c r="G150" i="16"/>
  <c r="H150" i="16"/>
  <c r="B152" i="16"/>
  <c r="C152" i="16"/>
  <c r="AF150" i="16"/>
  <c r="B152" i="8"/>
  <c r="AG150" i="16"/>
  <c r="AA151" i="16" l="1"/>
  <c r="AB151" i="16"/>
  <c r="V151" i="16"/>
  <c r="W151" i="16"/>
  <c r="Q151" i="16"/>
  <c r="R151" i="16"/>
  <c r="L151" i="16"/>
  <c r="M151" i="16"/>
  <c r="G151" i="16"/>
  <c r="H151" i="16"/>
  <c r="B153" i="16"/>
  <c r="C153" i="16"/>
  <c r="AF151" i="16"/>
  <c r="AG151" i="16"/>
  <c r="B153" i="8"/>
  <c r="AA152" i="16" l="1"/>
  <c r="AB152" i="16"/>
  <c r="V152" i="16"/>
  <c r="W152" i="16"/>
  <c r="Q152" i="16"/>
  <c r="R152" i="16"/>
  <c r="L152" i="16"/>
  <c r="M152" i="16"/>
  <c r="G152" i="16"/>
  <c r="H152" i="16"/>
  <c r="B154" i="16"/>
  <c r="C154" i="16"/>
  <c r="AF152" i="16"/>
  <c r="AG152" i="16"/>
  <c r="B154" i="8"/>
  <c r="AA153" i="16" l="1"/>
  <c r="AB153" i="16"/>
  <c r="V153" i="16"/>
  <c r="W153" i="16"/>
  <c r="Q153" i="16"/>
  <c r="R153" i="16"/>
  <c r="L153" i="16"/>
  <c r="M153" i="16"/>
  <c r="G153" i="16"/>
  <c r="H153" i="16"/>
  <c r="B155" i="16"/>
  <c r="C155" i="16"/>
  <c r="AF153" i="16"/>
  <c r="B155" i="8"/>
  <c r="AG153" i="16"/>
  <c r="AA154" i="16" l="1"/>
  <c r="AB154" i="16"/>
  <c r="V154" i="16"/>
  <c r="W154" i="16"/>
  <c r="Q154" i="16"/>
  <c r="R154" i="16"/>
  <c r="L154" i="16"/>
  <c r="M154" i="16"/>
  <c r="G154" i="16"/>
  <c r="H154" i="16"/>
  <c r="B156" i="16"/>
  <c r="C156" i="16"/>
  <c r="AF154" i="16"/>
  <c r="B156" i="8"/>
  <c r="AG154" i="16"/>
  <c r="AA155" i="16" l="1"/>
  <c r="AB155" i="16"/>
  <c r="V155" i="16"/>
  <c r="W155" i="16"/>
  <c r="Q155" i="16"/>
  <c r="R155" i="16"/>
  <c r="L155" i="16"/>
  <c r="M155" i="16"/>
  <c r="G155" i="16"/>
  <c r="H155" i="16"/>
  <c r="B157" i="16"/>
  <c r="C157" i="16"/>
  <c r="AF155" i="16"/>
  <c r="B157" i="8"/>
  <c r="AG155" i="16"/>
  <c r="AA156" i="16" l="1"/>
  <c r="AB156" i="16"/>
  <c r="V156" i="16"/>
  <c r="W156" i="16"/>
  <c r="Q156" i="16"/>
  <c r="R156" i="16"/>
  <c r="L156" i="16"/>
  <c r="M156" i="16"/>
  <c r="G156" i="16"/>
  <c r="H156" i="16"/>
  <c r="B158" i="16"/>
  <c r="C158" i="16"/>
  <c r="AF156" i="16"/>
  <c r="AG156" i="16"/>
  <c r="B158" i="8"/>
  <c r="AA157" i="16" l="1"/>
  <c r="AB157" i="16"/>
  <c r="V157" i="16"/>
  <c r="W157" i="16"/>
  <c r="Q157" i="16"/>
  <c r="R157" i="16"/>
  <c r="L157" i="16"/>
  <c r="M157" i="16"/>
  <c r="G157" i="16"/>
  <c r="H157" i="16"/>
  <c r="B159" i="16"/>
  <c r="C159" i="16"/>
  <c r="AF157" i="16"/>
  <c r="B159" i="8"/>
  <c r="AG157" i="16"/>
  <c r="AA158" i="16" l="1"/>
  <c r="AB158" i="16"/>
  <c r="V158" i="16"/>
  <c r="W158" i="16"/>
  <c r="Q158" i="16"/>
  <c r="R158" i="16"/>
  <c r="L158" i="16"/>
  <c r="M158" i="16"/>
  <c r="G158" i="16"/>
  <c r="H158" i="16"/>
  <c r="B160" i="16"/>
  <c r="C160" i="16"/>
  <c r="AF158" i="16"/>
  <c r="B160" i="8"/>
  <c r="AG158" i="16"/>
  <c r="AA159" i="16" l="1"/>
  <c r="AB159" i="16"/>
  <c r="V159" i="16"/>
  <c r="W159" i="16"/>
  <c r="Q159" i="16"/>
  <c r="R159" i="16"/>
  <c r="L159" i="16"/>
  <c r="M159" i="16"/>
  <c r="G159" i="16"/>
  <c r="H159" i="16"/>
  <c r="B161" i="16"/>
  <c r="C161" i="16"/>
  <c r="AF159" i="16"/>
  <c r="AG159" i="16"/>
  <c r="B161" i="8"/>
  <c r="AA160" i="16" l="1"/>
  <c r="AB160" i="16"/>
  <c r="V160" i="16"/>
  <c r="W160" i="16"/>
  <c r="Q160" i="16"/>
  <c r="R160" i="16"/>
  <c r="L160" i="16"/>
  <c r="M160" i="16"/>
  <c r="G160" i="16"/>
  <c r="H160" i="16"/>
  <c r="B162" i="16"/>
  <c r="C162" i="16"/>
  <c r="AF160" i="16"/>
  <c r="AG160" i="16"/>
  <c r="B162" i="8"/>
  <c r="AA161" i="16" l="1"/>
  <c r="AB161" i="16"/>
  <c r="V161" i="16"/>
  <c r="W161" i="16"/>
  <c r="Q161" i="16"/>
  <c r="R161" i="16"/>
  <c r="L161" i="16"/>
  <c r="M161" i="16"/>
  <c r="G161" i="16"/>
  <c r="H161" i="16"/>
  <c r="B163" i="16"/>
  <c r="C163" i="16"/>
  <c r="AF161" i="16"/>
  <c r="B163" i="8"/>
  <c r="AG161" i="16"/>
  <c r="AA162" i="16" l="1"/>
  <c r="AB162" i="16"/>
  <c r="V162" i="16"/>
  <c r="W162" i="16"/>
  <c r="Q162" i="16"/>
  <c r="R162" i="16"/>
  <c r="L162" i="16"/>
  <c r="M162" i="16"/>
  <c r="G162" i="16"/>
  <c r="H162" i="16"/>
  <c r="B164" i="16"/>
  <c r="C164" i="16"/>
  <c r="AF162" i="16"/>
  <c r="B164" i="8"/>
  <c r="AG162" i="16"/>
  <c r="AA163" i="16" l="1"/>
  <c r="AB163" i="16"/>
  <c r="V163" i="16"/>
  <c r="W163" i="16"/>
  <c r="Q163" i="16"/>
  <c r="R163" i="16"/>
  <c r="L163" i="16"/>
  <c r="M163" i="16"/>
  <c r="G163" i="16"/>
  <c r="H163" i="16"/>
  <c r="B165" i="16"/>
  <c r="C165" i="16"/>
  <c r="AF163" i="16"/>
  <c r="B165" i="8"/>
  <c r="AG163" i="16"/>
  <c r="AA164" i="16" l="1"/>
  <c r="AB164" i="16"/>
  <c r="V164" i="16"/>
  <c r="W164" i="16"/>
  <c r="Q164" i="16"/>
  <c r="R164" i="16"/>
  <c r="L164" i="16"/>
  <c r="M164" i="16"/>
  <c r="G164" i="16"/>
  <c r="H164" i="16"/>
  <c r="B166" i="16"/>
  <c r="C166" i="16"/>
  <c r="AF164" i="16"/>
  <c r="AG164" i="16"/>
  <c r="B166" i="8"/>
  <c r="AA165" i="16" l="1"/>
  <c r="AB165" i="16"/>
  <c r="V165" i="16"/>
  <c r="W165" i="16"/>
  <c r="Q165" i="16"/>
  <c r="R165" i="16"/>
  <c r="L165" i="16"/>
  <c r="M165" i="16"/>
  <c r="G165" i="16"/>
  <c r="H165" i="16"/>
  <c r="B167" i="16"/>
  <c r="C167" i="16"/>
  <c r="AF165" i="16"/>
  <c r="B167" i="8"/>
  <c r="AG165" i="16"/>
  <c r="AA166" i="16" l="1"/>
  <c r="AB166" i="16"/>
  <c r="V166" i="16"/>
  <c r="W166" i="16"/>
  <c r="Q166" i="16"/>
  <c r="R166" i="16"/>
  <c r="L166" i="16"/>
  <c r="M166" i="16"/>
  <c r="G166" i="16"/>
  <c r="H166" i="16"/>
  <c r="B168" i="16"/>
  <c r="C168" i="16"/>
  <c r="AF166" i="16"/>
  <c r="B168" i="8"/>
  <c r="AG166" i="16"/>
  <c r="AA167" i="16" l="1"/>
  <c r="AB167" i="16"/>
  <c r="V167" i="16"/>
  <c r="W167" i="16"/>
  <c r="Q167" i="16"/>
  <c r="R167" i="16"/>
  <c r="L167" i="16"/>
  <c r="M167" i="16"/>
  <c r="G167" i="16"/>
  <c r="H167" i="16"/>
  <c r="B169" i="16"/>
  <c r="C169" i="16"/>
  <c r="AF167" i="16"/>
  <c r="AG167" i="16"/>
  <c r="B169" i="8"/>
  <c r="AA168" i="16" l="1"/>
  <c r="AB168" i="16"/>
  <c r="V168" i="16"/>
  <c r="W168" i="16"/>
  <c r="Q168" i="16"/>
  <c r="R168" i="16"/>
  <c r="L168" i="16"/>
  <c r="M168" i="16"/>
  <c r="G168" i="16"/>
  <c r="H168" i="16"/>
  <c r="B170" i="16"/>
  <c r="C170" i="16"/>
  <c r="AF168" i="16"/>
  <c r="AG168" i="16"/>
  <c r="B170" i="8"/>
  <c r="AA169" i="16" l="1"/>
  <c r="AB169" i="16"/>
  <c r="V169" i="16"/>
  <c r="W169" i="16"/>
  <c r="Q169" i="16"/>
  <c r="R169" i="16"/>
  <c r="L169" i="16"/>
  <c r="M169" i="16"/>
  <c r="G169" i="16"/>
  <c r="H169" i="16"/>
  <c r="B171" i="16"/>
  <c r="C171" i="16"/>
  <c r="AF169" i="16"/>
  <c r="B171" i="8"/>
  <c r="AG169" i="16"/>
  <c r="AA170" i="16" l="1"/>
  <c r="AB170" i="16"/>
  <c r="V170" i="16"/>
  <c r="W170" i="16"/>
  <c r="Q170" i="16"/>
  <c r="R170" i="16"/>
  <c r="L170" i="16"/>
  <c r="M170" i="16"/>
  <c r="G170" i="16"/>
  <c r="H170" i="16"/>
  <c r="B172" i="16"/>
  <c r="C172" i="16"/>
  <c r="AF170" i="16"/>
  <c r="B172" i="8"/>
  <c r="AG170" i="16"/>
  <c r="AA171" i="16" l="1"/>
  <c r="AB171" i="16"/>
  <c r="V171" i="16"/>
  <c r="W171" i="16"/>
  <c r="Q171" i="16"/>
  <c r="R171" i="16"/>
  <c r="L171" i="16"/>
  <c r="M171" i="16"/>
  <c r="G171" i="16"/>
  <c r="H171" i="16"/>
  <c r="B173" i="16"/>
  <c r="C173" i="16"/>
  <c r="AF171" i="16"/>
  <c r="B173" i="8"/>
  <c r="AG171" i="16"/>
  <c r="AA172" i="16" l="1"/>
  <c r="AB172" i="16"/>
  <c r="V172" i="16"/>
  <c r="W172" i="16"/>
  <c r="Q172" i="16"/>
  <c r="R172" i="16"/>
  <c r="L172" i="16"/>
  <c r="M172" i="16"/>
  <c r="G172" i="16"/>
  <c r="H172" i="16"/>
  <c r="B174" i="16"/>
  <c r="C174" i="16"/>
  <c r="AF172" i="16"/>
  <c r="AG172" i="16"/>
  <c r="B174" i="8"/>
  <c r="AA173" i="16" l="1"/>
  <c r="AB173" i="16"/>
  <c r="V173" i="16"/>
  <c r="W173" i="16"/>
  <c r="Q173" i="16"/>
  <c r="R173" i="16"/>
  <c r="L173" i="16"/>
  <c r="M173" i="16"/>
  <c r="G173" i="16"/>
  <c r="H173" i="16"/>
  <c r="B175" i="16"/>
  <c r="C175" i="16"/>
  <c r="AF173" i="16"/>
  <c r="B175" i="8"/>
  <c r="AG173" i="16"/>
  <c r="AA174" i="16" l="1"/>
  <c r="AB174" i="16"/>
  <c r="V174" i="16"/>
  <c r="W174" i="16"/>
  <c r="Q174" i="16"/>
  <c r="R174" i="16"/>
  <c r="L174" i="16"/>
  <c r="M174" i="16"/>
  <c r="G174" i="16"/>
  <c r="H174" i="16"/>
  <c r="B176" i="16"/>
  <c r="C176" i="16"/>
  <c r="AF174" i="16"/>
  <c r="B176" i="8"/>
  <c r="AG174" i="16"/>
  <c r="AA175" i="16" l="1"/>
  <c r="AB175" i="16"/>
  <c r="V175" i="16"/>
  <c r="W175" i="16"/>
  <c r="Q175" i="16"/>
  <c r="R175" i="16"/>
  <c r="L175" i="16"/>
  <c r="M175" i="16"/>
  <c r="G175" i="16"/>
  <c r="H175" i="16"/>
  <c r="B177" i="16"/>
  <c r="C177" i="16"/>
  <c r="AF175" i="16"/>
  <c r="AG175" i="16"/>
  <c r="B177" i="8"/>
  <c r="AA176" i="16" l="1"/>
  <c r="AB176" i="16"/>
  <c r="V176" i="16"/>
  <c r="W176" i="16"/>
  <c r="Q176" i="16"/>
  <c r="R176" i="16"/>
  <c r="L176" i="16"/>
  <c r="M176" i="16"/>
  <c r="G176" i="16"/>
  <c r="H176" i="16"/>
  <c r="B178" i="16"/>
  <c r="C178" i="16"/>
  <c r="AF176" i="16"/>
  <c r="AG176" i="16"/>
  <c r="B178" i="8"/>
  <c r="AA177" i="16" l="1"/>
  <c r="AB177" i="16"/>
  <c r="V177" i="16"/>
  <c r="W177" i="16"/>
  <c r="Q177" i="16"/>
  <c r="R177" i="16"/>
  <c r="L177" i="16"/>
  <c r="M177" i="16"/>
  <c r="G177" i="16"/>
  <c r="H177" i="16"/>
  <c r="B179" i="16"/>
  <c r="C179" i="16"/>
  <c r="AF177" i="16"/>
  <c r="B179" i="8"/>
  <c r="AG177" i="16"/>
  <c r="AA178" i="16" l="1"/>
  <c r="AB178" i="16"/>
  <c r="V178" i="16"/>
  <c r="W178" i="16"/>
  <c r="Q178" i="16"/>
  <c r="R178" i="16"/>
  <c r="L178" i="16"/>
  <c r="M178" i="16"/>
  <c r="G178" i="16"/>
  <c r="H178" i="16"/>
  <c r="B180" i="16"/>
  <c r="C180" i="16"/>
  <c r="AF178" i="16"/>
  <c r="B180" i="8"/>
  <c r="AG178" i="16"/>
  <c r="AA179" i="16" l="1"/>
  <c r="AB179" i="16"/>
  <c r="V179" i="16"/>
  <c r="W179" i="16"/>
  <c r="Q179" i="16"/>
  <c r="R179" i="16"/>
  <c r="L179" i="16"/>
  <c r="M179" i="16"/>
  <c r="G179" i="16"/>
  <c r="H179" i="16"/>
  <c r="B181" i="16"/>
  <c r="C181" i="16"/>
  <c r="AF179" i="16"/>
  <c r="B181" i="8"/>
  <c r="AG179" i="16"/>
  <c r="AA180" i="16" l="1"/>
  <c r="AB180" i="16"/>
  <c r="V180" i="16"/>
  <c r="W180" i="16"/>
  <c r="Q180" i="16"/>
  <c r="R180" i="16"/>
  <c r="L180" i="16"/>
  <c r="M180" i="16"/>
  <c r="G180" i="16"/>
  <c r="H180" i="16"/>
  <c r="B182" i="16"/>
  <c r="C182" i="16"/>
  <c r="AF180" i="16"/>
  <c r="AG180" i="16"/>
  <c r="B182" i="8"/>
  <c r="AA181" i="16" l="1"/>
  <c r="AB181" i="16"/>
  <c r="V181" i="16"/>
  <c r="W181" i="16"/>
  <c r="Q181" i="16"/>
  <c r="R181" i="16"/>
  <c r="L181" i="16"/>
  <c r="M181" i="16"/>
  <c r="G181" i="16"/>
  <c r="H181" i="16"/>
  <c r="B183" i="16"/>
  <c r="C183" i="16"/>
  <c r="AF181" i="16"/>
  <c r="B183" i="8"/>
  <c r="AG181" i="16"/>
  <c r="AA182" i="16" l="1"/>
  <c r="AB182" i="16"/>
  <c r="V182" i="16"/>
  <c r="W182" i="16"/>
  <c r="Q182" i="16"/>
  <c r="R182" i="16"/>
  <c r="L182" i="16"/>
  <c r="M182" i="16"/>
  <c r="G182" i="16"/>
  <c r="H182" i="16"/>
  <c r="B184" i="16"/>
  <c r="C184" i="16"/>
  <c r="AF182" i="16"/>
  <c r="B184" i="8"/>
  <c r="AG182" i="16"/>
  <c r="AA183" i="16" l="1"/>
  <c r="AB183" i="16"/>
  <c r="V183" i="16"/>
  <c r="W183" i="16"/>
  <c r="Q183" i="16"/>
  <c r="R183" i="16"/>
  <c r="L183" i="16"/>
  <c r="M183" i="16"/>
  <c r="G183" i="16"/>
  <c r="H183" i="16"/>
  <c r="B185" i="16"/>
  <c r="C185" i="16"/>
  <c r="AF183" i="16"/>
  <c r="B185" i="8"/>
  <c r="AG183" i="16"/>
  <c r="AA184" i="16" l="1"/>
  <c r="AB184" i="16"/>
  <c r="V184" i="16"/>
  <c r="W184" i="16"/>
  <c r="Q184" i="16"/>
  <c r="R184" i="16"/>
  <c r="L184" i="16"/>
  <c r="M184" i="16"/>
  <c r="G184" i="16"/>
  <c r="H184" i="16"/>
  <c r="B186" i="16"/>
  <c r="C186" i="16"/>
  <c r="AF184" i="16"/>
  <c r="AG184" i="16"/>
  <c r="B186" i="8"/>
  <c r="AA185" i="16" l="1"/>
  <c r="AB185" i="16"/>
  <c r="V185" i="16"/>
  <c r="W185" i="16"/>
  <c r="Q185" i="16"/>
  <c r="R185" i="16"/>
  <c r="L185" i="16"/>
  <c r="M185" i="16"/>
  <c r="G185" i="16"/>
  <c r="H185" i="16"/>
  <c r="B187" i="16"/>
  <c r="C187" i="16"/>
  <c r="AF185" i="16"/>
  <c r="B187" i="8"/>
  <c r="AG185" i="16"/>
  <c r="AA186" i="16" l="1"/>
  <c r="AB186" i="16"/>
  <c r="V186" i="16"/>
  <c r="W186" i="16"/>
  <c r="Q186" i="16"/>
  <c r="R186" i="16"/>
  <c r="L186" i="16"/>
  <c r="M186" i="16"/>
  <c r="G186" i="16"/>
  <c r="H186" i="16"/>
  <c r="B188" i="16"/>
  <c r="C188" i="16"/>
  <c r="AF186" i="16"/>
  <c r="B188" i="8"/>
  <c r="AG186" i="16"/>
  <c r="AA187" i="16" l="1"/>
  <c r="AB187" i="16"/>
  <c r="V187" i="16"/>
  <c r="W187" i="16"/>
  <c r="Q187" i="16"/>
  <c r="R187" i="16"/>
  <c r="L187" i="16"/>
  <c r="M187" i="16"/>
  <c r="G187" i="16"/>
  <c r="H187" i="16"/>
  <c r="B189" i="16"/>
  <c r="C189" i="16"/>
  <c r="AF187" i="16"/>
  <c r="B189" i="8"/>
  <c r="AG187" i="16"/>
  <c r="AA188" i="16" l="1"/>
  <c r="AB188" i="16"/>
  <c r="V188" i="16"/>
  <c r="W188" i="16"/>
  <c r="Q188" i="16"/>
  <c r="R188" i="16"/>
  <c r="L188" i="16"/>
  <c r="M188" i="16"/>
  <c r="G188" i="16"/>
  <c r="H188" i="16"/>
  <c r="B190" i="16"/>
  <c r="C190" i="16"/>
  <c r="AF188" i="16"/>
  <c r="AG188" i="16"/>
  <c r="B190" i="8"/>
  <c r="AA189" i="16" l="1"/>
  <c r="AB189" i="16"/>
  <c r="V189" i="16"/>
  <c r="W189" i="16"/>
  <c r="Q189" i="16"/>
  <c r="R189" i="16"/>
  <c r="L189" i="16"/>
  <c r="M189" i="16"/>
  <c r="G189" i="16"/>
  <c r="H189" i="16"/>
  <c r="B191" i="16"/>
  <c r="C191" i="16"/>
  <c r="AF189" i="16"/>
  <c r="B191" i="8"/>
  <c r="AG189" i="16"/>
  <c r="AA190" i="16" l="1"/>
  <c r="AB190" i="16"/>
  <c r="V190" i="16"/>
  <c r="W190" i="16"/>
  <c r="Q190" i="16"/>
  <c r="R190" i="16"/>
  <c r="L190" i="16"/>
  <c r="M190" i="16"/>
  <c r="G190" i="16"/>
  <c r="H190" i="16"/>
  <c r="B192" i="16"/>
  <c r="C192" i="16"/>
  <c r="AF190" i="16"/>
  <c r="B192" i="8"/>
  <c r="AG190" i="16"/>
  <c r="AA191" i="16" l="1"/>
  <c r="AB191" i="16"/>
  <c r="V191" i="16"/>
  <c r="W191" i="16"/>
  <c r="Q191" i="16"/>
  <c r="R191" i="16"/>
  <c r="L191" i="16"/>
  <c r="M191" i="16"/>
  <c r="G191" i="16"/>
  <c r="H191" i="16"/>
  <c r="B193" i="16"/>
  <c r="C193" i="16"/>
  <c r="AF191" i="16"/>
  <c r="AG191" i="16"/>
  <c r="B193" i="8"/>
  <c r="AA192" i="16" l="1"/>
  <c r="AB192" i="16"/>
  <c r="V192" i="16"/>
  <c r="W192" i="16"/>
  <c r="Q192" i="16"/>
  <c r="R192" i="16"/>
  <c r="L192" i="16"/>
  <c r="M192" i="16"/>
  <c r="G192" i="16"/>
  <c r="H192" i="16"/>
  <c r="B194" i="16"/>
  <c r="C194" i="16"/>
  <c r="AF192" i="16"/>
  <c r="AG192" i="16"/>
  <c r="B194" i="8"/>
  <c r="AA193" i="16" l="1"/>
  <c r="AB193" i="16"/>
  <c r="V193" i="16"/>
  <c r="W193" i="16"/>
  <c r="Q193" i="16"/>
  <c r="R193" i="16"/>
  <c r="L193" i="16"/>
  <c r="M193" i="16"/>
  <c r="G193" i="16"/>
  <c r="H193" i="16"/>
  <c r="B195" i="16"/>
  <c r="C195" i="16"/>
  <c r="AF193" i="16"/>
  <c r="B195" i="8"/>
  <c r="AG193" i="16"/>
  <c r="AA194" i="16" l="1"/>
  <c r="AB194" i="16"/>
  <c r="V194" i="16"/>
  <c r="W194" i="16"/>
  <c r="Q194" i="16"/>
  <c r="R194" i="16"/>
  <c r="L194" i="16"/>
  <c r="M194" i="16"/>
  <c r="G194" i="16"/>
  <c r="H194" i="16"/>
  <c r="B196" i="16"/>
  <c r="C196" i="16"/>
  <c r="AF194" i="16"/>
  <c r="B196" i="8"/>
  <c r="AG194" i="16"/>
  <c r="AA195" i="16" l="1"/>
  <c r="AB195" i="16"/>
  <c r="V195" i="16"/>
  <c r="W195" i="16"/>
  <c r="Q195" i="16"/>
  <c r="R195" i="16"/>
  <c r="L195" i="16"/>
  <c r="M195" i="16"/>
  <c r="G195" i="16"/>
  <c r="H195" i="16"/>
  <c r="B197" i="16"/>
  <c r="C197" i="16"/>
  <c r="AF195" i="16"/>
  <c r="B197" i="8"/>
  <c r="AG195" i="16"/>
  <c r="AA196" i="16" l="1"/>
  <c r="AB196" i="16"/>
  <c r="V196" i="16"/>
  <c r="W196" i="16"/>
  <c r="Q196" i="16"/>
  <c r="R196" i="16"/>
  <c r="L196" i="16"/>
  <c r="M196" i="16"/>
  <c r="G196" i="16"/>
  <c r="H196" i="16"/>
  <c r="B198" i="16"/>
  <c r="C198" i="16"/>
  <c r="AF196" i="16"/>
  <c r="AG196" i="16"/>
  <c r="B198" i="8"/>
  <c r="AA197" i="16" l="1"/>
  <c r="AB197" i="16"/>
  <c r="V197" i="16"/>
  <c r="W197" i="16"/>
  <c r="Q197" i="16"/>
  <c r="R197" i="16"/>
  <c r="L197" i="16"/>
  <c r="M197" i="16"/>
  <c r="G197" i="16"/>
  <c r="H197" i="16"/>
  <c r="B199" i="16"/>
  <c r="C199" i="16"/>
  <c r="AF197" i="16"/>
  <c r="B199" i="8"/>
  <c r="AG197" i="16"/>
  <c r="AA198" i="16" l="1"/>
  <c r="AB198" i="16"/>
  <c r="V198" i="16"/>
  <c r="W198" i="16"/>
  <c r="Q198" i="16"/>
  <c r="R198" i="16"/>
  <c r="L198" i="16"/>
  <c r="M198" i="16"/>
  <c r="G198" i="16"/>
  <c r="H198" i="16"/>
  <c r="B200" i="16"/>
  <c r="C200" i="16"/>
  <c r="AF198" i="16"/>
  <c r="B200" i="8"/>
  <c r="AG198" i="16"/>
  <c r="AA199" i="16" l="1"/>
  <c r="AB199" i="16"/>
  <c r="V199" i="16"/>
  <c r="W199" i="16"/>
  <c r="Q199" i="16"/>
  <c r="R199" i="16"/>
  <c r="L199" i="16"/>
  <c r="M199" i="16"/>
  <c r="G199" i="16"/>
  <c r="H199" i="16"/>
  <c r="B201" i="16"/>
  <c r="C201" i="16"/>
  <c r="AF199" i="16"/>
  <c r="B201" i="8"/>
  <c r="AG199" i="16"/>
  <c r="AA200" i="16" l="1"/>
  <c r="AB200" i="16"/>
  <c r="V200" i="16"/>
  <c r="W200" i="16"/>
  <c r="Q200" i="16"/>
  <c r="R200" i="16"/>
  <c r="L200" i="16"/>
  <c r="M200" i="16"/>
  <c r="G200" i="16"/>
  <c r="H200" i="16"/>
  <c r="B202" i="16"/>
  <c r="C202" i="16"/>
  <c r="AF200" i="16"/>
  <c r="AG200" i="16"/>
  <c r="B202" i="8"/>
  <c r="AA201" i="16" l="1"/>
  <c r="AB201" i="16"/>
  <c r="V201" i="16"/>
  <c r="W201" i="16"/>
  <c r="Q201" i="16"/>
  <c r="R201" i="16"/>
  <c r="L201" i="16"/>
  <c r="M201" i="16"/>
  <c r="G201" i="16"/>
  <c r="H201" i="16"/>
  <c r="B203" i="16"/>
  <c r="C203" i="16"/>
  <c r="AF201" i="16"/>
  <c r="B203" i="8"/>
  <c r="AG201" i="16"/>
  <c r="AA202" i="16" l="1"/>
  <c r="AB202" i="16"/>
  <c r="V202" i="16"/>
  <c r="W202" i="16"/>
  <c r="Q202" i="16"/>
  <c r="R202" i="16"/>
  <c r="L202" i="16"/>
  <c r="M202" i="16"/>
  <c r="G202" i="16"/>
  <c r="H202" i="16"/>
  <c r="B204" i="16"/>
  <c r="C204" i="16"/>
  <c r="AF202" i="16"/>
  <c r="B204" i="8"/>
  <c r="AG202" i="16"/>
  <c r="AA203" i="16" l="1"/>
  <c r="AB203" i="16"/>
  <c r="V203" i="16"/>
  <c r="W203" i="16"/>
  <c r="Q203" i="16"/>
  <c r="R203" i="16"/>
  <c r="L203" i="16"/>
  <c r="M203" i="16"/>
  <c r="G203" i="16"/>
  <c r="H203" i="16"/>
  <c r="B205" i="16"/>
  <c r="C205" i="16"/>
  <c r="AF203" i="16"/>
  <c r="B205" i="8"/>
  <c r="AG203" i="16"/>
  <c r="AA204" i="16" l="1"/>
  <c r="AB204" i="16"/>
  <c r="V204" i="16"/>
  <c r="W204" i="16"/>
  <c r="Q204" i="16"/>
  <c r="R204" i="16"/>
  <c r="L204" i="16"/>
  <c r="M204" i="16"/>
  <c r="G204" i="16"/>
  <c r="H204" i="16"/>
  <c r="B206" i="16"/>
  <c r="C206" i="16"/>
  <c r="AF204" i="16"/>
  <c r="AG204" i="16"/>
  <c r="B206" i="8"/>
  <c r="AA205" i="16" l="1"/>
  <c r="AB205" i="16"/>
  <c r="V205" i="16"/>
  <c r="W205" i="16"/>
  <c r="Q205" i="16"/>
  <c r="R205" i="16"/>
  <c r="L205" i="16"/>
  <c r="M205" i="16"/>
  <c r="G205" i="16"/>
  <c r="H205" i="16"/>
  <c r="B207" i="16"/>
  <c r="C207" i="16"/>
  <c r="AF205" i="16"/>
  <c r="B207" i="8"/>
  <c r="AG205" i="16"/>
  <c r="AA206" i="16" l="1"/>
  <c r="AB206" i="16"/>
  <c r="V206" i="16"/>
  <c r="W206" i="16"/>
  <c r="Q206" i="16"/>
  <c r="R206" i="16"/>
  <c r="L206" i="16"/>
  <c r="M206" i="16"/>
  <c r="G206" i="16"/>
  <c r="H206" i="16"/>
  <c r="B208" i="16"/>
  <c r="C208" i="16"/>
  <c r="AF206" i="16"/>
  <c r="B208" i="8"/>
  <c r="AG206" i="16"/>
  <c r="AA207" i="16" l="1"/>
  <c r="AB207" i="16"/>
  <c r="V207" i="16"/>
  <c r="W207" i="16"/>
  <c r="Q207" i="16"/>
  <c r="R207" i="16"/>
  <c r="L207" i="16"/>
  <c r="M207" i="16"/>
  <c r="G207" i="16"/>
  <c r="H207" i="16"/>
  <c r="B209" i="16"/>
  <c r="C209" i="16"/>
  <c r="AF207" i="16"/>
  <c r="B209" i="8"/>
  <c r="AG207" i="16"/>
  <c r="AA208" i="16" l="1"/>
  <c r="AB208" i="16"/>
  <c r="V208" i="16"/>
  <c r="W208" i="16"/>
  <c r="Q208" i="16"/>
  <c r="R208" i="16"/>
  <c r="L208" i="16"/>
  <c r="M208" i="16"/>
  <c r="G208" i="16"/>
  <c r="H208" i="16"/>
  <c r="B210" i="16"/>
  <c r="C210" i="16"/>
  <c r="AF208" i="16"/>
  <c r="AG208" i="16"/>
  <c r="B210" i="8"/>
  <c r="AA209" i="16" l="1"/>
  <c r="AB209" i="16"/>
  <c r="V209" i="16"/>
  <c r="W209" i="16"/>
  <c r="Q209" i="16"/>
  <c r="R209" i="16"/>
  <c r="L209" i="16"/>
  <c r="M209" i="16"/>
  <c r="G209" i="16"/>
  <c r="H209" i="16"/>
  <c r="B211" i="16"/>
  <c r="C211" i="16"/>
  <c r="AF209" i="16"/>
  <c r="B211" i="8"/>
  <c r="AG209" i="16"/>
  <c r="AA210" i="16" l="1"/>
  <c r="AB210" i="16"/>
  <c r="V210" i="16"/>
  <c r="W210" i="16"/>
  <c r="Q210" i="16"/>
  <c r="R210" i="16"/>
  <c r="L210" i="16"/>
  <c r="M210" i="16"/>
  <c r="G210" i="16"/>
  <c r="H210" i="16"/>
  <c r="B212" i="16"/>
  <c r="C212" i="16"/>
  <c r="AF210" i="16"/>
  <c r="B212" i="8"/>
  <c r="AG210" i="16"/>
  <c r="AA211" i="16" l="1"/>
  <c r="AB211" i="16"/>
  <c r="V211" i="16"/>
  <c r="W211" i="16"/>
  <c r="Q211" i="16"/>
  <c r="R211" i="16"/>
  <c r="L211" i="16"/>
  <c r="M211" i="16"/>
  <c r="G211" i="16"/>
  <c r="H211" i="16"/>
  <c r="B213" i="16"/>
  <c r="C213" i="16"/>
  <c r="AF211" i="16"/>
  <c r="AG211" i="16"/>
  <c r="B213" i="8"/>
  <c r="AA212" i="16" l="1"/>
  <c r="AB212" i="16"/>
  <c r="V212" i="16"/>
  <c r="W212" i="16"/>
  <c r="Q212" i="16"/>
  <c r="R212" i="16"/>
  <c r="L212" i="16"/>
  <c r="M212" i="16"/>
  <c r="G212" i="16"/>
  <c r="H212" i="16"/>
  <c r="B214" i="16"/>
  <c r="C214" i="16"/>
  <c r="AF212" i="16"/>
  <c r="AG212" i="16"/>
  <c r="B214" i="8"/>
  <c r="AA213" i="16" l="1"/>
  <c r="AB213" i="16"/>
  <c r="V213" i="16"/>
  <c r="W213" i="16"/>
  <c r="Q213" i="16"/>
  <c r="R213" i="16"/>
  <c r="L213" i="16"/>
  <c r="M213" i="16"/>
  <c r="G213" i="16"/>
  <c r="H213" i="16"/>
  <c r="B215" i="16"/>
  <c r="C215" i="16"/>
  <c r="AF213" i="16"/>
  <c r="B215" i="8"/>
  <c r="AG213" i="16"/>
  <c r="AA214" i="16" l="1"/>
  <c r="AB214" i="16"/>
  <c r="V214" i="16"/>
  <c r="W214" i="16"/>
  <c r="Q214" i="16"/>
  <c r="R214" i="16"/>
  <c r="L214" i="16"/>
  <c r="M214" i="16"/>
  <c r="G214" i="16"/>
  <c r="H214" i="16"/>
  <c r="B216" i="16"/>
  <c r="C216" i="16"/>
  <c r="AF214" i="16"/>
  <c r="B216" i="8"/>
  <c r="AG214" i="16"/>
  <c r="AA215" i="16" l="1"/>
  <c r="AB215" i="16"/>
  <c r="V215" i="16"/>
  <c r="W215" i="16"/>
  <c r="Q215" i="16"/>
  <c r="R215" i="16"/>
  <c r="L215" i="16"/>
  <c r="M215" i="16"/>
  <c r="G215" i="16"/>
  <c r="H215" i="16"/>
  <c r="B217" i="16"/>
  <c r="C217" i="16"/>
  <c r="AF215" i="16"/>
  <c r="B217" i="8"/>
  <c r="AG215" i="16"/>
  <c r="AA216" i="16" l="1"/>
  <c r="AB216" i="16"/>
  <c r="V216" i="16"/>
  <c r="W216" i="16"/>
  <c r="Q216" i="16"/>
  <c r="R216" i="16"/>
  <c r="L216" i="16"/>
  <c r="M216" i="16"/>
  <c r="G216" i="16"/>
  <c r="H216" i="16"/>
  <c r="B218" i="16"/>
  <c r="C218" i="16"/>
  <c r="AF216" i="16"/>
  <c r="AG216" i="16"/>
  <c r="B218" i="8"/>
  <c r="AA217" i="16" l="1"/>
  <c r="AB217" i="16"/>
  <c r="V217" i="16"/>
  <c r="W217" i="16"/>
  <c r="Q217" i="16"/>
  <c r="R217" i="16"/>
  <c r="L217" i="16"/>
  <c r="M217" i="16"/>
  <c r="G217" i="16"/>
  <c r="H217" i="16"/>
  <c r="B219" i="16"/>
  <c r="C219" i="16"/>
  <c r="AF217" i="16"/>
  <c r="B219" i="8"/>
  <c r="AG217" i="16"/>
  <c r="AA218" i="16" l="1"/>
  <c r="AB218" i="16"/>
  <c r="V218" i="16"/>
  <c r="W218" i="16"/>
  <c r="Q218" i="16"/>
  <c r="R218" i="16"/>
  <c r="L218" i="16"/>
  <c r="M218" i="16"/>
  <c r="G218" i="16"/>
  <c r="H218" i="16"/>
  <c r="B220" i="16"/>
  <c r="C220" i="16"/>
  <c r="AF218" i="16"/>
  <c r="B220" i="8"/>
  <c r="AG218" i="16"/>
  <c r="AA219" i="16" l="1"/>
  <c r="AB219" i="16"/>
  <c r="V219" i="16"/>
  <c r="W219" i="16"/>
  <c r="Q219" i="16"/>
  <c r="R219" i="16"/>
  <c r="L219" i="16"/>
  <c r="M219" i="16"/>
  <c r="G219" i="16"/>
  <c r="H219" i="16"/>
  <c r="B221" i="16"/>
  <c r="C221" i="16"/>
  <c r="AF219" i="16"/>
  <c r="B221" i="8"/>
  <c r="AG219" i="16"/>
  <c r="AA220" i="16" l="1"/>
  <c r="AB220" i="16"/>
  <c r="V220" i="16"/>
  <c r="W220" i="16"/>
  <c r="Q220" i="16"/>
  <c r="R220" i="16"/>
  <c r="L220" i="16"/>
  <c r="M220" i="16"/>
  <c r="G220" i="16"/>
  <c r="H220" i="16"/>
  <c r="C222" i="16"/>
  <c r="B222" i="16"/>
  <c r="AF220" i="16"/>
  <c r="AG220" i="16"/>
  <c r="B222" i="8"/>
  <c r="AA221" i="16" l="1"/>
  <c r="AB221" i="16"/>
  <c r="V221" i="16"/>
  <c r="W221" i="16"/>
  <c r="Q221" i="16"/>
  <c r="R221" i="16"/>
  <c r="L221" i="16"/>
  <c r="M221" i="16"/>
  <c r="H221" i="16"/>
  <c r="G221" i="16"/>
  <c r="AF221" i="16"/>
  <c r="B223" i="8"/>
  <c r="AG221" i="16"/>
  <c r="AB222" i="16" l="1"/>
  <c r="AA222" i="16"/>
  <c r="W222" i="16"/>
  <c r="V222" i="16"/>
  <c r="R222" i="16"/>
  <c r="Q222" i="16"/>
  <c r="M222" i="16"/>
  <c r="L222" i="16"/>
  <c r="H222" i="16"/>
  <c r="G222" i="16"/>
  <c r="AG222" i="16"/>
  <c r="AF222" i="16"/>
</calcChain>
</file>

<file path=xl/sharedStrings.xml><?xml version="1.0" encoding="utf-8"?>
<sst xmlns="http://schemas.openxmlformats.org/spreadsheetml/2006/main" count="21695" uniqueCount="326">
  <si>
    <t>ชื่อรายการ</t>
  </si>
  <si>
    <t>เนื้อหารายการโดยย่อ</t>
  </si>
  <si>
    <t>ประเภทรายการ</t>
  </si>
  <si>
    <t>01</t>
  </si>
  <si>
    <t>รายการข่าวสาร</t>
  </si>
  <si>
    <t>02</t>
  </si>
  <si>
    <t>รายการส่งเสริมความรู้ฯ</t>
  </si>
  <si>
    <t>03</t>
  </si>
  <si>
    <t>รายการส่งเสริมการศึกษา จริยธรรม ศิลปะ วัฒนธรรม</t>
  </si>
  <si>
    <t>04</t>
  </si>
  <si>
    <t>รายการให้ความรู้ความเข้าใจในการพัฒนาเศรษฐกิจฯ</t>
  </si>
  <si>
    <t>05</t>
  </si>
  <si>
    <t>รายการท้องถิ่น</t>
  </si>
  <si>
    <t>07</t>
  </si>
  <si>
    <t>รายการวิทยาศาสตร์และสุขภาพ</t>
  </si>
  <si>
    <t>08</t>
  </si>
  <si>
    <t>รายการกีฬา</t>
  </si>
  <si>
    <t>09</t>
  </si>
  <si>
    <t>รายการข่าวสารและบันเทิง</t>
  </si>
  <si>
    <t>10</t>
  </si>
  <si>
    <t>รายการบันเทิง</t>
  </si>
  <si>
    <t>11</t>
  </si>
  <si>
    <t>รายการพิเศษ</t>
  </si>
  <si>
    <t>12</t>
  </si>
  <si>
    <t>รายการเพลง</t>
  </si>
  <si>
    <t>13</t>
  </si>
  <si>
    <t>รายการภาพยนต์</t>
  </si>
  <si>
    <t>14</t>
  </si>
  <si>
    <t>รายการตลก</t>
  </si>
  <si>
    <t>15</t>
  </si>
  <si>
    <t>รายการละคร</t>
  </si>
  <si>
    <t>16</t>
  </si>
  <si>
    <t>รายการภาพยนต์สารคดี</t>
  </si>
  <si>
    <t>06</t>
  </si>
  <si>
    <t>รายการเด็กและเยาวชน</t>
  </si>
  <si>
    <t>ป รายการสำหรับเด็กปฐมวัย อายุ 3-5 ปี</t>
  </si>
  <si>
    <t xml:space="preserve">ด รายการสำหรับเด็ก อายุ 6-12 ปี </t>
  </si>
  <si>
    <t>น13 รายการที่เหมาะสมกับผู้ชมที่มีอายุ 13 ปีขึ้นไปฯ</t>
  </si>
  <si>
    <t>น18 รายการที่เหมาะสมกับผู้ชมที่มีอายุ 18 ปีขึ้นไปฯ</t>
  </si>
  <si>
    <t>ฉ รายการเฉพาะไม่เหมาะสำหรับเด็กและเยาวชน</t>
  </si>
  <si>
    <t>ระดับความเหมาะสม</t>
  </si>
  <si>
    <t>Y</t>
  </si>
  <si>
    <t>ใช่</t>
  </si>
  <si>
    <t>N</t>
  </si>
  <si>
    <t>ไม่ใช่</t>
  </si>
  <si>
    <t>L</t>
  </si>
  <si>
    <t>จัดรายการสด</t>
  </si>
  <si>
    <t>A</t>
  </si>
  <si>
    <t>เชื่อมโยงสัญญาณ</t>
  </si>
  <si>
    <t>O</t>
  </si>
  <si>
    <t>เผยแพร่โดยสื่ออื่นๆ</t>
  </si>
  <si>
    <t>S</t>
  </si>
  <si>
    <t>ผลิตรายการด้วยตนเอง</t>
  </si>
  <si>
    <t>C</t>
  </si>
  <si>
    <t>ร่วมผลิตรายการ</t>
  </si>
  <si>
    <t>จ้างผลิตรายการ</t>
  </si>
  <si>
    <t>R</t>
  </si>
  <si>
    <t>ให้ผู้อื่นเช่าเวลา</t>
  </si>
  <si>
    <t>นํารายการจากผู้อื่นมาออกอากาศ</t>
  </si>
  <si>
    <t>ภาษาราชการ</t>
  </si>
  <si>
    <t>ภาษาไทยท้องถิ่น</t>
  </si>
  <si>
    <t>F</t>
  </si>
  <si>
    <t>ภาษาต่างประเทศ</t>
  </si>
  <si>
    <t>รูปแบบการจัดรายการ</t>
  </si>
  <si>
    <t>ที่มาของรายการ</t>
  </si>
  <si>
    <t>ภาษาที่ใช้</t>
  </si>
  <si>
    <t>รายการส่งเสริม คุ้มครองสิทธิ ผู้พิการ</t>
  </si>
  <si>
    <t>รายการสร้างสรรค์สังคม</t>
  </si>
  <si>
    <t>ป</t>
  </si>
  <si>
    <t>ด</t>
  </si>
  <si>
    <t>ท</t>
  </si>
  <si>
    <t>น13</t>
  </si>
  <si>
    <t>น18</t>
  </si>
  <si>
    <t>ฉ</t>
  </si>
  <si>
    <t>SUN</t>
  </si>
  <si>
    <t>MON</t>
  </si>
  <si>
    <t>TUE</t>
  </si>
  <si>
    <t>WED</t>
  </si>
  <si>
    <t>THU</t>
  </si>
  <si>
    <t>FRI</t>
  </si>
  <si>
    <t>SAT</t>
  </si>
  <si>
    <t>หมายเหตุ</t>
  </si>
  <si>
    <t>คำบรรยายด้วยเสียง</t>
  </si>
  <si>
    <t>คำบรรยายใต้ภาพ</t>
  </si>
  <si>
    <t>การอธิบายด้วยภาษามือ</t>
  </si>
  <si>
    <t>ระบบเสียงหลายภาษา</t>
  </si>
  <si>
    <t>คำแปลใต้ภาพ</t>
  </si>
  <si>
    <t>มี</t>
  </si>
  <si>
    <t>ไม่มี</t>
  </si>
  <si>
    <t>อาทิตย์</t>
  </si>
  <si>
    <t>จันทร์</t>
  </si>
  <si>
    <t>อังคาร</t>
  </si>
  <si>
    <t>พุธ</t>
  </si>
  <si>
    <t>พฤหัสบดี</t>
  </si>
  <si>
    <t>ศุกร์</t>
  </si>
  <si>
    <t>เสาร์</t>
  </si>
  <si>
    <t>จำนวนรายการ</t>
  </si>
  <si>
    <t>เวลาเริ่มต้น</t>
  </si>
  <si>
    <t>เวลาสิ้นสุด</t>
  </si>
  <si>
    <t>-</t>
  </si>
  <si>
    <t>รายการสารประโยชน์ต่อสาธารณะ</t>
  </si>
  <si>
    <t>วันอาทิตย์</t>
  </si>
  <si>
    <t>รวม</t>
  </si>
  <si>
    <t>รายการ</t>
  </si>
  <si>
    <t>เวลา</t>
  </si>
  <si>
    <t>ระยะเวลาการออกอากาศ</t>
  </si>
  <si>
    <t>ระยะเวลา</t>
  </si>
  <si>
    <t>หน่วย</t>
  </si>
  <si>
    <t>ชั่วโมง / นาที / วินาที</t>
  </si>
  <si>
    <t>วันจันทร์</t>
  </si>
  <si>
    <t>วันอังคาร</t>
  </si>
  <si>
    <t>วันพุธ</t>
  </si>
  <si>
    <t>วันพฤหัสบดี</t>
  </si>
  <si>
    <t>วันศุกร์</t>
  </si>
  <si>
    <t>วันเสาร์</t>
  </si>
  <si>
    <t>ชั่วโมง / สัปดาห์</t>
  </si>
  <si>
    <t>รายการ / สัปดาห์</t>
  </si>
  <si>
    <t>สัดส่วน/สัปดาห์</t>
  </si>
  <si>
    <t xml:space="preserve"> สัดส่วน/สัปดาห์ </t>
  </si>
  <si>
    <t>ประเภท 01 : รายการข่าวสาร</t>
  </si>
  <si>
    <t>ประเภท 02 : รายการส่งเสริมความรู้ฯ</t>
  </si>
  <si>
    <t>ประเภท 03 : รายการส่งเสริมการศึกษา จริยธรรม ศิลปะ วัฒนธรรม</t>
  </si>
  <si>
    <t>ประเภท 04 : รายการให้ความรู้ความเข้าใจในการพัฒนาเศรษฐกิจฯ</t>
  </si>
  <si>
    <t>ประเภท 05 : รายการเด็กและเยาวชน</t>
  </si>
  <si>
    <t>ประเภท 06 : รายการท้องถิ่น</t>
  </si>
  <si>
    <t>ประเภท 07 : รายการวิทยาศาสตร์และสุขภาพ</t>
  </si>
  <si>
    <t>ประเภท 08 : รายการกีฬา</t>
  </si>
  <si>
    <t>ประเภท 09 : รายการข่าวสารและบันเทิง</t>
  </si>
  <si>
    <t>ประเภท 10 : รายการบันเทิง</t>
  </si>
  <si>
    <t>ประเภท 11 : รายการพิเศษ</t>
  </si>
  <si>
    <t>ประเภท 12 : รายการเพลง</t>
  </si>
  <si>
    <t>ประเภท 13 : รายการภาพยนต์</t>
  </si>
  <si>
    <t>ประเภท 14 : รายการตลก</t>
  </si>
  <si>
    <t>ประเภท 15 : รายการละคร</t>
  </si>
  <si>
    <t>ประเภท 16 : รายการภาพยนต์สารคดี</t>
  </si>
  <si>
    <t>ป : รายการสำหรับเด็กปฐมวัย อายุ 3-5 ปี</t>
  </si>
  <si>
    <t xml:space="preserve">ด : รายการสำหรับเด็ก อายุ 6-12 ปี </t>
  </si>
  <si>
    <t xml:space="preserve">ท : รายการที่เหมาะสำหรับผู้ชมทุกวัย </t>
  </si>
  <si>
    <t>น13 : รายการที่เหมาะสมกับผู้ชมที่มีอายุ 13 ปีขึ้นไปฯ</t>
  </si>
  <si>
    <t>น18 : รายการที่เหมาะสมกับผู้ชมที่มีอายุ 18 ปีขึ้นไปฯ</t>
  </si>
  <si>
    <t>ฉ : รายการเฉพาะไม่เหมาะสำหรับเด็กและเยาวชน</t>
  </si>
  <si>
    <t>สิทธิในการเผยแพร่</t>
  </si>
  <si>
    <t>G</t>
  </si>
  <si>
    <t>สำนักงานคณะกรรมการกิจการกระจายเสียง กิจการโทรทัศน์ และกิจการโทรคมนาคมแห่งชาติ</t>
  </si>
  <si>
    <t>ส่วนผังรายการวิทยุกระจายเสียงและโทรทัศน์</t>
  </si>
  <si>
    <t>สำนักการอนุญาตประกอบกิจการกระจายเสียงและโทรทัศน์ (ปส.)</t>
  </si>
  <si>
    <t xml:space="preserve">template version : </t>
  </si>
  <si>
    <t xml:space="preserve">template update date : </t>
  </si>
  <si>
    <t xml:space="preserve">copyright Sub Division : </t>
  </si>
  <si>
    <t xml:space="preserve">copyright Division : </t>
  </si>
  <si>
    <t xml:space="preserve">copyright Coperate : </t>
  </si>
  <si>
    <t>ระยะเวลารายการ (นาที)</t>
  </si>
  <si>
    <t>ระยะเวลาโฆษณา (นาที)</t>
  </si>
  <si>
    <t>ระยะเวลาคำบรรยายด้วยเสียง (นาที)</t>
  </si>
  <si>
    <t>ระยะเวลาคำบรรยายใต้ภาพ (นาที)</t>
  </si>
  <si>
    <t>ระยะเวลาการอธิบายด้วยภาษามือ (นาที)</t>
  </si>
  <si>
    <t>เวลาเริ่มต้น - เวลาสิ้นสุด โปรแกรมจะทำการคำนวนให้ โดยยึดจากข้อมูลรายการแรกของวัน และระยะเวลารายการ</t>
  </si>
  <si>
    <t>เวลาเริ่มต้น จะบันทึกในรูปแบบ ชั่วโมง : นาที : วินาที</t>
  </si>
  <si>
    <t>สัดส่วน / วัน</t>
  </si>
  <si>
    <t>นาที</t>
  </si>
  <si>
    <t>นาที / สัปดาห์</t>
  </si>
  <si>
    <t>ชั่วโมง</t>
  </si>
  <si>
    <t>ระยะเวลารายการ</t>
  </si>
  <si>
    <t>สัดส่วนรายการ</t>
  </si>
  <si>
    <t>ระยะเวลาโฆษณารวม</t>
  </si>
  <si>
    <t>ระยะเวลาโฆษณาเฉลี่ย</t>
  </si>
  <si>
    <t>ท รายการที่เหมาะสำหรับผู้ชมทุกวัย</t>
  </si>
  <si>
    <t>เพลงชาติ</t>
  </si>
  <si>
    <t>ข่าวพระราชสำนัก</t>
  </si>
  <si>
    <t>Template การบันทึกข้อมูลผังรายการ กิจการกระจายเสียง</t>
  </si>
  <si>
    <t>1.2.0</t>
  </si>
  <si>
    <t>VERSION</t>
  </si>
  <si>
    <t>แก้ไขให้ระยะเวลาโฆษณามากกว่า 12 นาที</t>
  </si>
  <si>
    <t>1.2.1</t>
  </si>
  <si>
    <t>แก้ไขให้ระยะเวลาโฆษณาให้ใส่ได้ไม่เกิน 1,440 นาที</t>
  </si>
  <si>
    <t>แก้จำนวนรายการให้กรอกข้อมูลได้มากขึ้น</t>
  </si>
  <si>
    <t>เพิ่ม sheet แสดงผัง 7 วัน</t>
  </si>
  <si>
    <t>START</t>
  </si>
  <si>
    <t>END</t>
  </si>
  <si>
    <t>Name</t>
  </si>
  <si>
    <t>พักสถานี</t>
  </si>
  <si>
    <t>T</t>
  </si>
  <si>
    <t>ระยะเวลา
พักสถานี
(นาที)</t>
  </si>
  <si>
    <t>ระยะเวลาโฆษณา
พักสถานี
(นาที)</t>
  </si>
  <si>
    <r>
      <t xml:space="preserve">จำนวนรายการ / วัน </t>
    </r>
    <r>
      <rPr>
        <sz val="9"/>
        <color rgb="FFFF0000"/>
        <rFont val="Tahoma"/>
        <family val="2"/>
      </rPr>
      <t>(ไม่รวมเวลาพักสถานี)</t>
    </r>
  </si>
  <si>
    <t>3.9</t>
  </si>
  <si>
    <t>4.0</t>
  </si>
  <si>
    <t>ชื่อเอกสารแนบสิทธิในการเผยแพร่ (ถ้ามี)</t>
  </si>
  <si>
    <t>เจ้าของสิทธิ</t>
  </si>
  <si>
    <t>ได้รับสิทธิ</t>
  </si>
  <si>
    <t>เอกสารสิทธิในการเผยแพร่ 01</t>
  </si>
  <si>
    <t>เอกสารสิทธิในการเผยแพร่ 02</t>
  </si>
  <si>
    <t>เอกสารสิทธิในการเผยแพร่ 03</t>
  </si>
  <si>
    <t>เอกสารสิทธิในการเผยแพร่ 04</t>
  </si>
  <si>
    <t>เอกสารสิทธิในการเผยแพร่ 05</t>
  </si>
  <si>
    <t>เอกสารสิทธิในการเผยแพร่ 06</t>
  </si>
  <si>
    <t>เอกสารสิทธิในการเผยแพร่ 07</t>
  </si>
  <si>
    <t>เอกสารสิทธิในการเผยแพร่ 08</t>
  </si>
  <si>
    <t>เอกสารสิทธิในการเผยแพร่ 09</t>
  </si>
  <si>
    <t>เอกสารสิทธิในการเผยแพร่ 10</t>
  </si>
  <si>
    <t>เอกสารสิทธิในการเผยแพร่ 11</t>
  </si>
  <si>
    <t>เอกสารสิทธิในการเผยแพร่ 12</t>
  </si>
  <si>
    <t>เอกสารสิทธิในการเผยแพร่ 13</t>
  </si>
  <si>
    <t>เอกสารสิทธิในการเผยแพร่ 14</t>
  </si>
  <si>
    <t>เอกสารสิทธิในการเผยแพร่ 15</t>
  </si>
  <si>
    <t>เอกสารสิทธิในการเผยแพร่ 16</t>
  </si>
  <si>
    <t>เอกสารสิทธิในการเผยแพร่ 17</t>
  </si>
  <si>
    <t>เอกสารสิทธิในการเผยแพร่ 18</t>
  </si>
  <si>
    <t>เอกสารสิทธิในการเผยแพร่ 19</t>
  </si>
  <si>
    <t>เอกสารสิทธิในการเผยแพร่ 20</t>
  </si>
  <si>
    <t>เอกสารสิทธิในการเผยแพร่ 21</t>
  </si>
  <si>
    <t>เอกสารสิทธิในการเผยแพร่ 22</t>
  </si>
  <si>
    <t>เอกสารสิทธิในการเผยแพร่ 23</t>
  </si>
  <si>
    <t>เอกสารสิทธิในการเผยแพร่ 24</t>
  </si>
  <si>
    <t>เอกสารสิทธิในการเผยแพร่ 25</t>
  </si>
  <si>
    <t>เอกสารสิทธิในการเผยแพร่ 26</t>
  </si>
  <si>
    <t>เอกสารสิทธิในการเผยแพร่ 27</t>
  </si>
  <si>
    <t>เอกสารสิทธิในการเผยแพร่ 28</t>
  </si>
  <si>
    <t>เอกสารสิทธิในการเผยแพร่ 29</t>
  </si>
  <si>
    <t>เอกสารสิทธิในการเผยแพร่ 30</t>
  </si>
  <si>
    <t>17</t>
  </si>
  <si>
    <t>18</t>
  </si>
  <si>
    <t>19</t>
  </si>
  <si>
    <t>20</t>
  </si>
  <si>
    <t>21</t>
  </si>
  <si>
    <t>22</t>
  </si>
  <si>
    <t>23</t>
  </si>
  <si>
    <t>24</t>
  </si>
  <si>
    <t>25</t>
  </si>
  <si>
    <t>26</t>
  </si>
  <si>
    <t>27</t>
  </si>
  <si>
    <t>28</t>
  </si>
  <si>
    <t>29</t>
  </si>
  <si>
    <t>30</t>
  </si>
  <si>
    <r>
      <t xml:space="preserve">ระยะเวลาออกอากาศรวม </t>
    </r>
    <r>
      <rPr>
        <sz val="10"/>
        <color rgb="FFFF0000"/>
        <rFont val="Tahoma"/>
        <family val="2"/>
      </rPr>
      <t>(ไม่รวมเวลาพักสถานี)</t>
    </r>
  </si>
  <si>
    <r>
      <t xml:space="preserve">ระยะเวลาออกอากาศรวม </t>
    </r>
    <r>
      <rPr>
        <sz val="10"/>
        <color theme="8"/>
        <rFont val="Tahoma"/>
        <family val="2"/>
      </rPr>
      <t>(รวมเวลาพักสถานี)</t>
    </r>
  </si>
  <si>
    <t xml:space="preserve">ปรับสูตร sheet summary </t>
  </si>
  <si>
    <t>เพิ่มสถานะพักรายการ</t>
  </si>
  <si>
    <t>เพิ่ม column สิทธิในการเผยแพร่ / หมายเหตุ / ชื่อเอกสารแนบสิทธิในการเผยแพร่ (ถ้ามี)</t>
  </si>
  <si>
    <t>ปรับการเรียงวันของ sheet และ summary sheet จันทร์ ถึง อาทิตย์</t>
  </si>
  <si>
    <t>4.1</t>
  </si>
  <si>
    <t>แก้ไขสูตรคำนวนเวลา</t>
  </si>
  <si>
    <t>TOTAL
SECEND</t>
  </si>
  <si>
    <r>
      <t>ระยะเวลารายการรวม (</t>
    </r>
    <r>
      <rPr>
        <b/>
        <sz val="10"/>
        <color rgb="FFFF0000"/>
        <rFont val="Tahoma"/>
        <family val="2"/>
      </rPr>
      <t>วิ</t>
    </r>
    <r>
      <rPr>
        <b/>
        <sz val="10"/>
        <color theme="1"/>
        <rFont val="Tahoma"/>
        <family val="2"/>
      </rPr>
      <t>นาที)</t>
    </r>
  </si>
  <si>
    <t>ระยะเวลารายการรวม (นาที)</t>
  </si>
  <si>
    <r>
      <t>ระยะเวลาเนื้อหารายการ (</t>
    </r>
    <r>
      <rPr>
        <b/>
        <sz val="10"/>
        <color rgb="FFFF0000"/>
        <rFont val="Tahoma"/>
        <family val="2"/>
      </rPr>
      <t>วิ</t>
    </r>
    <r>
      <rPr>
        <b/>
        <sz val="10"/>
        <color theme="1"/>
        <rFont val="Tahoma"/>
        <family val="2"/>
      </rPr>
      <t>นาที)</t>
    </r>
  </si>
  <si>
    <r>
      <t>ระยะเวลาโฆษณา (</t>
    </r>
    <r>
      <rPr>
        <b/>
        <sz val="10"/>
        <color rgb="FFFF0000"/>
        <rFont val="Tahoma"/>
        <family val="2"/>
      </rPr>
      <t>วิ</t>
    </r>
    <r>
      <rPr>
        <b/>
        <sz val="10"/>
        <color theme="1"/>
        <rFont val="Tahoma"/>
        <family val="2"/>
      </rPr>
      <t>นาที)</t>
    </r>
  </si>
  <si>
    <r>
      <t>ระยะเวลา
พักสถานี
(</t>
    </r>
    <r>
      <rPr>
        <b/>
        <sz val="10"/>
        <color rgb="FFFF0000"/>
        <rFont val="Tahoma"/>
        <family val="2"/>
      </rPr>
      <t>วิ</t>
    </r>
    <r>
      <rPr>
        <b/>
        <sz val="10"/>
        <color theme="1"/>
        <rFont val="Tahoma"/>
        <family val="2"/>
      </rPr>
      <t>นาที)</t>
    </r>
  </si>
  <si>
    <r>
      <t>ระยะเวลาโฆษณา
พักสถานี
(</t>
    </r>
    <r>
      <rPr>
        <b/>
        <sz val="10"/>
        <color rgb="FFFF0000"/>
        <rFont val="Tahoma"/>
        <family val="2"/>
      </rPr>
      <t>วิ</t>
    </r>
    <r>
      <rPr>
        <b/>
        <sz val="10"/>
        <color theme="1"/>
        <rFont val="Tahoma"/>
        <family val="2"/>
      </rPr>
      <t>นาที)</t>
    </r>
  </si>
  <si>
    <t>ระยะเวลาเนื้อหารายการ (นาที)</t>
  </si>
  <si>
    <t>ชื่อเอกสารแนบสิทธิ
ในการเผยแพร่ (ถ้ามี)</t>
  </si>
  <si>
    <r>
      <t xml:space="preserve">ระยะเวลาเฉพาะในส่วนเนื้อหา </t>
    </r>
    <r>
      <rPr>
        <sz val="10"/>
        <color rgb="FFFF0000"/>
        <rFont val="Tahoma"/>
        <family val="2"/>
      </rPr>
      <t>(ไม่รวมเวลาพักสถานี)</t>
    </r>
  </si>
  <si>
    <t>5.0</t>
  </si>
  <si>
    <t>recheck data</t>
  </si>
  <si>
    <r>
      <t>ระยะเวลาโฆษณา</t>
    </r>
    <r>
      <rPr>
        <sz val="10"/>
        <color rgb="FFFF0000"/>
        <rFont val="Tahoma"/>
        <family val="2"/>
      </rPr>
      <t xml:space="preserve"> (ไม่รวมเวลาพักสถานี)</t>
    </r>
  </si>
  <si>
    <r>
      <t>ประเภทรายการ</t>
    </r>
    <r>
      <rPr>
        <sz val="10"/>
        <color rgb="FFFF0000"/>
        <rFont val="Tahoma"/>
        <family val="2"/>
      </rPr>
      <t xml:space="preserve"> (ไม่รวมเวลาพักสถานี)</t>
    </r>
  </si>
  <si>
    <r>
      <t>ระดับความเหมาะสม</t>
    </r>
    <r>
      <rPr>
        <sz val="10"/>
        <color rgb="FFFF0000"/>
        <rFont val="Tahoma"/>
        <family val="2"/>
      </rPr>
      <t xml:space="preserve"> (ไม่รวมเวลาพักสถานี)</t>
    </r>
  </si>
  <si>
    <r>
      <t xml:space="preserve">รายการสารประโยชน์ต่อสาธารณะ </t>
    </r>
    <r>
      <rPr>
        <sz val="10"/>
        <color rgb="FFFF0000"/>
        <rFont val="Tahoma"/>
        <family val="2"/>
      </rPr>
      <t>(ไม่รวมเวลาพักสถานี)</t>
    </r>
  </si>
  <si>
    <r>
      <t>รูปแบบการจัดรายการ</t>
    </r>
    <r>
      <rPr>
        <sz val="10"/>
        <color rgb="FFFF0000"/>
        <rFont val="Tahoma"/>
        <family val="2"/>
      </rPr>
      <t xml:space="preserve"> (ไม่รวมเวลาพักสถานี)</t>
    </r>
  </si>
  <si>
    <r>
      <t>รายการสร้างสรรค์สังคม</t>
    </r>
    <r>
      <rPr>
        <sz val="10"/>
        <color rgb="FFFF0000"/>
        <rFont val="Tahoma"/>
        <family val="2"/>
      </rPr>
      <t xml:space="preserve"> (ไม่รวมเวลาพักสถานี)</t>
    </r>
  </si>
  <si>
    <r>
      <t>ที่มาของรายการ</t>
    </r>
    <r>
      <rPr>
        <sz val="10"/>
        <color rgb="FFFF0000"/>
        <rFont val="Tahoma"/>
        <family val="2"/>
      </rPr>
      <t xml:space="preserve"> (ไม่รวมเวลาพักสถานี)</t>
    </r>
  </si>
  <si>
    <t>5.1</t>
  </si>
  <si>
    <t>เวลาโฆษณาถ้าเกิน 12.30 นาที ให้ hilight สีแดง</t>
  </si>
  <si>
    <t>แก้ไข data validation สิทธิในการเผยแพร่ / หมายเหตุ / ชื่อเอกสารแนบสิทธิในการเผยแพร่ (ถ้ามี)</t>
  </si>
  <si>
    <t>5.2</t>
  </si>
  <si>
    <t>คำอธิบายการบันทึกข้อมูล</t>
  </si>
  <si>
    <t>บันทึกข้อมูลรายการออกอากาศเป็นรายวันตาม sheet ของแต่ละวัน สามารถกรอกข้อมูลได้ตามวันที่และระยะเวลาที่อากาศจริงซึ่งสามารถบันทึกข้อมูลรายการได้มากที่สุดไม่เกิน 90 รายการ/วัน</t>
  </si>
  <si>
    <t>ต้องบันทึกเวลาเริ่มต้นการออกอากาศรายการแรกของวัน เพื่อเป็นพื้นฐานในการคำนวนระยะเวลารายการ เช่น เริ่มเวลา 00:00:00 น. หรือ 06:00:00 น.</t>
  </si>
  <si>
    <t>ต้องกรอกระยะเวลารายการ (นาที) , ระยะเวลาโฆษณา (นาที) บันทึกข้อมูลในหน่วยนาที [สามารถบันทึกข้อมูลในรูปแบบทศนิยมได้ ถ้าเกิน 60 ระบบจะทำการคำนวนไปทบกับนาที (ถ้าทศนิยมมากกว่า 2 หลักระบบจะตัดทิ้ง)]</t>
  </si>
  <si>
    <t>ระยะเวลาการออกอากาศรายการ (นาที) สามารถกรอกข้อมูลได้ตั้งแต่ 0 นาที ถึง 1440 นาที</t>
  </si>
  <si>
    <t>กรอกชื่อรายการ และเนื้อหารายการโดยย่อของแต่ละรายการ</t>
  </si>
  <si>
    <t>กรอกระดับความเหมาะสมของรายการ เช่น ป, ด, ท, น13, น18 และ ฉ ของแต่ละรายการ</t>
  </si>
  <si>
    <t xml:space="preserve">โปรดระบุรายการที่เป็นข่าวสารหรือสาระที่เป็นประโยชน์ต่อสาธารณะ โดยระบุว่า ใช่ หรือ ไม่ใช่ </t>
  </si>
  <si>
    <t>กรอกรูปแบบการจัดรายการว่าเป็นแบบไหน และสามารถระบุข้อมูลเพิ่มเติมในหมายเหตุได้</t>
  </si>
  <si>
    <t>กรอกที่มารายการ และสิทธิในการเผยแพร่ กรณีที่ร่วมผลิต/จ้างผลิต/ได้รับสิทธิ์ สามารถกรอกชื่อบริษัทหรือนิติบุคคลที่ได้รับสิทธิ์ในช่อง หมายเหตุ หรือแนบเป็นไฟล์</t>
  </si>
  <si>
    <t>กรอกภาษาที่ใช้ เช่น ภาษาราชการ, ภาษาไทยท้องถิ่น หรือภาษาต่างประเทศ</t>
  </si>
  <si>
    <t xml:space="preserve">โปรดระบุรายการที่มีเนื้อหาสร้างสรรค์สังคม หรือรายการเด็กและเยาวชน โดยระบุว่า ใช่ หรือ ไม่ใช่ </t>
  </si>
  <si>
    <t>พัฒนาโดย  ส่วนผังรายการวิทยุกระจายเสียงและโทรทัศน์  สำนักการอนุญาตประกอบกิจการกระจายเสียงและโทรทัศน์ (ปส.)</t>
  </si>
  <si>
    <r>
      <t xml:space="preserve">แนวทางการบันทึกข้อมูลผังรายการกิจการกระจายเสียง
</t>
    </r>
    <r>
      <rPr>
        <sz val="12"/>
        <color rgb="FFFF0000"/>
        <rFont val="Tahoma"/>
        <family val="2"/>
      </rPr>
      <t>[รองรับ Microsoft Excel ตั้งแต่ Version 2010 เป็นต้นไป]</t>
    </r>
  </si>
  <si>
    <t>กรอกประเภทรายการ จำนวน 16 ประเภทรายการ โดยกรอกเป็นตัวเลข ตามประกาศผังรายการฯ พ.ศ.2556  ดังนี้</t>
  </si>
  <si>
    <t xml:space="preserve">01 รายการข่าวสาร                                                                                                                09 รายการข่าวสารและบันเทิง
02 รายการส่งเสริมความรู้ ความเข้าใจในการปกครองในระบอบประชาธิปไตย                                       10 รายการบันเทิง
03 รายการส่งเสริมการศึกษา จริยธรรม ศิลปะวัฒนธรรม                                                                  11 รายการพิเศษ
04 รายการความรู้ความเข้าใจในการพัฒนาฌศรษฐกิจ สังคม คุณภาพชีวิต และสิ่งแวดล้อม                     12 รายการเพลง
05 รายการเด็กและเยาวชน                                                                                                       13 รายการภาพยนต์
06 รายการท้องถิ่น                                                                                                                 14 รายการตลก
07 รายการวิทยาศาสตร์และสุขภาพ                                                                                           15 รายการละคร
08 รายการกีฬา                                                                                                                     16 รายการภาพยนต์สารคดี
</t>
  </si>
  <si>
    <t>ระยะเวลาโฆษณา (นาที) สามารถกรอกข้อมูลได้ตั้งแต่ 0 นาที ถึง 12.30 นาที (การกรอกระยะเวลา 30 วินาที ให้กรอกเป็น 0.30 วินาที)</t>
  </si>
  <si>
    <t>5.6</t>
  </si>
  <si>
    <t>เพิ่มเติมข้อมูลคู่มือผู้ใช้งาน</t>
  </si>
  <si>
    <t>5.7</t>
  </si>
  <si>
    <t>แก้ไข bug 7 Days</t>
  </si>
  <si>
    <t>5.8</t>
  </si>
  <si>
    <t>แก้สรุปการประมวลผล sheet summary</t>
  </si>
  <si>
    <t xml:space="preserve">รูปแบบการจัดรายการ / ที่มาของรายการ </t>
  </si>
  <si>
    <t xml:space="preserve">ประเภทรายการ / ระดับความเหมาะสม / รายการสารประโยชน์ต่อสาธารณะ / </t>
  </si>
  <si>
    <t>นาที / ชั่วโมง / วัน</t>
  </si>
  <si>
    <t>นาที  / วัน</t>
  </si>
  <si>
    <t>5.9</t>
  </si>
  <si>
    <t>แก้สรุปการประมวลผล sheet summary มี bug ในสูตร</t>
  </si>
  <si>
    <t>ถ่ายทอดข่าว สวท.</t>
  </si>
  <si>
    <t>ข่าวต้นชั่วโมง องค์กรภาคี อวชท.</t>
  </si>
  <si>
    <t>ถ่ายทอดข่าวจากองค์กรภาคี อวชท.</t>
  </si>
  <si>
    <t>เรื่องเด่นประเด็นเด็ก</t>
  </si>
  <si>
    <t>ข่าวในพระราชสำนัก</t>
  </si>
  <si>
    <t>ถ่ายทอดข่าวจาก สวท.</t>
  </si>
  <si>
    <t>เปิดเพลงชาติ</t>
  </si>
  <si>
    <t>เทียบเวลาเคารพธงชาติ</t>
  </si>
  <si>
    <t>เรื่องน่ารู้สำหรับเด็กและเยาวชน</t>
  </si>
  <si>
    <t>ถ่ายทอดจากองค์กรภาคี อวชท.</t>
  </si>
  <si>
    <t>องค์กรภาคี อวทช.</t>
  </si>
  <si>
    <t>วิทยุแห่งประเทศไทย</t>
  </si>
  <si>
    <t>สด รายการประเด็นโดนใจ</t>
  </si>
  <si>
    <t>ลูกทุ่งเพื่อนกัน</t>
  </si>
  <si>
    <t>พูดคุยเรื่องสุขภาพและเปิดเพลงลูกทุ่งที่ได้รับความนิยม</t>
  </si>
  <si>
    <t>สมาคมวิทยุ สวทช.เชียงใหม่</t>
  </si>
  <si>
    <t>แฟมิลี่คิดส์เกมส์</t>
  </si>
  <si>
    <t>เล่านิทาน / เพลงเด็ก</t>
  </si>
  <si>
    <t>รายการประเด็นโดนใจ</t>
  </si>
  <si>
    <t>ธรรมะยามเช้า</t>
  </si>
  <si>
    <t>หลักคำสอนศาสนาพุธ</t>
  </si>
  <si>
    <t>เพลงจากสถานี</t>
  </si>
  <si>
    <t>ธรรมะเพื่อชีวิต</t>
  </si>
  <si>
    <t>ข่าวสารล้านนา</t>
  </si>
  <si>
    <t>เพลงเพลินใจ</t>
  </si>
  <si>
    <t>เปิดเพลงที่ได้รับความนิยม</t>
  </si>
  <si>
    <t>ถ่ายทอดรายการสมาคมวิทยุ สวทช.เชียงใหม่</t>
  </si>
  <si>
    <t>แฟมีลี่คิดส์เกมส์</t>
  </si>
  <si>
    <t>เปิดเพลงเด็ก/เล่านิทาน</t>
  </si>
  <si>
    <t>เท่าทันภัย ป้องกันภัย</t>
  </si>
  <si>
    <t>ให้ความรู้การป้องกันภัย เตือนภัยต่างๆ</t>
  </si>
  <si>
    <t>เปิดเพลงเด็ก เล่านิทาน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</si>
</sst>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h:mm:ss;@"/>
    <numFmt numFmtId="166" formatCode="[h]:mm:ss;@"/>
    <numFmt numFmtId="167" formatCode="[$-107041E]d\ mmmm\ yyyy;@"/>
    <numFmt numFmtId="168" formatCode="_(* #,##0_);_(* \(#,##0\);_(* &quot;-&quot;??_);_(@_)"/>
  </numFmts>
  <fonts count="30" x14ac:knownFonts="1">
    <font>
      <sz val="11"/>
      <color theme="1"/>
      <name val="Calibri"/>
      <family val="2"/>
      <scheme val="minor"/>
    </font>
    <font>
      <sz val="14"/>
      <color theme="1"/>
      <name val="TH SarabunPSK"/>
      <family val="2"/>
    </font>
    <font>
      <sz val="11"/>
      <color theme="1"/>
      <name val="Tahoma"/>
      <family val="2"/>
    </font>
    <font>
      <b/>
      <sz val="10"/>
      <color theme="1"/>
      <name val="Tahoma"/>
      <family val="2"/>
    </font>
    <font>
      <sz val="10"/>
      <color theme="1"/>
      <name val="Tahoma"/>
      <family val="2"/>
    </font>
    <font>
      <sz val="11"/>
      <color theme="1"/>
      <name val="Calibri"/>
      <family val="2"/>
      <scheme val="minor"/>
    </font>
    <font>
      <b/>
      <sz val="11"/>
      <color theme="1"/>
      <name val="Tahoma"/>
      <family val="2"/>
    </font>
    <font>
      <b/>
      <sz val="16"/>
      <color theme="1"/>
      <name val="Tahoma"/>
      <family val="2"/>
    </font>
    <font>
      <sz val="16"/>
      <color theme="1"/>
      <name val="Tahoma"/>
      <family val="2"/>
    </font>
    <font>
      <sz val="8"/>
      <name val="Calibri"/>
      <family val="2"/>
      <scheme val="minor"/>
    </font>
    <font>
      <sz val="9"/>
      <color theme="1"/>
      <name val="Tahoma"/>
      <family val="2"/>
    </font>
    <font>
      <sz val="14"/>
      <color theme="1"/>
      <name val="Tahoma"/>
      <family val="2"/>
    </font>
    <font>
      <sz val="18"/>
      <color theme="1"/>
      <name val="Tahoma"/>
      <family val="2"/>
    </font>
    <font>
      <b/>
      <sz val="11"/>
      <color theme="8"/>
      <name val="Tahoma"/>
      <family val="2"/>
    </font>
    <font>
      <sz val="11"/>
      <color theme="1"/>
      <name val="TH SarabunPSK"/>
      <family val="2"/>
    </font>
    <font>
      <sz val="12"/>
      <color theme="1"/>
      <name val="Tahoma"/>
      <family val="2"/>
    </font>
    <font>
      <sz val="11"/>
      <color theme="0"/>
      <name val="Tahoma"/>
      <family val="2"/>
    </font>
    <font>
      <b/>
      <sz val="8"/>
      <color theme="1"/>
      <name val="Tahoma"/>
      <family val="2"/>
    </font>
    <font>
      <sz val="8"/>
      <color theme="1"/>
      <name val="Tahoma"/>
      <family val="2"/>
    </font>
    <font>
      <b/>
      <sz val="7"/>
      <color theme="1"/>
      <name val="Tahoma"/>
      <family val="2"/>
    </font>
    <font>
      <sz val="7"/>
      <color theme="1"/>
      <name val="Tahoma"/>
      <family val="2"/>
    </font>
    <font>
      <sz val="9"/>
      <color rgb="FFFF0000"/>
      <name val="Tahoma"/>
      <family val="2"/>
    </font>
    <font>
      <sz val="10"/>
      <color rgb="FFFF0000"/>
      <name val="Tahoma"/>
      <family val="2"/>
    </font>
    <font>
      <sz val="11"/>
      <color rgb="FFFF0000"/>
      <name val="Tahoma"/>
      <family val="2"/>
    </font>
    <font>
      <sz val="10"/>
      <color theme="8"/>
      <name val="Tahoma"/>
      <family val="2"/>
    </font>
    <font>
      <b/>
      <sz val="10"/>
      <color rgb="FFFF0000"/>
      <name val="Tahoma"/>
      <family val="2"/>
    </font>
    <font>
      <b/>
      <sz val="11"/>
      <color theme="8" tint="-0.249977111117893"/>
      <name val="Tahoma"/>
      <family val="2"/>
    </font>
    <font>
      <sz val="11"/>
      <color theme="8" tint="-0.249977111117893"/>
      <name val="Tahoma"/>
      <family val="2"/>
    </font>
    <font>
      <sz val="12"/>
      <color rgb="FFFF0000"/>
      <name val="Tahoma"/>
      <family val="2"/>
    </font>
    <font>
      <b/>
      <sz val="11"/>
      <color rgb="FFFF0000"/>
      <name val="Tahoma"/>
      <family val="2"/>
    </font>
  </fonts>
  <fills count="38">
    <fill>
      <patternFill patternType="none"/>
    </fill>
    <fill>
      <patternFill patternType="gray125"/>
    </fill>
    <fill>
      <patternFill patternType="solid">
        <fgColor theme="1" tint="0.49998474074526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99FF"/>
        <bgColor indexed="64"/>
      </patternFill>
    </fill>
    <fill>
      <patternFill patternType="solid">
        <fgColor rgb="FF92D050"/>
        <bgColor indexed="64"/>
      </patternFill>
    </fill>
    <fill>
      <patternFill patternType="solid">
        <fgColor rgb="FFFFC000"/>
        <bgColor indexed="64"/>
      </patternFill>
    </fill>
    <fill>
      <patternFill patternType="solid">
        <fgColor rgb="FF7030A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5050"/>
        <bgColor indexed="64"/>
      </patternFill>
    </fill>
    <fill>
      <patternFill patternType="solid">
        <fgColor rgb="FFFFFF99"/>
        <bgColor indexed="64"/>
      </patternFill>
    </fill>
    <fill>
      <patternFill patternType="solid">
        <fgColor rgb="FFFFCCFF"/>
        <bgColor indexed="64"/>
      </patternFill>
    </fill>
    <fill>
      <patternFill patternType="solid">
        <fgColor rgb="FF99FF99"/>
        <bgColor indexed="64"/>
      </patternFill>
    </fill>
    <fill>
      <patternFill patternType="solid">
        <fgColor rgb="FFCCECFF"/>
        <bgColor indexed="64"/>
      </patternFill>
    </fill>
    <fill>
      <patternFill patternType="solid">
        <fgColor rgb="FFCC99FF"/>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EC2C2"/>
        <bgColor indexed="64"/>
      </patternFill>
    </fill>
    <fill>
      <patternFill patternType="solid">
        <fgColor rgb="FFFAFECA"/>
        <bgColor indexed="64"/>
      </patternFill>
    </fill>
    <fill>
      <patternFill patternType="solid">
        <fgColor rgb="FFFECAF2"/>
        <bgColor indexed="64"/>
      </patternFill>
    </fill>
    <fill>
      <patternFill patternType="solid">
        <fgColor rgb="FFFFEFFC"/>
        <bgColor indexed="64"/>
      </patternFill>
    </fill>
    <fill>
      <patternFill patternType="solid">
        <fgColor rgb="FFC2FEC2"/>
        <bgColor indexed="64"/>
      </patternFill>
    </fill>
    <fill>
      <patternFill patternType="solid">
        <fgColor rgb="FFFAD798"/>
        <bgColor indexed="64"/>
      </patternFill>
    </fill>
    <fill>
      <patternFill patternType="solid">
        <fgColor rgb="FFCEF6FE"/>
        <bgColor indexed="64"/>
      </patternFill>
    </fill>
    <fill>
      <patternFill patternType="solid">
        <fgColor rgb="FFECC1FF"/>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164" fontId="5" fillId="0" borderId="0" applyFont="0" applyFill="0" applyBorder="0" applyAlignment="0" applyProtection="0"/>
  </cellStyleXfs>
  <cellXfs count="541">
    <xf numFmtId="0" fontId="0" fillId="0" borderId="0" xfId="0"/>
    <xf numFmtId="49" fontId="1" fillId="0" borderId="0" xfId="0" applyNumberFormat="1" applyFont="1"/>
    <xf numFmtId="0" fontId="1" fillId="0" borderId="0" xfId="0" applyFont="1"/>
    <xf numFmtId="0" fontId="1" fillId="2" borderId="0" xfId="0" applyFont="1" applyFill="1"/>
    <xf numFmtId="0" fontId="2" fillId="0" borderId="0" xfId="0" applyFont="1"/>
    <xf numFmtId="165" fontId="2" fillId="4" borderId="0" xfId="0" quotePrefix="1" applyNumberFormat="1" applyFont="1" applyFill="1" applyAlignment="1">
      <alignment horizontal="right"/>
    </xf>
    <xf numFmtId="165" fontId="2" fillId="0" borderId="0" xfId="0" applyNumberFormat="1" applyFont="1" applyAlignment="1">
      <alignment horizontal="right"/>
    </xf>
    <xf numFmtId="0" fontId="6" fillId="0" borderId="0" xfId="0" applyFont="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2" fillId="0" borderId="6" xfId="0" applyFont="1" applyBorder="1"/>
    <xf numFmtId="0" fontId="6" fillId="5" borderId="5" xfId="0" applyFont="1" applyFill="1" applyBorder="1" applyAlignment="1">
      <alignment horizontal="center"/>
    </xf>
    <xf numFmtId="0" fontId="6" fillId="6" borderId="0" xfId="0" applyFont="1" applyFill="1" applyAlignment="1">
      <alignment horizontal="center"/>
    </xf>
    <xf numFmtId="0" fontId="6" fillId="8" borderId="0" xfId="0" applyFont="1" applyFill="1" applyAlignment="1">
      <alignment horizontal="center"/>
    </xf>
    <xf numFmtId="0" fontId="6" fillId="9" borderId="6" xfId="0" applyFont="1" applyFill="1" applyBorder="1" applyAlignment="1">
      <alignment horizontal="center"/>
    </xf>
    <xf numFmtId="0" fontId="2" fillId="0" borderId="3" xfId="0" applyFont="1" applyBorder="1"/>
    <xf numFmtId="0" fontId="2" fillId="0" borderId="13" xfId="0" applyFont="1" applyBorder="1"/>
    <xf numFmtId="0" fontId="2" fillId="0" borderId="4" xfId="0" applyFont="1" applyBorder="1"/>
    <xf numFmtId="0" fontId="6" fillId="3" borderId="15" xfId="0" applyFont="1" applyFill="1" applyBorder="1" applyAlignment="1">
      <alignment horizontal="center"/>
    </xf>
    <xf numFmtId="0" fontId="2" fillId="0" borderId="16" xfId="0" applyFont="1" applyBorder="1"/>
    <xf numFmtId="165" fontId="2" fillId="0" borderId="14" xfId="0" quotePrefix="1" applyNumberFormat="1" applyFont="1" applyBorder="1" applyAlignment="1">
      <alignment horizontal="right"/>
    </xf>
    <xf numFmtId="0" fontId="2" fillId="0" borderId="15" xfId="0" applyFont="1" applyBorder="1"/>
    <xf numFmtId="0" fontId="6" fillId="7" borderId="15" xfId="0" applyFont="1" applyFill="1" applyBorder="1" applyAlignment="1">
      <alignment horizontal="center"/>
    </xf>
    <xf numFmtId="0" fontId="6" fillId="10" borderId="15" xfId="0" applyFont="1" applyFill="1" applyBorder="1" applyAlignment="1">
      <alignment horizontal="center"/>
    </xf>
    <xf numFmtId="10" fontId="2" fillId="0" borderId="0" xfId="1" applyNumberFormat="1" applyFont="1"/>
    <xf numFmtId="10" fontId="6" fillId="0" borderId="0" xfId="1" applyNumberFormat="1" applyFont="1" applyAlignment="1">
      <alignment horizontal="center"/>
    </xf>
    <xf numFmtId="0" fontId="6" fillId="5" borderId="7" xfId="0" applyFont="1" applyFill="1" applyBorder="1" applyAlignment="1">
      <alignment horizontal="center"/>
    </xf>
    <xf numFmtId="0" fontId="6" fillId="3" borderId="17" xfId="0" applyFont="1" applyFill="1" applyBorder="1" applyAlignment="1">
      <alignment horizontal="center"/>
    </xf>
    <xf numFmtId="0" fontId="6" fillId="6" borderId="12" xfId="0" applyFont="1" applyFill="1" applyBorder="1" applyAlignment="1">
      <alignment horizontal="center"/>
    </xf>
    <xf numFmtId="0" fontId="6" fillId="7" borderId="17" xfId="0" applyFont="1" applyFill="1" applyBorder="1" applyAlignment="1">
      <alignment horizontal="center"/>
    </xf>
    <xf numFmtId="0" fontId="6" fillId="8" borderId="12" xfId="0" applyFont="1" applyFill="1" applyBorder="1" applyAlignment="1">
      <alignment horizontal="center"/>
    </xf>
    <xf numFmtId="0" fontId="6" fillId="10" borderId="17" xfId="0" applyFont="1" applyFill="1" applyBorder="1" applyAlignment="1">
      <alignment horizontal="center"/>
    </xf>
    <xf numFmtId="0" fontId="6" fillId="9" borderId="8" xfId="0" applyFont="1" applyFill="1" applyBorder="1" applyAlignment="1">
      <alignment horizontal="center"/>
    </xf>
    <xf numFmtId="0" fontId="1" fillId="0" borderId="0" xfId="0" applyFont="1" applyAlignment="1">
      <alignment horizontal="right"/>
    </xf>
    <xf numFmtId="167" fontId="1" fillId="0" borderId="0" xfId="0" applyNumberFormat="1" applyFont="1" applyAlignment="1">
      <alignment horizontal="left"/>
    </xf>
    <xf numFmtId="0" fontId="1" fillId="0" borderId="0" xfId="0" applyFont="1" applyAlignment="1">
      <alignment horizontal="left"/>
    </xf>
    <xf numFmtId="49" fontId="1" fillId="0" borderId="0" xfId="0" quotePrefix="1" applyNumberFormat="1" applyFont="1" applyAlignment="1">
      <alignment horizontal="left"/>
    </xf>
    <xf numFmtId="0" fontId="1" fillId="2" borderId="0" xfId="0" applyFont="1" applyFill="1" applyAlignment="1">
      <alignment horizontal="left"/>
    </xf>
    <xf numFmtId="165" fontId="2" fillId="0" borderId="0" xfId="0" quotePrefix="1" applyNumberFormat="1" applyFont="1" applyAlignment="1">
      <alignment horizontal="right"/>
    </xf>
    <xf numFmtId="165" fontId="2" fillId="0" borderId="5" xfId="0" quotePrefix="1" applyNumberFormat="1" applyFont="1" applyBorder="1" applyAlignment="1">
      <alignment horizontal="right"/>
    </xf>
    <xf numFmtId="165" fontId="2" fillId="0" borderId="6" xfId="0" quotePrefix="1" applyNumberFormat="1" applyFont="1" applyBorder="1" applyAlignment="1">
      <alignment horizontal="right"/>
    </xf>
    <xf numFmtId="0" fontId="2" fillId="0" borderId="24" xfId="0" applyFont="1" applyBorder="1"/>
    <xf numFmtId="165" fontId="2" fillId="0" borderId="25" xfId="0" quotePrefix="1" applyNumberFormat="1" applyFont="1" applyBorder="1" applyAlignment="1">
      <alignment horizontal="right"/>
    </xf>
    <xf numFmtId="165" fontId="2" fillId="0" borderId="15" xfId="0" quotePrefix="1" applyNumberFormat="1" applyFont="1" applyBorder="1" applyAlignment="1">
      <alignment horizontal="right"/>
    </xf>
    <xf numFmtId="0" fontId="2" fillId="11" borderId="19" xfId="0" applyFont="1" applyFill="1" applyBorder="1"/>
    <xf numFmtId="0" fontId="2" fillId="11" borderId="3" xfId="0" applyFont="1" applyFill="1" applyBorder="1"/>
    <xf numFmtId="0" fontId="2" fillId="11" borderId="18" xfId="0" applyFont="1" applyFill="1" applyBorder="1"/>
    <xf numFmtId="0" fontId="2" fillId="11" borderId="9" xfId="0" applyFont="1" applyFill="1" applyBorder="1"/>
    <xf numFmtId="0" fontId="2" fillId="11" borderId="0" xfId="0" applyFont="1" applyFill="1"/>
    <xf numFmtId="0" fontId="4" fillId="11" borderId="13" xfId="0" applyFont="1" applyFill="1" applyBorder="1"/>
    <xf numFmtId="0" fontId="2" fillId="11" borderId="20" xfId="0" applyFont="1" applyFill="1" applyBorder="1"/>
    <xf numFmtId="0" fontId="4" fillId="11" borderId="12" xfId="0" applyFont="1" applyFill="1" applyBorder="1"/>
    <xf numFmtId="0" fontId="2" fillId="11" borderId="3" xfId="0" applyFont="1" applyFill="1" applyBorder="1" applyAlignment="1">
      <alignment wrapText="1"/>
    </xf>
    <xf numFmtId="0" fontId="2" fillId="11" borderId="21" xfId="0" applyFont="1" applyFill="1" applyBorder="1"/>
    <xf numFmtId="0" fontId="4" fillId="11" borderId="0" xfId="0" applyFont="1" applyFill="1"/>
    <xf numFmtId="0" fontId="2" fillId="11" borderId="13" xfId="0" applyFont="1" applyFill="1" applyBorder="1"/>
    <xf numFmtId="0" fontId="6" fillId="12" borderId="12" xfId="0" applyFont="1" applyFill="1" applyBorder="1" applyAlignment="1">
      <alignment horizontal="center"/>
    </xf>
    <xf numFmtId="0" fontId="2" fillId="13" borderId="4" xfId="0" applyFont="1" applyFill="1" applyBorder="1"/>
    <xf numFmtId="0" fontId="2" fillId="13" borderId="11" xfId="0" applyFont="1" applyFill="1" applyBorder="1"/>
    <xf numFmtId="0" fontId="2" fillId="13" borderId="6" xfId="0" applyFont="1" applyFill="1" applyBorder="1"/>
    <xf numFmtId="0" fontId="2" fillId="13" borderId="8" xfId="0" applyFont="1" applyFill="1" applyBorder="1"/>
    <xf numFmtId="0" fontId="2" fillId="13" borderId="0" xfId="0" applyFont="1" applyFill="1"/>
    <xf numFmtId="0" fontId="2" fillId="13" borderId="12" xfId="0" applyFont="1" applyFill="1" applyBorder="1"/>
    <xf numFmtId="0" fontId="2" fillId="13" borderId="13" xfId="0" applyFont="1" applyFill="1" applyBorder="1"/>
    <xf numFmtId="0" fontId="12" fillId="0" borderId="0" xfId="0" applyFont="1" applyAlignment="1">
      <alignment vertical="center"/>
    </xf>
    <xf numFmtId="0" fontId="12" fillId="14" borderId="7" xfId="0" applyFont="1" applyFill="1" applyBorder="1" applyAlignment="1">
      <alignment horizontal="center" vertical="top"/>
    </xf>
    <xf numFmtId="0" fontId="12" fillId="14" borderId="12" xfId="0" applyFont="1" applyFill="1" applyBorder="1" applyAlignment="1">
      <alignment horizontal="center" vertical="top"/>
    </xf>
    <xf numFmtId="0" fontId="1" fillId="3" borderId="0" xfId="0" applyFont="1" applyFill="1"/>
    <xf numFmtId="0" fontId="1" fillId="6" borderId="0" xfId="0" applyFont="1" applyFill="1"/>
    <xf numFmtId="0" fontId="1" fillId="10" borderId="0" xfId="0" applyFont="1" applyFill="1"/>
    <xf numFmtId="0" fontId="1" fillId="8" borderId="0" xfId="0" applyFont="1" applyFill="1"/>
    <xf numFmtId="49" fontId="14" fillId="0" borderId="0" xfId="0" quotePrefix="1" applyNumberFormat="1" applyFont="1" applyAlignment="1">
      <alignment horizontal="left"/>
    </xf>
    <xf numFmtId="0" fontId="14" fillId="0" borderId="0" xfId="0" applyFont="1"/>
    <xf numFmtId="0" fontId="0" fillId="0" borderId="0" xfId="0"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0" fontId="6" fillId="12" borderId="7" xfId="0" applyFont="1" applyFill="1" applyBorder="1" applyAlignment="1">
      <alignment horizontal="center"/>
    </xf>
    <xf numFmtId="0" fontId="6" fillId="12" borderId="8" xfId="0" applyFont="1" applyFill="1" applyBorder="1" applyAlignment="1">
      <alignment horizontal="center"/>
    </xf>
    <xf numFmtId="0" fontId="15" fillId="0" borderId="0" xfId="0" applyFont="1"/>
    <xf numFmtId="165" fontId="2" fillId="0" borderId="0" xfId="0" quotePrefix="1" applyNumberFormat="1" applyFont="1" applyAlignment="1" applyProtection="1">
      <alignment horizontal="right"/>
      <protection locked="0"/>
    </xf>
    <xf numFmtId="10" fontId="2" fillId="0" borderId="15" xfId="1" quotePrefix="1" applyNumberFormat="1" applyFont="1" applyFill="1" applyBorder="1" applyAlignment="1" applyProtection="1">
      <alignment horizontal="right"/>
    </xf>
    <xf numFmtId="165" fontId="2" fillId="0" borderId="24" xfId="0" quotePrefix="1" applyNumberFormat="1" applyFont="1" applyBorder="1" applyAlignment="1">
      <alignment horizontal="right"/>
    </xf>
    <xf numFmtId="165" fontId="2" fillId="0" borderId="16" xfId="0" quotePrefix="1" applyNumberFormat="1" applyFont="1" applyBorder="1" applyAlignment="1">
      <alignment horizontal="right"/>
    </xf>
    <xf numFmtId="46" fontId="2" fillId="0" borderId="17" xfId="0" quotePrefix="1" applyNumberFormat="1" applyFont="1" applyBorder="1" applyAlignment="1">
      <alignment horizontal="right"/>
    </xf>
    <xf numFmtId="165" fontId="2" fillId="0" borderId="7" xfId="0" quotePrefix="1" applyNumberFormat="1" applyFont="1" applyBorder="1" applyAlignment="1">
      <alignment horizontal="right"/>
    </xf>
    <xf numFmtId="165" fontId="2" fillId="0" borderId="26" xfId="0" quotePrefix="1" applyNumberFormat="1" applyFont="1" applyBorder="1" applyAlignment="1">
      <alignment horizontal="right"/>
    </xf>
    <xf numFmtId="46" fontId="2" fillId="0" borderId="26" xfId="0" quotePrefix="1" applyNumberFormat="1" applyFont="1" applyBorder="1" applyAlignment="1">
      <alignment horizontal="right"/>
    </xf>
    <xf numFmtId="46" fontId="2" fillId="0" borderId="27" xfId="0" quotePrefix="1" applyNumberFormat="1" applyFont="1" applyBorder="1" applyAlignment="1">
      <alignment horizontal="right"/>
    </xf>
    <xf numFmtId="166" fontId="2" fillId="0" borderId="28" xfId="0" quotePrefix="1" applyNumberFormat="1" applyFont="1" applyBorder="1" applyAlignment="1">
      <alignment horizontal="right"/>
    </xf>
    <xf numFmtId="166" fontId="2" fillId="0" borderId="15" xfId="0" quotePrefix="1" applyNumberFormat="1" applyFont="1" applyBorder="1" applyAlignment="1">
      <alignment horizontal="right"/>
    </xf>
    <xf numFmtId="0" fontId="4" fillId="11" borderId="10" xfId="0" applyFont="1" applyFill="1" applyBorder="1"/>
    <xf numFmtId="165" fontId="2" fillId="0" borderId="12" xfId="0" quotePrefix="1" applyNumberFormat="1" applyFont="1" applyBorder="1" applyAlignment="1">
      <alignment horizontal="right"/>
    </xf>
    <xf numFmtId="165" fontId="2" fillId="0" borderId="8" xfId="0" quotePrefix="1" applyNumberFormat="1" applyFont="1" applyBorder="1" applyAlignment="1">
      <alignment horizontal="right"/>
    </xf>
    <xf numFmtId="165" fontId="2" fillId="0" borderId="17" xfId="0" quotePrefix="1" applyNumberFormat="1" applyFont="1" applyBorder="1" applyAlignment="1">
      <alignment horizontal="right"/>
    </xf>
    <xf numFmtId="165" fontId="2" fillId="0" borderId="27" xfId="0" quotePrefix="1" applyNumberFormat="1" applyFont="1" applyBorder="1" applyAlignment="1">
      <alignment horizontal="right"/>
    </xf>
    <xf numFmtId="165" fontId="2" fillId="0" borderId="10" xfId="0" quotePrefix="1" applyNumberFormat="1" applyFont="1" applyBorder="1" applyAlignment="1">
      <alignment horizontal="right"/>
    </xf>
    <xf numFmtId="165" fontId="2" fillId="0" borderId="32" xfId="0" quotePrefix="1" applyNumberFormat="1" applyFont="1" applyBorder="1" applyAlignment="1">
      <alignment horizontal="right"/>
    </xf>
    <xf numFmtId="165" fontId="2" fillId="0" borderId="33" xfId="0" quotePrefix="1" applyNumberFormat="1" applyFont="1" applyBorder="1" applyAlignment="1">
      <alignment horizontal="right"/>
    </xf>
    <xf numFmtId="165" fontId="2" fillId="0" borderId="11" xfId="0" quotePrefix="1" applyNumberFormat="1" applyFont="1" applyBorder="1" applyAlignment="1">
      <alignment horizontal="right"/>
    </xf>
    <xf numFmtId="0" fontId="8" fillId="3" borderId="0" xfId="0" applyFont="1" applyFill="1"/>
    <xf numFmtId="0" fontId="8" fillId="3" borderId="0" xfId="0" applyFont="1" applyFill="1" applyAlignment="1">
      <alignment horizontal="right"/>
    </xf>
    <xf numFmtId="0" fontId="4" fillId="0" borderId="0" xfId="0" applyFont="1"/>
    <xf numFmtId="0" fontId="3" fillId="0" borderId="0" xfId="0" applyFont="1" applyAlignment="1">
      <alignment horizontal="center" vertical="top"/>
    </xf>
    <xf numFmtId="0" fontId="2" fillId="0" borderId="0" xfId="0" applyFont="1" applyAlignment="1">
      <alignment horizontal="right"/>
    </xf>
    <xf numFmtId="165" fontId="2" fillId="4" borderId="0" xfId="0" applyNumberFormat="1" applyFont="1" applyFill="1" applyAlignment="1">
      <alignment horizontal="right"/>
    </xf>
    <xf numFmtId="1" fontId="2" fillId="0" borderId="0" xfId="0" applyNumberFormat="1" applyFont="1"/>
    <xf numFmtId="0" fontId="8" fillId="6" borderId="0" xfId="0" applyFont="1" applyFill="1"/>
    <xf numFmtId="0" fontId="8" fillId="6" borderId="0" xfId="0" applyFont="1" applyFill="1" applyAlignment="1">
      <alignment horizontal="right"/>
    </xf>
    <xf numFmtId="0" fontId="8" fillId="7" borderId="0" xfId="0" applyFont="1" applyFill="1"/>
    <xf numFmtId="0" fontId="8" fillId="7" borderId="0" xfId="0" applyFont="1" applyFill="1" applyAlignment="1">
      <alignment horizontal="right"/>
    </xf>
    <xf numFmtId="0" fontId="4" fillId="0" borderId="0" xfId="0" applyFont="1" applyAlignment="1">
      <alignment vertical="top"/>
    </xf>
    <xf numFmtId="0" fontId="8" fillId="8" borderId="0" xfId="0" applyFont="1" applyFill="1"/>
    <xf numFmtId="0" fontId="8" fillId="8" borderId="0" xfId="0" applyFont="1" applyFill="1" applyAlignment="1">
      <alignment horizontal="right"/>
    </xf>
    <xf numFmtId="0" fontId="8" fillId="10" borderId="0" xfId="0" applyFont="1" applyFill="1"/>
    <xf numFmtId="0" fontId="8" fillId="10" borderId="0" xfId="0" applyFont="1" applyFill="1" applyAlignment="1">
      <alignment horizontal="right"/>
    </xf>
    <xf numFmtId="0" fontId="8" fillId="9" borderId="0" xfId="0" applyFont="1" applyFill="1"/>
    <xf numFmtId="0" fontId="8" fillId="5" borderId="0" xfId="0" applyFont="1" applyFill="1"/>
    <xf numFmtId="0" fontId="8" fillId="5" borderId="0" xfId="0" applyFont="1" applyFill="1" applyAlignment="1">
      <alignment horizontal="right"/>
    </xf>
    <xf numFmtId="1" fontId="2" fillId="0" borderId="0" xfId="0" applyNumberFormat="1" applyFont="1" applyAlignment="1">
      <alignment horizontal="right"/>
    </xf>
    <xf numFmtId="0" fontId="18" fillId="0" borderId="0" xfId="0" applyFont="1" applyAlignment="1">
      <alignment horizontal="center"/>
    </xf>
    <xf numFmtId="165" fontId="2" fillId="0" borderId="0" xfId="0" applyNumberFormat="1" applyFont="1"/>
    <xf numFmtId="0" fontId="10" fillId="0" borderId="0" xfId="0" applyFont="1"/>
    <xf numFmtId="0" fontId="2" fillId="0" borderId="0" xfId="0" applyFont="1" applyAlignment="1">
      <alignment horizontal="left" wrapText="1"/>
    </xf>
    <xf numFmtId="0" fontId="18" fillId="0" borderId="0" xfId="0" applyFont="1"/>
    <xf numFmtId="0" fontId="18" fillId="0" borderId="0" xfId="0" applyFont="1" applyAlignment="1">
      <alignment vertical="center"/>
    </xf>
    <xf numFmtId="165" fontId="20" fillId="0" borderId="0" xfId="0" applyNumberFormat="1" applyFont="1" applyAlignment="1">
      <alignment vertical="center"/>
    </xf>
    <xf numFmtId="165" fontId="20" fillId="24" borderId="40" xfId="0" applyNumberFormat="1" applyFont="1" applyFill="1" applyBorder="1" applyAlignment="1">
      <alignment vertical="center"/>
    </xf>
    <xf numFmtId="165" fontId="10" fillId="24" borderId="35" xfId="0" applyNumberFormat="1" applyFont="1" applyFill="1" applyBorder="1" applyAlignment="1">
      <alignment vertical="top"/>
    </xf>
    <xf numFmtId="0" fontId="10" fillId="24" borderId="35" xfId="0" applyFont="1" applyFill="1" applyBorder="1" applyAlignment="1">
      <alignment horizontal="left" vertical="top" wrapText="1"/>
    </xf>
    <xf numFmtId="0" fontId="10" fillId="24" borderId="35" xfId="0" applyFont="1" applyFill="1" applyBorder="1" applyAlignment="1">
      <alignment vertical="top"/>
    </xf>
    <xf numFmtId="0" fontId="18" fillId="24" borderId="36" xfId="0" applyFont="1" applyFill="1" applyBorder="1" applyAlignment="1">
      <alignment vertical="center"/>
    </xf>
    <xf numFmtId="165" fontId="20" fillId="24" borderId="41" xfId="0" applyNumberFormat="1" applyFont="1" applyFill="1" applyBorder="1" applyAlignment="1">
      <alignment vertical="center"/>
    </xf>
    <xf numFmtId="165" fontId="10" fillId="24" borderId="1" xfId="0" applyNumberFormat="1" applyFont="1" applyFill="1" applyBorder="1" applyAlignment="1">
      <alignment vertical="top"/>
    </xf>
    <xf numFmtId="0" fontId="10" fillId="24" borderId="1" xfId="0" applyFont="1" applyFill="1" applyBorder="1" applyAlignment="1">
      <alignment horizontal="left" vertical="top" wrapText="1"/>
    </xf>
    <xf numFmtId="0" fontId="10" fillId="24" borderId="1" xfId="0" applyFont="1" applyFill="1" applyBorder="1" applyAlignment="1">
      <alignment vertical="top"/>
    </xf>
    <xf numFmtId="0" fontId="18" fillId="24" borderId="42" xfId="0" applyFont="1" applyFill="1" applyBorder="1" applyAlignment="1">
      <alignment vertical="center"/>
    </xf>
    <xf numFmtId="165" fontId="20" fillId="24" borderId="43" xfId="0" applyNumberFormat="1" applyFont="1" applyFill="1" applyBorder="1" applyAlignment="1">
      <alignment vertical="center"/>
    </xf>
    <xf numFmtId="165" fontId="10" fillId="24" borderId="38" xfId="0" applyNumberFormat="1" applyFont="1" applyFill="1" applyBorder="1" applyAlignment="1">
      <alignment vertical="top"/>
    </xf>
    <xf numFmtId="0" fontId="10" fillId="24" borderId="38" xfId="0" applyFont="1" applyFill="1" applyBorder="1" applyAlignment="1">
      <alignment horizontal="left" vertical="top" wrapText="1"/>
    </xf>
    <xf numFmtId="0" fontId="10" fillId="24" borderId="38" xfId="0" applyFont="1" applyFill="1" applyBorder="1" applyAlignment="1">
      <alignment vertical="top"/>
    </xf>
    <xf numFmtId="0" fontId="18" fillId="24" borderId="39" xfId="0" applyFont="1" applyFill="1" applyBorder="1" applyAlignment="1">
      <alignment vertical="center"/>
    </xf>
    <xf numFmtId="165" fontId="20" fillId="25" borderId="44" xfId="0" applyNumberFormat="1" applyFont="1" applyFill="1" applyBorder="1" applyAlignment="1">
      <alignment vertical="center"/>
    </xf>
    <xf numFmtId="165" fontId="10" fillId="25" borderId="35" xfId="0" applyNumberFormat="1" applyFont="1" applyFill="1" applyBorder="1" applyAlignment="1">
      <alignment vertical="top"/>
    </xf>
    <xf numFmtId="0" fontId="10" fillId="25" borderId="35" xfId="0" applyFont="1" applyFill="1" applyBorder="1" applyAlignment="1">
      <alignment horizontal="left" vertical="top" wrapText="1"/>
    </xf>
    <xf numFmtId="0" fontId="10" fillId="25" borderId="35" xfId="0" applyFont="1" applyFill="1" applyBorder="1" applyAlignment="1">
      <alignment vertical="top"/>
    </xf>
    <xf numFmtId="0" fontId="18" fillId="25" borderId="36" xfId="0" applyFont="1" applyFill="1" applyBorder="1" applyAlignment="1">
      <alignment vertical="top"/>
    </xf>
    <xf numFmtId="165" fontId="20" fillId="25" borderId="45" xfId="0" applyNumberFormat="1" applyFont="1" applyFill="1" applyBorder="1" applyAlignment="1">
      <alignment vertical="center"/>
    </xf>
    <xf numFmtId="165" fontId="10" fillId="25" borderId="1" xfId="0" applyNumberFormat="1" applyFont="1" applyFill="1" applyBorder="1" applyAlignment="1">
      <alignment vertical="top"/>
    </xf>
    <xf numFmtId="0" fontId="10" fillId="25" borderId="1" xfId="0" applyFont="1" applyFill="1" applyBorder="1" applyAlignment="1">
      <alignment horizontal="left" vertical="top" wrapText="1"/>
    </xf>
    <xf numFmtId="0" fontId="10" fillId="25" borderId="1" xfId="0" applyFont="1" applyFill="1" applyBorder="1" applyAlignment="1">
      <alignment vertical="top"/>
    </xf>
    <xf numFmtId="0" fontId="18" fillId="25" borderId="42" xfId="0" applyFont="1" applyFill="1" applyBorder="1" applyAlignment="1">
      <alignment vertical="top"/>
    </xf>
    <xf numFmtId="165" fontId="20" fillId="25" borderId="46" xfId="0" applyNumberFormat="1" applyFont="1" applyFill="1" applyBorder="1" applyAlignment="1">
      <alignment vertical="center"/>
    </xf>
    <xf numFmtId="165" fontId="10" fillId="25" borderId="38" xfId="0" applyNumberFormat="1" applyFont="1" applyFill="1" applyBorder="1" applyAlignment="1">
      <alignment vertical="top"/>
    </xf>
    <xf numFmtId="0" fontId="10" fillId="25" borderId="38" xfId="0" applyFont="1" applyFill="1" applyBorder="1" applyAlignment="1">
      <alignment horizontal="left" vertical="top" wrapText="1"/>
    </xf>
    <xf numFmtId="0" fontId="10" fillId="25" borderId="38" xfId="0" applyFont="1" applyFill="1" applyBorder="1" applyAlignment="1">
      <alignment vertical="top"/>
    </xf>
    <xf numFmtId="0" fontId="18" fillId="25" borderId="39" xfId="0" applyFont="1" applyFill="1" applyBorder="1" applyAlignment="1">
      <alignment vertical="top"/>
    </xf>
    <xf numFmtId="165" fontId="20" fillId="27" borderId="44" xfId="0" applyNumberFormat="1" applyFont="1" applyFill="1" applyBorder="1" applyAlignment="1">
      <alignment vertical="center"/>
    </xf>
    <xf numFmtId="165" fontId="10" fillId="27" borderId="35" xfId="0" applyNumberFormat="1" applyFont="1" applyFill="1" applyBorder="1" applyAlignment="1">
      <alignment vertical="top"/>
    </xf>
    <xf numFmtId="0" fontId="10" fillId="27" borderId="35" xfId="0" applyFont="1" applyFill="1" applyBorder="1" applyAlignment="1">
      <alignment horizontal="left" vertical="top" wrapText="1"/>
    </xf>
    <xf numFmtId="0" fontId="10" fillId="27" borderId="35" xfId="0" applyFont="1" applyFill="1" applyBorder="1" applyAlignment="1">
      <alignment vertical="top"/>
    </xf>
    <xf numFmtId="0" fontId="18" fillId="27" borderId="36" xfId="0" applyFont="1" applyFill="1" applyBorder="1" applyAlignment="1">
      <alignment vertical="top"/>
    </xf>
    <xf numFmtId="165" fontId="20" fillId="27" borderId="45" xfId="0" applyNumberFormat="1" applyFont="1" applyFill="1" applyBorder="1" applyAlignment="1">
      <alignment vertical="center"/>
    </xf>
    <xf numFmtId="165" fontId="10" fillId="27" borderId="1" xfId="0" applyNumberFormat="1" applyFont="1" applyFill="1" applyBorder="1" applyAlignment="1">
      <alignment vertical="top"/>
    </xf>
    <xf numFmtId="0" fontId="10" fillId="27" borderId="1" xfId="0" applyFont="1" applyFill="1" applyBorder="1" applyAlignment="1">
      <alignment horizontal="left" vertical="top" wrapText="1"/>
    </xf>
    <xf numFmtId="0" fontId="10" fillId="27" borderId="1" xfId="0" applyFont="1" applyFill="1" applyBorder="1" applyAlignment="1">
      <alignment vertical="top"/>
    </xf>
    <xf numFmtId="0" fontId="18" fillId="27" borderId="42" xfId="0" applyFont="1" applyFill="1" applyBorder="1" applyAlignment="1">
      <alignment vertical="top"/>
    </xf>
    <xf numFmtId="165" fontId="20" fillId="27" borderId="46" xfId="0" applyNumberFormat="1" applyFont="1" applyFill="1" applyBorder="1" applyAlignment="1">
      <alignment vertical="center"/>
    </xf>
    <xf numFmtId="165" fontId="10" fillId="27" borderId="38" xfId="0" applyNumberFormat="1" applyFont="1" applyFill="1" applyBorder="1" applyAlignment="1">
      <alignment vertical="top"/>
    </xf>
    <xf numFmtId="0" fontId="10" fillId="27" borderId="38" xfId="0" applyFont="1" applyFill="1" applyBorder="1" applyAlignment="1">
      <alignment horizontal="left" vertical="top" wrapText="1"/>
    </xf>
    <xf numFmtId="0" fontId="10" fillId="27" borderId="38" xfId="0" applyFont="1" applyFill="1" applyBorder="1" applyAlignment="1">
      <alignment vertical="top"/>
    </xf>
    <xf numFmtId="0" fontId="18" fillId="27" borderId="39" xfId="0" applyFont="1" applyFill="1" applyBorder="1" applyAlignment="1">
      <alignment vertical="top"/>
    </xf>
    <xf numFmtId="165" fontId="20" fillId="28" borderId="44" xfId="0" applyNumberFormat="1" applyFont="1" applyFill="1" applyBorder="1" applyAlignment="1">
      <alignment vertical="center"/>
    </xf>
    <xf numFmtId="165" fontId="10" fillId="28" borderId="35" xfId="0" applyNumberFormat="1" applyFont="1" applyFill="1" applyBorder="1" applyAlignment="1">
      <alignment vertical="top"/>
    </xf>
    <xf numFmtId="0" fontId="10" fillId="28" borderId="35" xfId="0" applyFont="1" applyFill="1" applyBorder="1" applyAlignment="1">
      <alignment horizontal="left" vertical="top" wrapText="1"/>
    </xf>
    <xf numFmtId="0" fontId="10" fillId="28" borderId="35" xfId="0" applyFont="1" applyFill="1" applyBorder="1" applyAlignment="1">
      <alignment vertical="top"/>
    </xf>
    <xf numFmtId="0" fontId="18" fillId="28" borderId="36" xfId="0" applyFont="1" applyFill="1" applyBorder="1" applyAlignment="1">
      <alignment vertical="center"/>
    </xf>
    <xf numFmtId="165" fontId="20" fillId="28" borderId="45" xfId="0" applyNumberFormat="1" applyFont="1" applyFill="1" applyBorder="1" applyAlignment="1">
      <alignment vertical="center"/>
    </xf>
    <xf numFmtId="165" fontId="10" fillId="28" borderId="1" xfId="0" applyNumberFormat="1" applyFont="1" applyFill="1" applyBorder="1" applyAlignment="1">
      <alignment vertical="top"/>
    </xf>
    <xf numFmtId="0" fontId="10" fillId="28" borderId="1" xfId="0" applyFont="1" applyFill="1" applyBorder="1" applyAlignment="1">
      <alignment horizontal="left" vertical="top" wrapText="1"/>
    </xf>
    <xf numFmtId="0" fontId="10" fillId="28" borderId="1" xfId="0" applyFont="1" applyFill="1" applyBorder="1" applyAlignment="1">
      <alignment vertical="top"/>
    </xf>
    <xf numFmtId="0" fontId="18" fillId="28" borderId="42" xfId="0" applyFont="1" applyFill="1" applyBorder="1" applyAlignment="1">
      <alignment vertical="center"/>
    </xf>
    <xf numFmtId="165" fontId="20" fillId="28" borderId="46" xfId="0" applyNumberFormat="1" applyFont="1" applyFill="1" applyBorder="1" applyAlignment="1">
      <alignment vertical="center"/>
    </xf>
    <xf numFmtId="165" fontId="10" fillId="28" borderId="38" xfId="0" applyNumberFormat="1" applyFont="1" applyFill="1" applyBorder="1" applyAlignment="1">
      <alignment vertical="top"/>
    </xf>
    <xf numFmtId="0" fontId="10" fillId="28" borderId="38" xfId="0" applyFont="1" applyFill="1" applyBorder="1" applyAlignment="1">
      <alignment horizontal="left" vertical="top" wrapText="1"/>
    </xf>
    <xf numFmtId="0" fontId="10" fillId="28" borderId="38" xfId="0" applyFont="1" applyFill="1" applyBorder="1" applyAlignment="1">
      <alignment vertical="top"/>
    </xf>
    <xf numFmtId="0" fontId="18" fillId="28" borderId="39" xfId="0" applyFont="1" applyFill="1" applyBorder="1" applyAlignment="1">
      <alignment vertical="center"/>
    </xf>
    <xf numFmtId="165" fontId="20" fillId="29" borderId="44" xfId="0" applyNumberFormat="1" applyFont="1" applyFill="1" applyBorder="1" applyAlignment="1">
      <alignment vertical="center"/>
    </xf>
    <xf numFmtId="165" fontId="10" fillId="29" borderId="35" xfId="0" applyNumberFormat="1" applyFont="1" applyFill="1" applyBorder="1" applyAlignment="1">
      <alignment vertical="top"/>
    </xf>
    <xf numFmtId="0" fontId="10" fillId="29" borderId="35" xfId="0" applyFont="1" applyFill="1" applyBorder="1" applyAlignment="1">
      <alignment horizontal="left" vertical="top" wrapText="1"/>
    </xf>
    <xf numFmtId="0" fontId="10" fillId="29" borderId="35" xfId="0" applyFont="1" applyFill="1" applyBorder="1" applyAlignment="1">
      <alignment vertical="top"/>
    </xf>
    <xf numFmtId="0" fontId="18" fillId="29" borderId="36" xfId="0" applyFont="1" applyFill="1" applyBorder="1" applyAlignment="1">
      <alignment vertical="top"/>
    </xf>
    <xf numFmtId="165" fontId="20" fillId="29" borderId="45" xfId="0" applyNumberFormat="1" applyFont="1" applyFill="1" applyBorder="1" applyAlignment="1">
      <alignment vertical="center"/>
    </xf>
    <xf numFmtId="165" fontId="10" fillId="29" borderId="1" xfId="0" applyNumberFormat="1" applyFont="1" applyFill="1" applyBorder="1" applyAlignment="1">
      <alignment vertical="top"/>
    </xf>
    <xf numFmtId="0" fontId="10" fillId="29" borderId="1" xfId="0" applyFont="1" applyFill="1" applyBorder="1" applyAlignment="1">
      <alignment horizontal="left" vertical="top" wrapText="1"/>
    </xf>
    <xf numFmtId="0" fontId="10" fillId="29" borderId="1" xfId="0" applyFont="1" applyFill="1" applyBorder="1" applyAlignment="1">
      <alignment vertical="top"/>
    </xf>
    <xf numFmtId="0" fontId="18" fillId="29" borderId="42" xfId="0" applyFont="1" applyFill="1" applyBorder="1" applyAlignment="1">
      <alignment vertical="top"/>
    </xf>
    <xf numFmtId="165" fontId="20" fillId="29" borderId="46" xfId="0" applyNumberFormat="1" applyFont="1" applyFill="1" applyBorder="1" applyAlignment="1">
      <alignment vertical="center"/>
    </xf>
    <xf numFmtId="165" fontId="10" fillId="29" borderId="38" xfId="0" applyNumberFormat="1" applyFont="1" applyFill="1" applyBorder="1" applyAlignment="1">
      <alignment vertical="top"/>
    </xf>
    <xf numFmtId="0" fontId="10" fillId="29" borderId="38" xfId="0" applyFont="1" applyFill="1" applyBorder="1" applyAlignment="1">
      <alignment horizontal="left" vertical="top" wrapText="1"/>
    </xf>
    <xf numFmtId="0" fontId="10" fillId="29" borderId="38" xfId="0" applyFont="1" applyFill="1" applyBorder="1" applyAlignment="1">
      <alignment vertical="top"/>
    </xf>
    <xf numFmtId="0" fontId="18" fillId="29" borderId="39" xfId="0" applyFont="1" applyFill="1" applyBorder="1" applyAlignment="1">
      <alignment vertical="top"/>
    </xf>
    <xf numFmtId="165" fontId="20" fillId="30" borderId="44" xfId="0" applyNumberFormat="1" applyFont="1" applyFill="1" applyBorder="1" applyAlignment="1">
      <alignment vertical="center"/>
    </xf>
    <xf numFmtId="165" fontId="10" fillId="30" borderId="35" xfId="0" applyNumberFormat="1" applyFont="1" applyFill="1" applyBorder="1" applyAlignment="1">
      <alignment vertical="top"/>
    </xf>
    <xf numFmtId="0" fontId="10" fillId="30" borderId="35" xfId="0" applyFont="1" applyFill="1" applyBorder="1" applyAlignment="1">
      <alignment horizontal="left" vertical="top" wrapText="1"/>
    </xf>
    <xf numFmtId="0" fontId="10" fillId="30" borderId="35" xfId="0" applyFont="1" applyFill="1" applyBorder="1" applyAlignment="1">
      <alignment vertical="top"/>
    </xf>
    <xf numFmtId="0" fontId="18" fillId="30" borderId="36" xfId="0" applyFont="1" applyFill="1" applyBorder="1" applyAlignment="1">
      <alignment vertical="top"/>
    </xf>
    <xf numFmtId="165" fontId="20" fillId="30" borderId="45" xfId="0" applyNumberFormat="1" applyFont="1" applyFill="1" applyBorder="1" applyAlignment="1">
      <alignment vertical="center"/>
    </xf>
    <xf numFmtId="165" fontId="10" fillId="30" borderId="1" xfId="0" applyNumberFormat="1" applyFont="1" applyFill="1" applyBorder="1" applyAlignment="1">
      <alignment vertical="top"/>
    </xf>
    <xf numFmtId="0" fontId="10" fillId="30" borderId="1" xfId="0" applyFont="1" applyFill="1" applyBorder="1" applyAlignment="1">
      <alignment horizontal="left" vertical="top" wrapText="1"/>
    </xf>
    <xf numFmtId="0" fontId="10" fillId="30" borderId="1" xfId="0" applyFont="1" applyFill="1" applyBorder="1" applyAlignment="1">
      <alignment vertical="top"/>
    </xf>
    <xf numFmtId="0" fontId="18" fillId="30" borderId="42" xfId="0" applyFont="1" applyFill="1" applyBorder="1" applyAlignment="1">
      <alignment vertical="top"/>
    </xf>
    <xf numFmtId="165" fontId="20" fillId="30" borderId="46" xfId="0" applyNumberFormat="1" applyFont="1" applyFill="1" applyBorder="1" applyAlignment="1">
      <alignment vertical="center"/>
    </xf>
    <xf numFmtId="165" fontId="10" fillId="30" borderId="38" xfId="0" applyNumberFormat="1" applyFont="1" applyFill="1" applyBorder="1" applyAlignment="1">
      <alignment vertical="top"/>
    </xf>
    <xf numFmtId="0" fontId="10" fillId="30" borderId="38" xfId="0" applyFont="1" applyFill="1" applyBorder="1" applyAlignment="1">
      <alignment horizontal="left" vertical="top" wrapText="1"/>
    </xf>
    <xf numFmtId="0" fontId="10" fillId="30" borderId="38" xfId="0" applyFont="1" applyFill="1" applyBorder="1" applyAlignment="1">
      <alignment vertical="top"/>
    </xf>
    <xf numFmtId="0" fontId="18" fillId="30" borderId="39" xfId="0" applyFont="1" applyFill="1" applyBorder="1" applyAlignment="1">
      <alignment vertical="top"/>
    </xf>
    <xf numFmtId="165" fontId="10" fillId="31" borderId="35" xfId="0" applyNumberFormat="1" applyFont="1" applyFill="1" applyBorder="1" applyAlignment="1">
      <alignment vertical="top"/>
    </xf>
    <xf numFmtId="0" fontId="10" fillId="31" borderId="35" xfId="0" applyFont="1" applyFill="1" applyBorder="1" applyAlignment="1">
      <alignment horizontal="left" vertical="top" wrapText="1"/>
    </xf>
    <xf numFmtId="0" fontId="10" fillId="31" borderId="35" xfId="0" applyFont="1" applyFill="1" applyBorder="1" applyAlignment="1">
      <alignment vertical="top"/>
    </xf>
    <xf numFmtId="0" fontId="18" fillId="31" borderId="36" xfId="0" applyFont="1" applyFill="1" applyBorder="1" applyAlignment="1">
      <alignment vertical="top"/>
    </xf>
    <xf numFmtId="165" fontId="10" fillId="31" borderId="1" xfId="0" applyNumberFormat="1" applyFont="1" applyFill="1" applyBorder="1" applyAlignment="1">
      <alignment vertical="top"/>
    </xf>
    <xf numFmtId="0" fontId="10" fillId="31" borderId="1" xfId="0" applyFont="1" applyFill="1" applyBorder="1" applyAlignment="1">
      <alignment horizontal="left" vertical="top" wrapText="1"/>
    </xf>
    <xf numFmtId="0" fontId="10" fillId="31" borderId="1" xfId="0" applyFont="1" applyFill="1" applyBorder="1" applyAlignment="1">
      <alignment vertical="top"/>
    </xf>
    <xf numFmtId="0" fontId="18" fillId="31" borderId="42" xfId="0" applyFont="1" applyFill="1" applyBorder="1" applyAlignment="1">
      <alignment vertical="top"/>
    </xf>
    <xf numFmtId="165" fontId="10" fillId="31" borderId="38" xfId="0" applyNumberFormat="1" applyFont="1" applyFill="1" applyBorder="1" applyAlignment="1">
      <alignment vertical="top"/>
    </xf>
    <xf numFmtId="0" fontId="10" fillId="31" borderId="38" xfId="0" applyFont="1" applyFill="1" applyBorder="1" applyAlignment="1">
      <alignment horizontal="left" vertical="top" wrapText="1"/>
    </xf>
    <xf numFmtId="0" fontId="10" fillId="31" borderId="38" xfId="0" applyFont="1" applyFill="1" applyBorder="1" applyAlignment="1">
      <alignment vertical="top"/>
    </xf>
    <xf numFmtId="0" fontId="18" fillId="31" borderId="39" xfId="0" applyFont="1" applyFill="1" applyBorder="1" applyAlignment="1">
      <alignment vertical="top"/>
    </xf>
    <xf numFmtId="165" fontId="19" fillId="15" borderId="52" xfId="0" applyNumberFormat="1" applyFont="1" applyFill="1" applyBorder="1" applyAlignment="1">
      <alignment horizontal="center" vertical="center"/>
    </xf>
    <xf numFmtId="165" fontId="17" fillId="15" borderId="14" xfId="0" applyNumberFormat="1" applyFont="1" applyFill="1" applyBorder="1" applyAlignment="1">
      <alignment horizontal="center" vertical="top"/>
    </xf>
    <xf numFmtId="0" fontId="17" fillId="15" borderId="14" xfId="0" applyFont="1" applyFill="1" applyBorder="1" applyAlignment="1">
      <alignment horizontal="center" vertical="top" wrapText="1"/>
    </xf>
    <xf numFmtId="0" fontId="17" fillId="15" borderId="14" xfId="0" applyFont="1" applyFill="1" applyBorder="1" applyAlignment="1">
      <alignment horizontal="center" vertical="top"/>
    </xf>
    <xf numFmtId="165" fontId="17" fillId="16" borderId="14" xfId="0" applyNumberFormat="1" applyFont="1" applyFill="1" applyBorder="1" applyAlignment="1">
      <alignment horizontal="center" vertical="top"/>
    </xf>
    <xf numFmtId="0" fontId="17" fillId="16" borderId="14" xfId="0" applyFont="1" applyFill="1" applyBorder="1" applyAlignment="1">
      <alignment horizontal="center" vertical="top" wrapText="1"/>
    </xf>
    <xf numFmtId="0" fontId="17" fillId="16" borderId="14" xfId="0" applyFont="1" applyFill="1" applyBorder="1" applyAlignment="1">
      <alignment horizontal="center" vertical="top"/>
    </xf>
    <xf numFmtId="165" fontId="17" fillId="17" borderId="14" xfId="0" applyNumberFormat="1" applyFont="1" applyFill="1" applyBorder="1" applyAlignment="1">
      <alignment horizontal="center" vertical="top"/>
    </xf>
    <xf numFmtId="0" fontId="17" fillId="17" borderId="14" xfId="0" applyFont="1" applyFill="1" applyBorder="1" applyAlignment="1">
      <alignment horizontal="center" vertical="top" wrapText="1"/>
    </xf>
    <xf numFmtId="0" fontId="17" fillId="17" borderId="14" xfId="0" applyFont="1" applyFill="1" applyBorder="1" applyAlignment="1">
      <alignment horizontal="center" vertical="top"/>
    </xf>
    <xf numFmtId="165" fontId="17" fillId="18" borderId="14" xfId="0" applyNumberFormat="1" applyFont="1" applyFill="1" applyBorder="1" applyAlignment="1">
      <alignment horizontal="center" vertical="top"/>
    </xf>
    <xf numFmtId="0" fontId="17" fillId="18" borderId="14" xfId="0" applyFont="1" applyFill="1" applyBorder="1" applyAlignment="1">
      <alignment horizontal="center" vertical="top" wrapText="1"/>
    </xf>
    <xf numFmtId="0" fontId="17" fillId="18" borderId="14" xfId="0" applyFont="1" applyFill="1" applyBorder="1" applyAlignment="1">
      <alignment horizontal="center" vertical="top"/>
    </xf>
    <xf numFmtId="165" fontId="17" fillId="19" borderId="14" xfId="0" applyNumberFormat="1" applyFont="1" applyFill="1" applyBorder="1" applyAlignment="1">
      <alignment horizontal="center" vertical="top"/>
    </xf>
    <xf numFmtId="0" fontId="17" fillId="19" borderId="14" xfId="0" applyFont="1" applyFill="1" applyBorder="1" applyAlignment="1">
      <alignment horizontal="center" vertical="top" wrapText="1"/>
    </xf>
    <xf numFmtId="0" fontId="17" fillId="19" borderId="14" xfId="0" applyFont="1" applyFill="1" applyBorder="1" applyAlignment="1">
      <alignment horizontal="center" vertical="top"/>
    </xf>
    <xf numFmtId="165" fontId="17" fillId="20" borderId="14" xfId="0" applyNumberFormat="1" applyFont="1" applyFill="1" applyBorder="1" applyAlignment="1">
      <alignment horizontal="center" vertical="top"/>
    </xf>
    <xf numFmtId="0" fontId="17" fillId="20" borderId="14" xfId="0" applyFont="1" applyFill="1" applyBorder="1" applyAlignment="1">
      <alignment horizontal="center" vertical="top" wrapText="1"/>
    </xf>
    <xf numFmtId="0" fontId="17" fillId="20" borderId="14" xfId="0" applyFont="1" applyFill="1" applyBorder="1" applyAlignment="1">
      <alignment horizontal="center" vertical="top"/>
    </xf>
    <xf numFmtId="0" fontId="17" fillId="20" borderId="53" xfId="0" applyFont="1" applyFill="1" applyBorder="1" applyAlignment="1">
      <alignment horizontal="center" vertical="top"/>
    </xf>
    <xf numFmtId="0" fontId="17" fillId="15" borderId="53" xfId="0" applyFont="1" applyFill="1" applyBorder="1" applyAlignment="1">
      <alignment horizontal="center" vertical="center"/>
    </xf>
    <xf numFmtId="165" fontId="19" fillId="20" borderId="33" xfId="0" applyNumberFormat="1" applyFont="1" applyFill="1" applyBorder="1" applyAlignment="1">
      <alignment horizontal="center" vertical="center"/>
    </xf>
    <xf numFmtId="165" fontId="19" fillId="16" borderId="52" xfId="0" applyNumberFormat="1" applyFont="1" applyFill="1" applyBorder="1" applyAlignment="1">
      <alignment horizontal="center" vertical="center"/>
    </xf>
    <xf numFmtId="0" fontId="17" fillId="19" borderId="53" xfId="0" applyFont="1" applyFill="1" applyBorder="1" applyAlignment="1">
      <alignment horizontal="center" vertical="top"/>
    </xf>
    <xf numFmtId="165" fontId="19" fillId="19" borderId="33" xfId="0" applyNumberFormat="1" applyFont="1" applyFill="1" applyBorder="1" applyAlignment="1">
      <alignment horizontal="center" vertical="center"/>
    </xf>
    <xf numFmtId="0" fontId="17" fillId="16" borderId="53" xfId="0" applyFont="1" applyFill="1" applyBorder="1" applyAlignment="1">
      <alignment horizontal="center" vertical="top"/>
    </xf>
    <xf numFmtId="0" fontId="17" fillId="18" borderId="53" xfId="0" applyFont="1" applyFill="1" applyBorder="1" applyAlignment="1">
      <alignment horizontal="center" vertical="center"/>
    </xf>
    <xf numFmtId="165" fontId="19" fillId="18" borderId="33" xfId="0" applyNumberFormat="1" applyFont="1" applyFill="1" applyBorder="1" applyAlignment="1">
      <alignment horizontal="center" vertical="center"/>
    </xf>
    <xf numFmtId="0" fontId="17" fillId="17" borderId="53" xfId="0" applyFont="1" applyFill="1" applyBorder="1" applyAlignment="1">
      <alignment horizontal="center" vertical="top"/>
    </xf>
    <xf numFmtId="165" fontId="19" fillId="17" borderId="33" xfId="0" applyNumberFormat="1" applyFont="1" applyFill="1" applyBorder="1" applyAlignment="1">
      <alignment horizontal="center" vertical="center"/>
    </xf>
    <xf numFmtId="164" fontId="16" fillId="0" borderId="3" xfId="2" quotePrefix="1" applyFont="1" applyFill="1" applyBorder="1" applyAlignment="1" applyProtection="1">
      <alignment horizontal="right"/>
    </xf>
    <xf numFmtId="164" fontId="16" fillId="0" borderId="24" xfId="2" quotePrefix="1" applyFont="1" applyFill="1" applyBorder="1" applyAlignment="1" applyProtection="1">
      <alignment horizontal="right"/>
    </xf>
    <xf numFmtId="164" fontId="16" fillId="0" borderId="16" xfId="2" quotePrefix="1" applyFont="1" applyFill="1" applyBorder="1" applyAlignment="1" applyProtection="1">
      <alignment horizontal="right"/>
    </xf>
    <xf numFmtId="164" fontId="16" fillId="0" borderId="50" xfId="2" quotePrefix="1" applyFont="1" applyFill="1" applyBorder="1" applyAlignment="1" applyProtection="1">
      <alignment horizontal="right"/>
    </xf>
    <xf numFmtId="164" fontId="16" fillId="0" borderId="4" xfId="2" quotePrefix="1" applyFont="1" applyFill="1" applyBorder="1" applyAlignment="1" applyProtection="1">
      <alignment horizontal="right"/>
    </xf>
    <xf numFmtId="0" fontId="22" fillId="11" borderId="0" xfId="0" applyFont="1" applyFill="1"/>
    <xf numFmtId="166" fontId="2" fillId="0" borderId="0" xfId="0" quotePrefix="1" applyNumberFormat="1" applyFont="1" applyAlignment="1">
      <alignment horizontal="right"/>
    </xf>
    <xf numFmtId="166" fontId="2" fillId="0" borderId="6" xfId="0" quotePrefix="1" applyNumberFormat="1" applyFont="1" applyBorder="1" applyAlignment="1">
      <alignment horizontal="right"/>
    </xf>
    <xf numFmtId="0" fontId="17" fillId="22" borderId="47" xfId="0" applyFont="1" applyFill="1" applyBorder="1"/>
    <xf numFmtId="0" fontId="17" fillId="22" borderId="48" xfId="0" applyFont="1" applyFill="1" applyBorder="1"/>
    <xf numFmtId="0" fontId="17" fillId="22" borderId="49" xfId="0" applyFont="1" applyFill="1" applyBorder="1"/>
    <xf numFmtId="0" fontId="6" fillId="0" borderId="0" xfId="0" applyFont="1"/>
    <xf numFmtId="0" fontId="2" fillId="0" borderId="34" xfId="0" applyFont="1" applyBorder="1"/>
    <xf numFmtId="0" fontId="2" fillId="0" borderId="28" xfId="0" applyFont="1" applyBorder="1"/>
    <xf numFmtId="166" fontId="2" fillId="13" borderId="37" xfId="0" applyNumberFormat="1" applyFont="1" applyFill="1" applyBorder="1" applyAlignment="1">
      <alignment horizontal="right"/>
    </xf>
    <xf numFmtId="166" fontId="2" fillId="13" borderId="17" xfId="0" applyNumberFormat="1" applyFont="1" applyFill="1" applyBorder="1" applyAlignment="1">
      <alignment horizontal="right"/>
    </xf>
    <xf numFmtId="166" fontId="2" fillId="13" borderId="8" xfId="0" applyNumberFormat="1" applyFont="1" applyFill="1" applyBorder="1" applyAlignment="1">
      <alignment horizontal="right"/>
    </xf>
    <xf numFmtId="165" fontId="19" fillId="34" borderId="33" xfId="0" applyNumberFormat="1" applyFont="1" applyFill="1" applyBorder="1" applyAlignment="1">
      <alignment horizontal="center" vertical="center"/>
    </xf>
    <xf numFmtId="165" fontId="17" fillId="34" borderId="14" xfId="0" applyNumberFormat="1" applyFont="1" applyFill="1" applyBorder="1" applyAlignment="1">
      <alignment horizontal="center" vertical="top"/>
    </xf>
    <xf numFmtId="0" fontId="17" fillId="34" borderId="14" xfId="0" applyFont="1" applyFill="1" applyBorder="1" applyAlignment="1">
      <alignment horizontal="center" vertical="top" wrapText="1"/>
    </xf>
    <xf numFmtId="0" fontId="17" fillId="34" borderId="14" xfId="0" applyFont="1" applyFill="1" applyBorder="1" applyAlignment="1">
      <alignment horizontal="center" vertical="top"/>
    </xf>
    <xf numFmtId="0" fontId="17" fillId="34" borderId="53" xfId="0" applyFont="1" applyFill="1" applyBorder="1" applyAlignment="1">
      <alignment horizontal="center" vertical="top"/>
    </xf>
    <xf numFmtId="49" fontId="3" fillId="3" borderId="0" xfId="0" applyNumberFormat="1" applyFont="1" applyFill="1" applyAlignment="1">
      <alignment horizontal="center" vertical="top" wrapText="1"/>
    </xf>
    <xf numFmtId="49" fontId="3" fillId="6" borderId="0" xfId="0" applyNumberFormat="1" applyFont="1" applyFill="1" applyAlignment="1">
      <alignment horizontal="center" vertical="top" wrapText="1"/>
    </xf>
    <xf numFmtId="49" fontId="3" fillId="7" borderId="0" xfId="0" applyNumberFormat="1" applyFont="1" applyFill="1" applyAlignment="1">
      <alignment horizontal="center" vertical="top" wrapText="1"/>
    </xf>
    <xf numFmtId="0" fontId="3" fillId="8" borderId="0" xfId="0" applyFont="1" applyFill="1" applyAlignment="1">
      <alignment horizontal="center" vertical="top" wrapText="1"/>
    </xf>
    <xf numFmtId="0" fontId="3" fillId="10" borderId="0" xfId="0" applyFont="1" applyFill="1" applyAlignment="1">
      <alignment horizontal="center" vertical="top" wrapText="1"/>
    </xf>
    <xf numFmtId="0" fontId="3" fillId="9" borderId="0" xfId="0" applyFont="1" applyFill="1" applyAlignment="1">
      <alignment horizontal="center" vertical="top" wrapText="1"/>
    </xf>
    <xf numFmtId="0" fontId="3" fillId="5" borderId="0" xfId="0" applyFont="1" applyFill="1" applyAlignment="1">
      <alignment horizontal="center" vertical="top" wrapText="1"/>
    </xf>
    <xf numFmtId="0" fontId="2" fillId="0" borderId="0" xfId="0" applyFont="1" applyAlignment="1" applyProtection="1">
      <alignment horizontal="left"/>
      <protection locked="0"/>
    </xf>
    <xf numFmtId="0" fontId="18" fillId="0" borderId="0" xfId="0" applyFont="1" applyAlignment="1" applyProtection="1">
      <alignment horizontal="left"/>
      <protection locked="0"/>
    </xf>
    <xf numFmtId="165" fontId="2" fillId="0" borderId="52" xfId="0" quotePrefix="1" applyNumberFormat="1" applyFont="1" applyBorder="1" applyAlignment="1">
      <alignment horizontal="right"/>
    </xf>
    <xf numFmtId="165" fontId="2" fillId="0" borderId="37" xfId="0" quotePrefix="1" applyNumberFormat="1" applyFont="1" applyBorder="1" applyAlignment="1">
      <alignment horizontal="right"/>
    </xf>
    <xf numFmtId="166" fontId="2" fillId="0" borderId="5" xfId="0" quotePrefix="1" applyNumberFormat="1" applyFont="1" applyBorder="1" applyAlignment="1">
      <alignment horizontal="right"/>
    </xf>
    <xf numFmtId="165" fontId="2" fillId="0" borderId="3" xfId="0" quotePrefix="1" applyNumberFormat="1" applyFont="1" applyBorder="1" applyAlignment="1">
      <alignment horizontal="right"/>
    </xf>
    <xf numFmtId="2" fontId="2" fillId="0" borderId="4" xfId="0" quotePrefix="1" applyNumberFormat="1" applyFont="1" applyBorder="1" applyAlignment="1">
      <alignment horizontal="right"/>
    </xf>
    <xf numFmtId="165" fontId="2" fillId="0" borderId="28" xfId="0" quotePrefix="1" applyNumberFormat="1" applyFont="1" applyBorder="1" applyAlignment="1">
      <alignment horizontal="right"/>
    </xf>
    <xf numFmtId="10" fontId="2" fillId="0" borderId="28" xfId="1" quotePrefix="1" applyNumberFormat="1" applyFont="1" applyFill="1" applyBorder="1" applyAlignment="1" applyProtection="1">
      <alignment horizontal="right"/>
    </xf>
    <xf numFmtId="10" fontId="2" fillId="0" borderId="6" xfId="1" quotePrefix="1" applyNumberFormat="1" applyFont="1" applyFill="1" applyBorder="1" applyAlignment="1" applyProtection="1">
      <alignment horizontal="right"/>
    </xf>
    <xf numFmtId="0" fontId="22" fillId="11" borderId="5" xfId="0" applyFont="1" applyFill="1" applyBorder="1" applyAlignment="1">
      <alignment horizontal="left" indent="1"/>
    </xf>
    <xf numFmtId="0" fontId="4" fillId="11" borderId="5" xfId="0" applyFont="1" applyFill="1" applyBorder="1" applyAlignment="1">
      <alignment horizontal="left" indent="1"/>
    </xf>
    <xf numFmtId="0" fontId="4" fillId="11" borderId="7" xfId="0" applyFont="1" applyFill="1" applyBorder="1" applyAlignment="1">
      <alignment horizontal="left" indent="1"/>
    </xf>
    <xf numFmtId="0" fontId="4" fillId="11" borderId="0" xfId="0" applyFont="1" applyFill="1" applyAlignment="1">
      <alignment horizontal="left" indent="1"/>
    </xf>
    <xf numFmtId="0" fontId="4" fillId="11" borderId="12" xfId="0" applyFont="1" applyFill="1" applyBorder="1" applyAlignment="1">
      <alignment horizontal="left" indent="1"/>
    </xf>
    <xf numFmtId="0" fontId="1" fillId="0" borderId="0" xfId="0" applyFont="1" applyAlignment="1">
      <alignment wrapText="1"/>
    </xf>
    <xf numFmtId="0" fontId="2" fillId="3" borderId="0" xfId="0" applyFont="1" applyFill="1"/>
    <xf numFmtId="0" fontId="26" fillId="13" borderId="13" xfId="0" applyFont="1" applyFill="1" applyBorder="1"/>
    <xf numFmtId="165" fontId="26" fillId="13" borderId="10" xfId="0" quotePrefix="1" applyNumberFormat="1" applyFont="1" applyFill="1" applyBorder="1" applyAlignment="1">
      <alignment horizontal="right"/>
    </xf>
    <xf numFmtId="0" fontId="26" fillId="13" borderId="0" xfId="0" applyFont="1" applyFill="1"/>
    <xf numFmtId="166" fontId="26" fillId="13" borderId="13" xfId="0" applyNumberFormat="1" applyFont="1" applyFill="1" applyBorder="1"/>
    <xf numFmtId="166" fontId="26" fillId="13" borderId="0" xfId="0" applyNumberFormat="1" applyFont="1" applyFill="1" applyAlignment="1">
      <alignment horizontal="right"/>
    </xf>
    <xf numFmtId="166" fontId="26" fillId="13" borderId="12" xfId="0" applyNumberFormat="1" applyFont="1" applyFill="1" applyBorder="1" applyAlignment="1">
      <alignment horizontal="right"/>
    </xf>
    <xf numFmtId="166" fontId="26" fillId="13" borderId="0" xfId="0" applyNumberFormat="1" applyFont="1" applyFill="1"/>
    <xf numFmtId="10" fontId="26" fillId="13" borderId="0" xfId="1" applyNumberFormat="1" applyFont="1" applyFill="1" applyBorder="1"/>
    <xf numFmtId="10" fontId="27" fillId="13" borderId="3" xfId="1" applyNumberFormat="1" applyFont="1" applyFill="1" applyBorder="1"/>
    <xf numFmtId="10" fontId="27" fillId="13" borderId="13" xfId="1" applyNumberFormat="1" applyFont="1" applyFill="1" applyBorder="1"/>
    <xf numFmtId="10" fontId="27" fillId="13" borderId="0" xfId="1" applyNumberFormat="1" applyFont="1" applyFill="1" applyBorder="1"/>
    <xf numFmtId="10" fontId="26" fillId="13" borderId="12" xfId="1" applyNumberFormat="1" applyFont="1" applyFill="1" applyBorder="1"/>
    <xf numFmtId="10" fontId="26" fillId="13" borderId="13" xfId="1" applyNumberFormat="1" applyFont="1" applyFill="1" applyBorder="1"/>
    <xf numFmtId="10" fontId="26" fillId="13" borderId="3" xfId="1" applyNumberFormat="1" applyFont="1" applyFill="1" applyBorder="1"/>
    <xf numFmtId="10" fontId="26" fillId="13" borderId="5" xfId="1" applyNumberFormat="1" applyFont="1" applyFill="1" applyBorder="1" applyAlignment="1">
      <alignment horizontal="right"/>
    </xf>
    <xf numFmtId="10" fontId="26" fillId="13" borderId="5" xfId="1" applyNumberFormat="1" applyFont="1" applyFill="1" applyBorder="1"/>
    <xf numFmtId="10" fontId="26" fillId="13" borderId="7" xfId="1" applyNumberFormat="1" applyFont="1" applyFill="1" applyBorder="1"/>
    <xf numFmtId="0" fontId="3" fillId="3" borderId="22" xfId="0" applyFont="1" applyFill="1" applyBorder="1" applyAlignment="1">
      <alignment horizontal="center" vertical="top"/>
    </xf>
    <xf numFmtId="0" fontId="3" fillId="3" borderId="22" xfId="0" applyFont="1" applyFill="1" applyBorder="1" applyAlignment="1">
      <alignment horizontal="center" vertical="top" wrapText="1"/>
    </xf>
    <xf numFmtId="0" fontId="3" fillId="6" borderId="22" xfId="0" applyFont="1" applyFill="1" applyBorder="1" applyAlignment="1">
      <alignment horizontal="center" vertical="top"/>
    </xf>
    <xf numFmtId="0" fontId="3" fillId="6" borderId="22" xfId="0" applyFont="1" applyFill="1" applyBorder="1" applyAlignment="1">
      <alignment horizontal="center" vertical="top" wrapText="1"/>
    </xf>
    <xf numFmtId="0" fontId="3" fillId="7" borderId="22" xfId="0" applyFont="1" applyFill="1" applyBorder="1" applyAlignment="1">
      <alignment horizontal="center" vertical="top"/>
    </xf>
    <xf numFmtId="0" fontId="3" fillId="7" borderId="22" xfId="0" applyFont="1" applyFill="1" applyBorder="1" applyAlignment="1">
      <alignment horizontal="center" vertical="top" wrapText="1"/>
    </xf>
    <xf numFmtId="0" fontId="3" fillId="8" borderId="22" xfId="0" applyFont="1" applyFill="1" applyBorder="1" applyAlignment="1">
      <alignment horizontal="center" vertical="top"/>
    </xf>
    <xf numFmtId="0" fontId="3" fillId="8" borderId="22" xfId="0" applyFont="1" applyFill="1" applyBorder="1" applyAlignment="1">
      <alignment horizontal="center" vertical="top" wrapText="1"/>
    </xf>
    <xf numFmtId="0" fontId="3" fillId="10" borderId="22" xfId="0" applyFont="1" applyFill="1" applyBorder="1" applyAlignment="1">
      <alignment horizontal="center" vertical="top"/>
    </xf>
    <xf numFmtId="0" fontId="3" fillId="10" borderId="22" xfId="0" applyFont="1" applyFill="1" applyBorder="1" applyAlignment="1">
      <alignment horizontal="center" vertical="top" wrapText="1"/>
    </xf>
    <xf numFmtId="0" fontId="3" fillId="9" borderId="22" xfId="0" applyFont="1" applyFill="1" applyBorder="1" applyAlignment="1">
      <alignment horizontal="center" vertical="top"/>
    </xf>
    <xf numFmtId="0" fontId="3" fillId="9" borderId="22" xfId="0" applyFont="1" applyFill="1" applyBorder="1" applyAlignment="1">
      <alignment horizontal="center" vertical="top" wrapText="1"/>
    </xf>
    <xf numFmtId="0" fontId="3" fillId="5" borderId="29" xfId="0" applyFont="1" applyFill="1" applyBorder="1" applyAlignment="1">
      <alignment horizontal="center" vertical="top" wrapText="1"/>
    </xf>
    <xf numFmtId="0" fontId="3" fillId="5" borderId="22" xfId="0" applyFont="1" applyFill="1" applyBorder="1" applyAlignment="1">
      <alignment horizontal="center" vertical="top" wrapText="1"/>
    </xf>
    <xf numFmtId="0" fontId="3" fillId="5" borderId="1" xfId="0" applyFont="1" applyFill="1" applyBorder="1" applyAlignment="1">
      <alignment horizontal="center" vertical="top"/>
    </xf>
    <xf numFmtId="0" fontId="0" fillId="4" borderId="0" xfId="0" applyFill="1"/>
    <xf numFmtId="0" fontId="15" fillId="0" borderId="0" xfId="0" applyFont="1" applyAlignment="1">
      <alignment vertical="top"/>
    </xf>
    <xf numFmtId="0" fontId="15" fillId="3" borderId="0" xfId="0" applyFont="1" applyFill="1" applyAlignment="1">
      <alignment vertical="top"/>
    </xf>
    <xf numFmtId="0" fontId="15" fillId="3" borderId="0" xfId="0" applyFont="1" applyFill="1"/>
    <xf numFmtId="0" fontId="15" fillId="0" borderId="0" xfId="0" applyFont="1" applyAlignment="1">
      <alignment vertical="center"/>
    </xf>
    <xf numFmtId="0" fontId="15" fillId="0" borderId="0" xfId="0" applyFont="1" applyAlignment="1">
      <alignment vertical="center" wrapText="1"/>
    </xf>
    <xf numFmtId="0" fontId="15" fillId="4" borderId="0" xfId="0" applyFont="1" applyFill="1" applyAlignment="1">
      <alignment vertical="center"/>
    </xf>
    <xf numFmtId="0" fontId="15" fillId="0" borderId="0" xfId="0" applyFont="1" applyAlignment="1">
      <alignment horizontal="left" vertical="top" wrapText="1"/>
    </xf>
    <xf numFmtId="165" fontId="20" fillId="31" borderId="40" xfId="0" applyNumberFormat="1" applyFont="1" applyFill="1" applyBorder="1" applyAlignment="1">
      <alignment vertical="center"/>
    </xf>
    <xf numFmtId="165" fontId="20" fillId="31" borderId="41" xfId="0" applyNumberFormat="1" applyFont="1" applyFill="1" applyBorder="1" applyAlignment="1">
      <alignment vertical="center"/>
    </xf>
    <xf numFmtId="165" fontId="20" fillId="31" borderId="43" xfId="0" applyNumberFormat="1" applyFont="1" applyFill="1" applyBorder="1" applyAlignment="1">
      <alignment vertical="center"/>
    </xf>
    <xf numFmtId="0" fontId="23" fillId="13" borderId="6" xfId="0" applyFont="1" applyFill="1" applyBorder="1"/>
    <xf numFmtId="168" fontId="2" fillId="33" borderId="5" xfId="2" quotePrefix="1" applyNumberFormat="1" applyFont="1" applyFill="1" applyBorder="1" applyAlignment="1" applyProtection="1">
      <alignment horizontal="right"/>
    </xf>
    <xf numFmtId="168" fontId="2" fillId="33" borderId="25" xfId="2" quotePrefix="1" applyNumberFormat="1" applyFont="1" applyFill="1" applyBorder="1" applyAlignment="1" applyProtection="1">
      <alignment horizontal="right"/>
    </xf>
    <xf numFmtId="168" fontId="2" fillId="33" borderId="15" xfId="2" quotePrefix="1" applyNumberFormat="1" applyFont="1" applyFill="1" applyBorder="1" applyAlignment="1" applyProtection="1">
      <alignment horizontal="right"/>
    </xf>
    <xf numFmtId="168" fontId="2" fillId="33" borderId="6" xfId="2" quotePrefix="1" applyNumberFormat="1" applyFont="1" applyFill="1" applyBorder="1" applyAlignment="1" applyProtection="1">
      <alignment horizontal="right"/>
    </xf>
    <xf numFmtId="168" fontId="2" fillId="0" borderId="7" xfId="0" quotePrefix="1" applyNumberFormat="1" applyFont="1" applyBorder="1" applyAlignment="1">
      <alignment horizontal="right"/>
    </xf>
    <xf numFmtId="168" fontId="2" fillId="0" borderId="26" xfId="0" quotePrefix="1" applyNumberFormat="1" applyFont="1" applyBorder="1" applyAlignment="1">
      <alignment horizontal="right"/>
    </xf>
    <xf numFmtId="168" fontId="2" fillId="0" borderId="17" xfId="0" quotePrefix="1" applyNumberFormat="1" applyFont="1" applyBorder="1" applyAlignment="1">
      <alignment horizontal="right"/>
    </xf>
    <xf numFmtId="168" fontId="2" fillId="0" borderId="8" xfId="0" quotePrefix="1" applyNumberFormat="1" applyFont="1" applyBorder="1" applyAlignment="1">
      <alignment horizontal="right"/>
    </xf>
    <xf numFmtId="168" fontId="2" fillId="0" borderId="5" xfId="0" quotePrefix="1" applyNumberFormat="1" applyFont="1" applyBorder="1" applyAlignment="1">
      <alignment horizontal="right"/>
    </xf>
    <xf numFmtId="168" fontId="2" fillId="0" borderId="15" xfId="0" quotePrefix="1" applyNumberFormat="1" applyFont="1" applyBorder="1" applyAlignment="1">
      <alignment horizontal="right"/>
    </xf>
    <xf numFmtId="168" fontId="2" fillId="0" borderId="0" xfId="0" quotePrefix="1" applyNumberFormat="1" applyFont="1" applyAlignment="1">
      <alignment horizontal="right"/>
    </xf>
    <xf numFmtId="168" fontId="2" fillId="0" borderId="6" xfId="0" quotePrefix="1" applyNumberFormat="1" applyFont="1" applyBorder="1" applyAlignment="1">
      <alignment horizontal="right"/>
    </xf>
    <xf numFmtId="168" fontId="2" fillId="0" borderId="28" xfId="2" applyNumberFormat="1" applyFont="1" applyBorder="1"/>
    <xf numFmtId="168" fontId="2" fillId="0" borderId="0" xfId="2" applyNumberFormat="1" applyFont="1" applyBorder="1"/>
    <xf numFmtId="168" fontId="2" fillId="0" borderId="15" xfId="2" applyNumberFormat="1" applyFont="1" applyBorder="1"/>
    <xf numFmtId="168" fontId="2" fillId="0" borderId="6" xfId="2" applyNumberFormat="1" applyFont="1" applyBorder="1"/>
    <xf numFmtId="168" fontId="2" fillId="0" borderId="5" xfId="2" applyNumberFormat="1" applyFont="1" applyBorder="1"/>
    <xf numFmtId="168" fontId="2" fillId="0" borderId="25" xfId="2" applyNumberFormat="1" applyFont="1" applyBorder="1"/>
    <xf numFmtId="168" fontId="29" fillId="13" borderId="0" xfId="2" applyNumberFormat="1" applyFont="1" applyFill="1" applyBorder="1" applyAlignment="1">
      <alignment horizontal="right"/>
    </xf>
    <xf numFmtId="168" fontId="26" fillId="13" borderId="0" xfId="2" applyNumberFormat="1" applyFont="1" applyFill="1" applyBorder="1" applyAlignment="1">
      <alignment horizontal="right"/>
    </xf>
    <xf numFmtId="168" fontId="26" fillId="13" borderId="0" xfId="2" applyNumberFormat="1" applyFont="1" applyFill="1" applyBorder="1"/>
    <xf numFmtId="168" fontId="26" fillId="13" borderId="12" xfId="2" applyNumberFormat="1" applyFont="1" applyFill="1" applyBorder="1" applyAlignment="1">
      <alignment horizontal="right"/>
    </xf>
    <xf numFmtId="0" fontId="26" fillId="13" borderId="3" xfId="0" applyFont="1" applyFill="1" applyBorder="1"/>
    <xf numFmtId="0" fontId="26" fillId="13" borderId="5" xfId="0" applyFont="1" applyFill="1" applyBorder="1"/>
    <xf numFmtId="0" fontId="4" fillId="11" borderId="4" xfId="0" applyFont="1" applyFill="1" applyBorder="1"/>
    <xf numFmtId="0" fontId="22" fillId="11" borderId="6" xfId="0" applyFont="1" applyFill="1" applyBorder="1" applyAlignment="1">
      <alignment horizontal="left"/>
    </xf>
    <xf numFmtId="0" fontId="4" fillId="11" borderId="6" xfId="0" applyFont="1" applyFill="1" applyBorder="1"/>
    <xf numFmtId="0" fontId="4" fillId="11" borderId="8" xfId="0" applyFont="1" applyFill="1" applyBorder="1"/>
    <xf numFmtId="168" fontId="26" fillId="13" borderId="5" xfId="2" applyNumberFormat="1" applyFont="1" applyFill="1" applyBorder="1"/>
    <xf numFmtId="166" fontId="26" fillId="13" borderId="5" xfId="0" applyNumberFormat="1" applyFont="1" applyFill="1" applyBorder="1"/>
    <xf numFmtId="166" fontId="26" fillId="13" borderId="7" xfId="0" applyNumberFormat="1" applyFont="1" applyFill="1" applyBorder="1"/>
    <xf numFmtId="0" fontId="2" fillId="11" borderId="5" xfId="0" applyFont="1" applyFill="1" applyBorder="1"/>
    <xf numFmtId="0" fontId="2" fillId="11" borderId="7" xfId="0" applyFont="1" applyFill="1" applyBorder="1"/>
    <xf numFmtId="166" fontId="26" fillId="13" borderId="5" xfId="0" applyNumberFormat="1" applyFont="1" applyFill="1" applyBorder="1" applyAlignment="1">
      <alignment horizontal="right"/>
    </xf>
    <xf numFmtId="166" fontId="26" fillId="13" borderId="7" xfId="0" applyNumberFormat="1" applyFont="1" applyFill="1" applyBorder="1" applyAlignment="1">
      <alignment horizontal="right"/>
    </xf>
    <xf numFmtId="168" fontId="23" fillId="32" borderId="28" xfId="2" quotePrefix="1" applyNumberFormat="1" applyFont="1" applyFill="1" applyBorder="1" applyAlignment="1" applyProtection="1">
      <alignment horizontal="right"/>
    </xf>
    <xf numFmtId="168" fontId="23" fillId="32" borderId="31" xfId="2" quotePrefix="1" applyNumberFormat="1" applyFont="1" applyFill="1" applyBorder="1" applyAlignment="1" applyProtection="1">
      <alignment horizontal="right"/>
    </xf>
    <xf numFmtId="168" fontId="23" fillId="32" borderId="15" xfId="2" quotePrefix="1" applyNumberFormat="1" applyFont="1" applyFill="1" applyBorder="1" applyAlignment="1" applyProtection="1">
      <alignment horizontal="right"/>
    </xf>
    <xf numFmtId="168" fontId="23" fillId="32" borderId="6" xfId="2" quotePrefix="1" applyNumberFormat="1" applyFont="1" applyFill="1" applyBorder="1" applyAlignment="1" applyProtection="1">
      <alignment horizontal="right"/>
    </xf>
    <xf numFmtId="168" fontId="2" fillId="33" borderId="0" xfId="2" quotePrefix="1" applyNumberFormat="1" applyFont="1" applyFill="1" applyBorder="1" applyAlignment="1" applyProtection="1">
      <alignment horizontal="right"/>
    </xf>
    <xf numFmtId="168" fontId="2" fillId="0" borderId="5" xfId="2" quotePrefix="1" applyNumberFormat="1" applyFont="1" applyFill="1" applyBorder="1" applyAlignment="1" applyProtection="1">
      <alignment horizontal="right"/>
    </xf>
    <xf numFmtId="168" fontId="2" fillId="0" borderId="15" xfId="2" quotePrefix="1" applyNumberFormat="1" applyFont="1" applyFill="1" applyBorder="1" applyAlignment="1" applyProtection="1">
      <alignment horizontal="right"/>
    </xf>
    <xf numFmtId="168" fontId="2" fillId="0" borderId="0" xfId="2" quotePrefix="1" applyNumberFormat="1" applyFont="1" applyFill="1" applyBorder="1" applyAlignment="1" applyProtection="1">
      <alignment horizontal="right"/>
    </xf>
    <xf numFmtId="168" fontId="2" fillId="0" borderId="6" xfId="2" quotePrefix="1" applyNumberFormat="1" applyFont="1" applyFill="1" applyBorder="1" applyAlignment="1" applyProtection="1">
      <alignment horizontal="right"/>
    </xf>
    <xf numFmtId="168" fontId="2" fillId="0" borderId="52" xfId="2" applyNumberFormat="1" applyFont="1" applyBorder="1"/>
    <xf numFmtId="168" fontId="2" fillId="0" borderId="10" xfId="2" applyNumberFormat="1" applyFont="1" applyBorder="1"/>
    <xf numFmtId="168" fontId="2" fillId="0" borderId="32" xfId="2" applyNumberFormat="1" applyFont="1" applyBorder="1"/>
    <xf numFmtId="168" fontId="2" fillId="0" borderId="14" xfId="2" applyNumberFormat="1" applyFont="1" applyBorder="1"/>
    <xf numFmtId="168" fontId="2" fillId="0" borderId="33" xfId="2" applyNumberFormat="1" applyFont="1" applyBorder="1"/>
    <xf numFmtId="168" fontId="2" fillId="0" borderId="11" xfId="2" applyNumberFormat="1" applyFont="1" applyBorder="1"/>
    <xf numFmtId="168" fontId="26" fillId="13" borderId="13" xfId="2" applyNumberFormat="1" applyFont="1" applyFill="1" applyBorder="1"/>
    <xf numFmtId="0" fontId="8" fillId="32" borderId="0" xfId="0" applyFont="1" applyFill="1" applyAlignment="1">
      <alignment horizontal="center" wrapText="1"/>
    </xf>
    <xf numFmtId="0" fontId="8" fillId="32" borderId="0" xfId="0" applyFont="1" applyFill="1" applyAlignment="1">
      <alignment horizontal="center"/>
    </xf>
    <xf numFmtId="0" fontId="15" fillId="37" borderId="0" xfId="0" applyFont="1" applyFill="1" applyAlignment="1">
      <alignment horizontal="left" vertical="top" wrapText="1"/>
    </xf>
    <xf numFmtId="0" fontId="15" fillId="37" borderId="0" xfId="0" applyFont="1" applyFill="1" applyAlignment="1">
      <alignment horizontal="left" vertical="top"/>
    </xf>
    <xf numFmtId="0" fontId="13" fillId="14" borderId="12" xfId="0" applyFont="1" applyFill="1" applyBorder="1" applyAlignment="1">
      <alignment horizontal="center" vertical="top"/>
    </xf>
    <xf numFmtId="0" fontId="13" fillId="14" borderId="8" xfId="0" applyFont="1" applyFill="1" applyBorder="1" applyAlignment="1">
      <alignment horizontal="center" vertical="top"/>
    </xf>
    <xf numFmtId="0" fontId="12" fillId="14" borderId="3" xfId="0" applyFont="1" applyFill="1" applyBorder="1" applyAlignment="1">
      <alignment horizontal="center" vertical="center"/>
    </xf>
    <xf numFmtId="0" fontId="12" fillId="14" borderId="13" xfId="0" applyFont="1" applyFill="1" applyBorder="1" applyAlignment="1">
      <alignment horizontal="center" vertical="center"/>
    </xf>
    <xf numFmtId="0" fontId="12" fillId="14" borderId="4" xfId="0" applyFont="1" applyFill="1" applyBorder="1" applyAlignment="1">
      <alignment horizontal="center" vertical="center"/>
    </xf>
    <xf numFmtId="0" fontId="11" fillId="14" borderId="5" xfId="0" applyFont="1" applyFill="1" applyBorder="1" applyAlignment="1">
      <alignment horizontal="center" vertical="top"/>
    </xf>
    <xf numFmtId="0" fontId="11" fillId="14" borderId="0" xfId="0" applyFont="1" applyFill="1" applyAlignment="1">
      <alignment horizontal="center" vertical="top"/>
    </xf>
    <xf numFmtId="0" fontId="11" fillId="14" borderId="6" xfId="0" applyFont="1" applyFill="1" applyBorder="1" applyAlignment="1">
      <alignment horizontal="center" vertical="top"/>
    </xf>
    <xf numFmtId="0" fontId="6" fillId="12" borderId="7" xfId="0" applyFont="1" applyFill="1" applyBorder="1" applyAlignment="1">
      <alignment horizontal="center"/>
    </xf>
    <xf numFmtId="0" fontId="6" fillId="12" borderId="8" xfId="0" applyFont="1" applyFill="1" applyBorder="1" applyAlignment="1">
      <alignment horizontal="center"/>
    </xf>
    <xf numFmtId="0" fontId="6" fillId="21" borderId="19" xfId="0" applyFont="1" applyFill="1" applyBorder="1" applyAlignment="1">
      <alignment horizontal="center"/>
    </xf>
    <xf numFmtId="0" fontId="6" fillId="21" borderId="20" xfId="0" applyFont="1" applyFill="1" applyBorder="1" applyAlignment="1">
      <alignment horizontal="center"/>
    </xf>
    <xf numFmtId="0" fontId="6" fillId="9" borderId="50" xfId="0" applyFont="1" applyFill="1" applyBorder="1" applyAlignment="1">
      <alignment horizontal="center" vertical="top"/>
    </xf>
    <xf numFmtId="0" fontId="6" fillId="9" borderId="16" xfId="0" applyFont="1" applyFill="1" applyBorder="1" applyAlignment="1">
      <alignment horizontal="center" vertical="top"/>
    </xf>
    <xf numFmtId="0" fontId="6" fillId="9" borderId="51" xfId="0" applyFont="1" applyFill="1" applyBorder="1" applyAlignment="1">
      <alignment horizontal="center" vertical="top"/>
    </xf>
    <xf numFmtId="0" fontId="6" fillId="5" borderId="34" xfId="0" applyFont="1" applyFill="1" applyBorder="1" applyAlignment="1">
      <alignment horizontal="center" vertical="top"/>
    </xf>
    <xf numFmtId="0" fontId="6" fillId="5" borderId="16" xfId="0" applyFont="1" applyFill="1" applyBorder="1" applyAlignment="1">
      <alignment horizontal="center" vertical="top"/>
    </xf>
    <xf numFmtId="0" fontId="6" fillId="5" borderId="51" xfId="0" applyFont="1" applyFill="1" applyBorder="1" applyAlignment="1">
      <alignment horizontal="center" vertical="top"/>
    </xf>
    <xf numFmtId="0" fontId="6" fillId="3" borderId="34" xfId="0" applyFont="1" applyFill="1" applyBorder="1" applyAlignment="1">
      <alignment horizontal="center" vertical="top"/>
    </xf>
    <xf numFmtId="0" fontId="6" fillId="3" borderId="16" xfId="0" applyFont="1" applyFill="1" applyBorder="1" applyAlignment="1">
      <alignment horizontal="center" vertical="top"/>
    </xf>
    <xf numFmtId="0" fontId="6" fillId="3" borderId="51" xfId="0" applyFont="1" applyFill="1" applyBorder="1" applyAlignment="1">
      <alignment horizontal="center" vertical="top"/>
    </xf>
    <xf numFmtId="0" fontId="6" fillId="6" borderId="50" xfId="0" applyFont="1" applyFill="1" applyBorder="1" applyAlignment="1">
      <alignment horizontal="center" vertical="top"/>
    </xf>
    <xf numFmtId="0" fontId="6" fillId="6" borderId="16" xfId="0" applyFont="1" applyFill="1" applyBorder="1" applyAlignment="1">
      <alignment horizontal="center" vertical="top"/>
    </xf>
    <xf numFmtId="0" fontId="6" fillId="6" borderId="51" xfId="0" applyFont="1" applyFill="1" applyBorder="1" applyAlignment="1">
      <alignment horizontal="center" vertical="top"/>
    </xf>
    <xf numFmtId="0" fontId="6" fillId="7" borderId="50" xfId="0" applyFont="1" applyFill="1" applyBorder="1" applyAlignment="1">
      <alignment horizontal="center" vertical="top"/>
    </xf>
    <xf numFmtId="0" fontId="6" fillId="7" borderId="16" xfId="0" applyFont="1" applyFill="1" applyBorder="1" applyAlignment="1">
      <alignment horizontal="center" vertical="top"/>
    </xf>
    <xf numFmtId="0" fontId="6" fillId="7" borderId="51" xfId="0" applyFont="1" applyFill="1" applyBorder="1" applyAlignment="1">
      <alignment horizontal="center" vertical="top"/>
    </xf>
    <xf numFmtId="0" fontId="6" fillId="8" borderId="50" xfId="0" applyFont="1" applyFill="1" applyBorder="1" applyAlignment="1">
      <alignment horizontal="center" vertical="top"/>
    </xf>
    <xf numFmtId="0" fontId="6" fillId="8" borderId="16" xfId="0" applyFont="1" applyFill="1" applyBorder="1" applyAlignment="1">
      <alignment horizontal="center" vertical="top"/>
    </xf>
    <xf numFmtId="0" fontId="6" fillId="8" borderId="51" xfId="0" applyFont="1" applyFill="1" applyBorder="1" applyAlignment="1">
      <alignment horizontal="center" vertical="top"/>
    </xf>
    <xf numFmtId="0" fontId="6" fillId="10" borderId="50" xfId="0" applyFont="1" applyFill="1" applyBorder="1" applyAlignment="1">
      <alignment horizontal="center" vertical="top"/>
    </xf>
    <xf numFmtId="0" fontId="6" fillId="10" borderId="16" xfId="0" applyFont="1" applyFill="1" applyBorder="1" applyAlignment="1">
      <alignment horizontal="center" vertical="top"/>
    </xf>
    <xf numFmtId="0" fontId="6" fillId="10" borderId="51" xfId="0" applyFont="1" applyFill="1" applyBorder="1" applyAlignment="1">
      <alignment horizontal="center" vertical="top"/>
    </xf>
    <xf numFmtId="0" fontId="2" fillId="0" borderId="0" xfId="0" applyFont="1" applyAlignment="1">
      <alignment horizontal="right"/>
    </xf>
    <xf numFmtId="1" fontId="3" fillId="34" borderId="1" xfId="0" applyNumberFormat="1" applyFont="1" applyFill="1" applyBorder="1" applyAlignment="1">
      <alignment horizontal="center" vertical="top" wrapText="1"/>
    </xf>
    <xf numFmtId="1" fontId="3" fillId="36" borderId="1" xfId="0" applyNumberFormat="1" applyFont="1" applyFill="1" applyBorder="1" applyAlignment="1">
      <alignment horizontal="center" vertical="top" wrapText="1"/>
    </xf>
    <xf numFmtId="0" fontId="3" fillId="26" borderId="1" xfId="0" applyFont="1" applyFill="1" applyBorder="1" applyAlignment="1">
      <alignment horizontal="center" vertical="top" wrapText="1"/>
    </xf>
    <xf numFmtId="0" fontId="3" fillId="26" borderId="1" xfId="0" applyFont="1" applyFill="1" applyBorder="1" applyAlignment="1">
      <alignment horizontal="center" vertical="top"/>
    </xf>
    <xf numFmtId="1" fontId="3" fillId="35" borderId="1" xfId="0" applyNumberFormat="1" applyFont="1" applyFill="1" applyBorder="1" applyAlignment="1">
      <alignment horizontal="center" vertical="top" wrapText="1"/>
    </xf>
    <xf numFmtId="0" fontId="3" fillId="23" borderId="1" xfId="0" applyFont="1" applyFill="1" applyBorder="1" applyAlignment="1">
      <alignment horizontal="center" vertical="top" wrapText="1"/>
    </xf>
    <xf numFmtId="0" fontId="3" fillId="3" borderId="22" xfId="0" applyFont="1" applyFill="1" applyBorder="1" applyAlignment="1">
      <alignment horizontal="center" vertical="top" wrapText="1"/>
    </xf>
    <xf numFmtId="0" fontId="3" fillId="3" borderId="23" xfId="0" applyFont="1" applyFill="1" applyBorder="1" applyAlignment="1">
      <alignment horizontal="center" vertical="top" wrapText="1"/>
    </xf>
    <xf numFmtId="49" fontId="3" fillId="3" borderId="29" xfId="0" applyNumberFormat="1" applyFont="1" applyFill="1" applyBorder="1" applyAlignment="1">
      <alignment horizontal="center" vertical="top" wrapText="1"/>
    </xf>
    <xf numFmtId="49" fontId="3" fillId="3" borderId="30" xfId="0" applyNumberFormat="1" applyFont="1" applyFill="1" applyBorder="1" applyAlignment="1">
      <alignment horizontal="center" vertical="top" wrapText="1"/>
    </xf>
    <xf numFmtId="0" fontId="3" fillId="3" borderId="56" xfId="0" applyFont="1" applyFill="1" applyBorder="1" applyAlignment="1">
      <alignment horizontal="center" vertical="top"/>
    </xf>
    <xf numFmtId="0" fontId="3" fillId="3" borderId="57" xfId="0" applyFont="1" applyFill="1" applyBorder="1" applyAlignment="1">
      <alignment horizontal="center" vertical="top"/>
    </xf>
    <xf numFmtId="0" fontId="3" fillId="3" borderId="45" xfId="0" applyFont="1" applyFill="1" applyBorder="1" applyAlignment="1">
      <alignment horizontal="center" vertical="top"/>
    </xf>
    <xf numFmtId="165" fontId="7" fillId="3" borderId="2" xfId="0" applyNumberFormat="1" applyFont="1" applyFill="1" applyBorder="1" applyAlignment="1">
      <alignment horizontal="center"/>
    </xf>
    <xf numFmtId="165" fontId="3" fillId="3" borderId="1" xfId="0" applyNumberFormat="1" applyFont="1" applyFill="1" applyBorder="1" applyAlignment="1">
      <alignment horizontal="center" vertical="top" wrapText="1"/>
    </xf>
    <xf numFmtId="165" fontId="3" fillId="3" borderId="22" xfId="0" applyNumberFormat="1" applyFont="1" applyFill="1" applyBorder="1" applyAlignment="1">
      <alignment horizontal="center" vertical="top" wrapText="1"/>
    </xf>
    <xf numFmtId="165" fontId="3" fillId="3" borderId="23" xfId="0" applyNumberFormat="1" applyFont="1" applyFill="1" applyBorder="1" applyAlignment="1">
      <alignment horizontal="center" vertical="top" wrapText="1"/>
    </xf>
    <xf numFmtId="1" fontId="3" fillId="3" borderId="1" xfId="0" applyNumberFormat="1" applyFont="1" applyFill="1" applyBorder="1" applyAlignment="1">
      <alignment horizontal="center" vertical="top" wrapText="1"/>
    </xf>
    <xf numFmtId="0" fontId="3" fillId="3" borderId="22" xfId="0" applyFont="1" applyFill="1" applyBorder="1" applyAlignment="1">
      <alignment horizontal="center" vertical="top"/>
    </xf>
    <xf numFmtId="0" fontId="3" fillId="3" borderId="23" xfId="0" applyFont="1" applyFill="1" applyBorder="1" applyAlignment="1">
      <alignment horizontal="center" vertical="top"/>
    </xf>
    <xf numFmtId="49" fontId="3" fillId="6" borderId="29" xfId="0" applyNumberFormat="1" applyFont="1" applyFill="1" applyBorder="1" applyAlignment="1">
      <alignment horizontal="center" vertical="top" wrapText="1"/>
    </xf>
    <xf numFmtId="49" fontId="3" fillId="6" borderId="30" xfId="0" applyNumberFormat="1" applyFont="1" applyFill="1" applyBorder="1" applyAlignment="1">
      <alignment horizontal="center" vertical="top" wrapText="1"/>
    </xf>
    <xf numFmtId="0" fontId="3" fillId="6" borderId="22" xfId="0" applyFont="1" applyFill="1" applyBorder="1" applyAlignment="1">
      <alignment horizontal="center" vertical="top" wrapText="1"/>
    </xf>
    <xf numFmtId="0" fontId="3" fillId="6" borderId="23" xfId="0" applyFont="1" applyFill="1" applyBorder="1" applyAlignment="1">
      <alignment horizontal="center" vertical="top" wrapText="1"/>
    </xf>
    <xf numFmtId="0" fontId="3" fillId="6" borderId="22" xfId="0" applyFont="1" applyFill="1" applyBorder="1" applyAlignment="1">
      <alignment horizontal="center" vertical="top"/>
    </xf>
    <xf numFmtId="0" fontId="3" fillId="6" borderId="23" xfId="0" applyFont="1" applyFill="1" applyBorder="1" applyAlignment="1">
      <alignment horizontal="center" vertical="top"/>
    </xf>
    <xf numFmtId="0" fontId="3" fillId="6" borderId="56" xfId="0" applyFont="1" applyFill="1" applyBorder="1" applyAlignment="1">
      <alignment horizontal="center" vertical="top"/>
    </xf>
    <xf numFmtId="0" fontId="3" fillId="6" borderId="57" xfId="0" applyFont="1" applyFill="1" applyBorder="1" applyAlignment="1">
      <alignment horizontal="center" vertical="top"/>
    </xf>
    <xf numFmtId="0" fontId="3" fillId="6" borderId="45" xfId="0" applyFont="1" applyFill="1" applyBorder="1" applyAlignment="1">
      <alignment horizontal="center" vertical="top"/>
    </xf>
    <xf numFmtId="165" fontId="3" fillId="6" borderId="22" xfId="0" applyNumberFormat="1" applyFont="1" applyFill="1" applyBorder="1" applyAlignment="1">
      <alignment horizontal="center" vertical="top" wrapText="1"/>
    </xf>
    <xf numFmtId="165" fontId="3" fillId="6" borderId="23" xfId="0" applyNumberFormat="1" applyFont="1" applyFill="1" applyBorder="1" applyAlignment="1">
      <alignment horizontal="center" vertical="top" wrapText="1"/>
    </xf>
    <xf numFmtId="165" fontId="7" fillId="6" borderId="2" xfId="0" applyNumberFormat="1" applyFont="1" applyFill="1" applyBorder="1" applyAlignment="1">
      <alignment horizontal="center"/>
    </xf>
    <xf numFmtId="165" fontId="3" fillId="6" borderId="1" xfId="0" applyNumberFormat="1" applyFont="1" applyFill="1" applyBorder="1" applyAlignment="1">
      <alignment horizontal="center" vertical="top" wrapText="1"/>
    </xf>
    <xf numFmtId="1" fontId="3" fillId="6" borderId="1" xfId="0" applyNumberFormat="1" applyFont="1" applyFill="1" applyBorder="1" applyAlignment="1">
      <alignment horizontal="center" vertical="top" wrapText="1"/>
    </xf>
    <xf numFmtId="165" fontId="7" fillId="7" borderId="2" xfId="0" applyNumberFormat="1" applyFont="1" applyFill="1" applyBorder="1" applyAlignment="1">
      <alignment horizontal="center"/>
    </xf>
    <xf numFmtId="165" fontId="3" fillId="7" borderId="1" xfId="0" applyNumberFormat="1" applyFont="1" applyFill="1" applyBorder="1" applyAlignment="1">
      <alignment horizontal="center" vertical="top" wrapText="1"/>
    </xf>
    <xf numFmtId="165" fontId="3" fillId="7" borderId="22" xfId="0" applyNumberFormat="1" applyFont="1" applyFill="1" applyBorder="1" applyAlignment="1">
      <alignment horizontal="center" vertical="top" wrapText="1"/>
    </xf>
    <xf numFmtId="165" fontId="3" fillId="7" borderId="23" xfId="0" applyNumberFormat="1" applyFont="1" applyFill="1" applyBorder="1" applyAlignment="1">
      <alignment horizontal="center" vertical="top" wrapText="1"/>
    </xf>
    <xf numFmtId="1" fontId="3" fillId="7" borderId="1" xfId="0" applyNumberFormat="1" applyFont="1" applyFill="1" applyBorder="1" applyAlignment="1">
      <alignment horizontal="center" vertical="top" wrapText="1"/>
    </xf>
    <xf numFmtId="0" fontId="3" fillId="7" borderId="22" xfId="0" applyFont="1" applyFill="1" applyBorder="1" applyAlignment="1">
      <alignment horizontal="center" vertical="top"/>
    </xf>
    <xf numFmtId="0" fontId="3" fillId="7" borderId="23" xfId="0" applyFont="1" applyFill="1" applyBorder="1" applyAlignment="1">
      <alignment horizontal="center" vertical="top"/>
    </xf>
    <xf numFmtId="0" fontId="3" fillId="7" borderId="22" xfId="0" applyFont="1" applyFill="1" applyBorder="1" applyAlignment="1">
      <alignment horizontal="center" vertical="top" wrapText="1"/>
    </xf>
    <xf numFmtId="0" fontId="3" fillId="7" borderId="23" xfId="0" applyFont="1" applyFill="1" applyBorder="1" applyAlignment="1">
      <alignment horizontal="center" vertical="top" wrapText="1"/>
    </xf>
    <xf numFmtId="49" fontId="3" fillId="7" borderId="29" xfId="0" applyNumberFormat="1" applyFont="1" applyFill="1" applyBorder="1" applyAlignment="1">
      <alignment horizontal="center" vertical="top" wrapText="1"/>
    </xf>
    <xf numFmtId="49" fontId="3" fillId="7" borderId="30" xfId="0" applyNumberFormat="1" applyFont="1" applyFill="1" applyBorder="1" applyAlignment="1">
      <alignment horizontal="center" vertical="top" wrapText="1"/>
    </xf>
    <xf numFmtId="0" fontId="3" fillId="7" borderId="56" xfId="0" applyFont="1" applyFill="1" applyBorder="1" applyAlignment="1">
      <alignment horizontal="center" vertical="top"/>
    </xf>
    <xf numFmtId="0" fontId="3" fillId="7" borderId="57" xfId="0" applyFont="1" applyFill="1" applyBorder="1" applyAlignment="1">
      <alignment horizontal="center" vertical="top"/>
    </xf>
    <xf numFmtId="0" fontId="3" fillId="7" borderId="45" xfId="0" applyFont="1" applyFill="1" applyBorder="1" applyAlignment="1">
      <alignment horizontal="center" vertical="top"/>
    </xf>
    <xf numFmtId="165" fontId="7" fillId="8" borderId="2" xfId="0" applyNumberFormat="1" applyFont="1" applyFill="1" applyBorder="1" applyAlignment="1">
      <alignment horizontal="center"/>
    </xf>
    <xf numFmtId="165" fontId="3" fillId="8" borderId="1" xfId="0" applyNumberFormat="1" applyFont="1" applyFill="1" applyBorder="1" applyAlignment="1">
      <alignment horizontal="center" vertical="top" wrapText="1"/>
    </xf>
    <xf numFmtId="165" fontId="3" fillId="8" borderId="22" xfId="0" applyNumberFormat="1" applyFont="1" applyFill="1" applyBorder="1" applyAlignment="1">
      <alignment horizontal="center" vertical="top" wrapText="1"/>
    </xf>
    <xf numFmtId="165" fontId="3" fillId="8" borderId="23" xfId="0" applyNumberFormat="1" applyFont="1" applyFill="1" applyBorder="1" applyAlignment="1">
      <alignment horizontal="center" vertical="top" wrapText="1"/>
    </xf>
    <xf numFmtId="1" fontId="3" fillId="8" borderId="1" xfId="0" applyNumberFormat="1" applyFont="1" applyFill="1" applyBorder="1" applyAlignment="1">
      <alignment horizontal="center" vertical="top" wrapText="1"/>
    </xf>
    <xf numFmtId="0" fontId="3" fillId="8" borderId="22" xfId="0" applyFont="1" applyFill="1" applyBorder="1" applyAlignment="1">
      <alignment horizontal="center" vertical="top"/>
    </xf>
    <xf numFmtId="0" fontId="3" fillId="8" borderId="23" xfId="0" applyFont="1" applyFill="1" applyBorder="1" applyAlignment="1">
      <alignment horizontal="center" vertical="top"/>
    </xf>
    <xf numFmtId="0" fontId="3" fillId="8" borderId="22" xfId="0" applyFont="1" applyFill="1" applyBorder="1" applyAlignment="1">
      <alignment horizontal="center" vertical="top" wrapText="1"/>
    </xf>
    <xf numFmtId="0" fontId="3" fillId="8" borderId="23" xfId="0" applyFont="1" applyFill="1" applyBorder="1" applyAlignment="1">
      <alignment horizontal="center" vertical="top" wrapText="1"/>
    </xf>
    <xf numFmtId="0" fontId="3" fillId="8" borderId="29" xfId="0" applyFont="1" applyFill="1" applyBorder="1" applyAlignment="1">
      <alignment horizontal="center" vertical="top" wrapText="1"/>
    </xf>
    <xf numFmtId="0" fontId="3" fillId="8" borderId="30" xfId="0" applyFont="1" applyFill="1" applyBorder="1" applyAlignment="1">
      <alignment horizontal="center" vertical="top" wrapText="1"/>
    </xf>
    <xf numFmtId="0" fontId="3" fillId="8" borderId="56" xfId="0" applyFont="1" applyFill="1" applyBorder="1" applyAlignment="1">
      <alignment horizontal="center" vertical="top"/>
    </xf>
    <xf numFmtId="0" fontId="3" fillId="8" borderId="57" xfId="0" applyFont="1" applyFill="1" applyBorder="1" applyAlignment="1">
      <alignment horizontal="center" vertical="top"/>
    </xf>
    <xf numFmtId="0" fontId="3" fillId="8" borderId="45" xfId="0" applyFont="1" applyFill="1" applyBorder="1" applyAlignment="1">
      <alignment horizontal="center" vertical="top"/>
    </xf>
    <xf numFmtId="0" fontId="3" fillId="10" borderId="56" xfId="0" applyFont="1" applyFill="1" applyBorder="1" applyAlignment="1">
      <alignment horizontal="center" vertical="top"/>
    </xf>
    <xf numFmtId="0" fontId="3" fillId="10" borderId="57" xfId="0" applyFont="1" applyFill="1" applyBorder="1" applyAlignment="1">
      <alignment horizontal="center" vertical="top"/>
    </xf>
    <xf numFmtId="0" fontId="3" fillId="10" borderId="45" xfId="0" applyFont="1" applyFill="1" applyBorder="1" applyAlignment="1">
      <alignment horizontal="center" vertical="top"/>
    </xf>
    <xf numFmtId="165" fontId="7" fillId="10" borderId="2" xfId="0" applyNumberFormat="1" applyFont="1" applyFill="1" applyBorder="1" applyAlignment="1">
      <alignment horizontal="center"/>
    </xf>
    <xf numFmtId="165" fontId="3" fillId="10" borderId="1" xfId="0" applyNumberFormat="1" applyFont="1" applyFill="1" applyBorder="1" applyAlignment="1">
      <alignment horizontal="center" vertical="top" wrapText="1"/>
    </xf>
    <xf numFmtId="165" fontId="3" fillId="10" borderId="22" xfId="0" applyNumberFormat="1" applyFont="1" applyFill="1" applyBorder="1" applyAlignment="1">
      <alignment horizontal="center" vertical="top" wrapText="1"/>
    </xf>
    <xf numFmtId="165" fontId="3" fillId="10" borderId="23" xfId="0" applyNumberFormat="1" applyFont="1" applyFill="1" applyBorder="1" applyAlignment="1">
      <alignment horizontal="center" vertical="top" wrapText="1"/>
    </xf>
    <xf numFmtId="1" fontId="3" fillId="10" borderId="1" xfId="0" applyNumberFormat="1" applyFont="1" applyFill="1" applyBorder="1" applyAlignment="1">
      <alignment horizontal="center" vertical="top" wrapText="1"/>
    </xf>
    <xf numFmtId="0" fontId="3" fillId="10" borderId="22" xfId="0" applyFont="1" applyFill="1" applyBorder="1" applyAlignment="1">
      <alignment horizontal="center" vertical="top"/>
    </xf>
    <xf numFmtId="0" fontId="3" fillId="10" borderId="23" xfId="0" applyFont="1" applyFill="1" applyBorder="1" applyAlignment="1">
      <alignment horizontal="center" vertical="top"/>
    </xf>
    <xf numFmtId="0" fontId="3" fillId="10" borderId="22" xfId="0" applyFont="1" applyFill="1" applyBorder="1" applyAlignment="1">
      <alignment horizontal="center" vertical="top" wrapText="1"/>
    </xf>
    <xf numFmtId="0" fontId="3" fillId="10" borderId="23" xfId="0" applyFont="1" applyFill="1" applyBorder="1" applyAlignment="1">
      <alignment horizontal="center" vertical="top" wrapText="1"/>
    </xf>
    <xf numFmtId="0" fontId="3" fillId="10" borderId="29" xfId="0" applyFont="1" applyFill="1" applyBorder="1" applyAlignment="1">
      <alignment horizontal="center" vertical="top" wrapText="1"/>
    </xf>
    <xf numFmtId="0" fontId="3" fillId="10" borderId="30" xfId="0" applyFont="1" applyFill="1" applyBorder="1" applyAlignment="1">
      <alignment horizontal="center" vertical="top" wrapText="1"/>
    </xf>
    <xf numFmtId="165" fontId="7" fillId="9" borderId="2" xfId="0" applyNumberFormat="1" applyFont="1" applyFill="1" applyBorder="1" applyAlignment="1">
      <alignment horizontal="center"/>
    </xf>
    <xf numFmtId="165" fontId="3" fillId="9" borderId="1" xfId="0" applyNumberFormat="1" applyFont="1" applyFill="1" applyBorder="1" applyAlignment="1">
      <alignment horizontal="center" vertical="top" wrapText="1"/>
    </xf>
    <xf numFmtId="165" fontId="3" fillId="9" borderId="22" xfId="0" applyNumberFormat="1" applyFont="1" applyFill="1" applyBorder="1" applyAlignment="1">
      <alignment horizontal="center" vertical="top" wrapText="1"/>
    </xf>
    <xf numFmtId="165" fontId="3" fillId="9" borderId="23" xfId="0" applyNumberFormat="1" applyFont="1" applyFill="1" applyBorder="1" applyAlignment="1">
      <alignment horizontal="center" vertical="top" wrapText="1"/>
    </xf>
    <xf numFmtId="1" fontId="3" fillId="9" borderId="1" xfId="0" applyNumberFormat="1" applyFont="1" applyFill="1" applyBorder="1" applyAlignment="1">
      <alignment horizontal="center" vertical="top" wrapText="1"/>
    </xf>
    <xf numFmtId="0" fontId="3" fillId="9" borderId="22" xfId="0" applyFont="1" applyFill="1" applyBorder="1" applyAlignment="1">
      <alignment horizontal="center" vertical="top"/>
    </xf>
    <xf numFmtId="0" fontId="3" fillId="9" borderId="23" xfId="0" applyFont="1" applyFill="1" applyBorder="1" applyAlignment="1">
      <alignment horizontal="center" vertical="top"/>
    </xf>
    <xf numFmtId="0" fontId="3" fillId="9" borderId="22" xfId="0" applyFont="1" applyFill="1" applyBorder="1" applyAlignment="1">
      <alignment horizontal="center" vertical="top" wrapText="1"/>
    </xf>
    <xf numFmtId="0" fontId="3" fillId="9" borderId="23" xfId="0" applyFont="1" applyFill="1" applyBorder="1" applyAlignment="1">
      <alignment horizontal="center" vertical="top" wrapText="1"/>
    </xf>
    <xf numFmtId="0" fontId="3" fillId="9" borderId="29" xfId="0" applyFont="1" applyFill="1" applyBorder="1" applyAlignment="1">
      <alignment horizontal="center" vertical="top" wrapText="1"/>
    </xf>
    <xf numFmtId="0" fontId="3" fillId="9" borderId="30" xfId="0" applyFont="1" applyFill="1" applyBorder="1" applyAlignment="1">
      <alignment horizontal="center" vertical="top" wrapText="1"/>
    </xf>
    <xf numFmtId="0" fontId="3" fillId="9" borderId="56" xfId="0" applyFont="1" applyFill="1" applyBorder="1" applyAlignment="1">
      <alignment horizontal="center" vertical="top"/>
    </xf>
    <xf numFmtId="0" fontId="3" fillId="9" borderId="57" xfId="0" applyFont="1" applyFill="1" applyBorder="1" applyAlignment="1">
      <alignment horizontal="center" vertical="top"/>
    </xf>
    <xf numFmtId="0" fontId="3" fillId="9" borderId="45" xfId="0" applyFont="1" applyFill="1" applyBorder="1" applyAlignment="1">
      <alignment horizontal="center" vertical="top"/>
    </xf>
    <xf numFmtId="0" fontId="3" fillId="5" borderId="22" xfId="0" applyFont="1" applyFill="1" applyBorder="1" applyAlignment="1">
      <alignment horizontal="center" vertical="top" wrapText="1"/>
    </xf>
    <xf numFmtId="0" fontId="3" fillId="5" borderId="23" xfId="0" applyFont="1" applyFill="1" applyBorder="1" applyAlignment="1">
      <alignment horizontal="center" vertical="top" wrapText="1"/>
    </xf>
    <xf numFmtId="0" fontId="3" fillId="5" borderId="29" xfId="0" applyFont="1" applyFill="1" applyBorder="1" applyAlignment="1">
      <alignment horizontal="center" vertical="top" wrapText="1"/>
    </xf>
    <xf numFmtId="0" fontId="3" fillId="5" borderId="30" xfId="0" applyFont="1" applyFill="1" applyBorder="1" applyAlignment="1">
      <alignment horizontal="center" vertical="top" wrapText="1"/>
    </xf>
    <xf numFmtId="0" fontId="3" fillId="5" borderId="22" xfId="0" applyFont="1" applyFill="1" applyBorder="1" applyAlignment="1">
      <alignment horizontal="center" vertical="top"/>
    </xf>
    <xf numFmtId="0" fontId="3" fillId="5" borderId="23" xfId="0" applyFont="1" applyFill="1" applyBorder="1" applyAlignment="1">
      <alignment horizontal="center" vertical="top"/>
    </xf>
    <xf numFmtId="0" fontId="3" fillId="5" borderId="29" xfId="0" applyFont="1" applyFill="1" applyBorder="1" applyAlignment="1">
      <alignment horizontal="center" vertical="top"/>
    </xf>
    <xf numFmtId="0" fontId="3" fillId="5" borderId="54" xfId="0" applyFont="1" applyFill="1" applyBorder="1" applyAlignment="1">
      <alignment horizontal="center" vertical="top"/>
    </xf>
    <xf numFmtId="0" fontId="3" fillId="5" borderId="55" xfId="0" applyFont="1" applyFill="1" applyBorder="1" applyAlignment="1">
      <alignment horizontal="center" vertical="top"/>
    </xf>
    <xf numFmtId="165" fontId="7" fillId="5" borderId="2" xfId="0" applyNumberFormat="1" applyFont="1" applyFill="1" applyBorder="1" applyAlignment="1">
      <alignment horizontal="center"/>
    </xf>
    <xf numFmtId="165" fontId="3" fillId="5" borderId="1" xfId="0" applyNumberFormat="1" applyFont="1" applyFill="1" applyBorder="1" applyAlignment="1">
      <alignment horizontal="center" vertical="top" wrapText="1"/>
    </xf>
    <xf numFmtId="1" fontId="3" fillId="5" borderId="1" xfId="0" applyNumberFormat="1" applyFont="1" applyFill="1" applyBorder="1" applyAlignment="1">
      <alignment horizontal="center" vertical="top" wrapText="1"/>
    </xf>
    <xf numFmtId="165" fontId="3" fillId="5" borderId="22" xfId="0" applyNumberFormat="1" applyFont="1" applyFill="1" applyBorder="1" applyAlignment="1">
      <alignment horizontal="center" vertical="top" wrapText="1"/>
    </xf>
    <xf numFmtId="165" fontId="3" fillId="5" borderId="23" xfId="0" applyNumberFormat="1" applyFont="1" applyFill="1" applyBorder="1" applyAlignment="1">
      <alignment horizontal="center" vertical="top" wrapText="1"/>
    </xf>
  </cellXfs>
  <cellStyles count="3">
    <cellStyle name="เครื่องหมายจุลภาค" xfId="2" builtinId="3"/>
    <cellStyle name="ปกติ" xfId="0" builtinId="0"/>
    <cellStyle name="เปอร์เซ็นต์" xfId="1" builtinId="5"/>
  </cellStyles>
  <dxfs count="2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FECAF2"/>
      <color rgb="FFECC1FF"/>
      <color rgb="FFCEF6FE"/>
      <color rgb="FFFAD798"/>
      <color rgb="FF000000"/>
      <color rgb="FFC2FEC2"/>
      <color rgb="FFFFEFFC"/>
      <color rgb="FFFAFECA"/>
      <color rgb="FFFE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20"/>
  <sheetViews>
    <sheetView zoomScale="80" zoomScaleNormal="80" workbookViewId="0">
      <selection activeCell="B11" sqref="B11"/>
    </sheetView>
  </sheetViews>
  <sheetFormatPr defaultColWidth="8.90625" defaultRowHeight="15" x14ac:dyDescent="0.3"/>
  <cols>
    <col min="1" max="1" width="8.90625" style="337"/>
    <col min="2" max="2" width="204.453125" style="78" customWidth="1"/>
    <col min="3" max="16384" width="8.90625" style="78"/>
  </cols>
  <sheetData>
    <row r="1" spans="1:2" ht="38.5" customHeight="1" x14ac:dyDescent="0.4">
      <c r="A1" s="399" t="s">
        <v>278</v>
      </c>
      <c r="B1" s="400"/>
    </row>
    <row r="2" spans="1:2" ht="3" customHeight="1" x14ac:dyDescent="0.3"/>
    <row r="3" spans="1:2" x14ac:dyDescent="0.3">
      <c r="A3" s="338" t="s">
        <v>265</v>
      </c>
      <c r="B3" s="339"/>
    </row>
    <row r="4" spans="1:2" s="340" customFormat="1" ht="21" customHeight="1" x14ac:dyDescent="0.35">
      <c r="A4" s="340">
        <v>1</v>
      </c>
      <c r="B4" s="341" t="s">
        <v>266</v>
      </c>
    </row>
    <row r="5" spans="1:2" s="340" customFormat="1" ht="21" customHeight="1" x14ac:dyDescent="0.35">
      <c r="A5" s="342">
        <v>2</v>
      </c>
      <c r="B5" s="342" t="s">
        <v>267</v>
      </c>
    </row>
    <row r="6" spans="1:2" s="340" customFormat="1" ht="21" customHeight="1" x14ac:dyDescent="0.35">
      <c r="A6" s="340">
        <v>3</v>
      </c>
      <c r="B6" s="340" t="s">
        <v>156</v>
      </c>
    </row>
    <row r="7" spans="1:2" s="340" customFormat="1" ht="21" customHeight="1" x14ac:dyDescent="0.35">
      <c r="A7" s="342">
        <v>4</v>
      </c>
      <c r="B7" s="342" t="s">
        <v>157</v>
      </c>
    </row>
    <row r="8" spans="1:2" s="340" customFormat="1" ht="21" customHeight="1" x14ac:dyDescent="0.35">
      <c r="A8" s="340">
        <v>5</v>
      </c>
      <c r="B8" s="341" t="s">
        <v>268</v>
      </c>
    </row>
    <row r="9" spans="1:2" s="340" customFormat="1" ht="21" customHeight="1" x14ac:dyDescent="0.35">
      <c r="A9" s="342">
        <v>6</v>
      </c>
      <c r="B9" s="342" t="s">
        <v>269</v>
      </c>
    </row>
    <row r="10" spans="1:2" s="340" customFormat="1" ht="21" customHeight="1" x14ac:dyDescent="0.35">
      <c r="A10" s="340">
        <v>7</v>
      </c>
      <c r="B10" s="340" t="s">
        <v>281</v>
      </c>
    </row>
    <row r="11" spans="1:2" s="340" customFormat="1" ht="21" customHeight="1" x14ac:dyDescent="0.35">
      <c r="A11" s="342">
        <v>8</v>
      </c>
      <c r="B11" s="342" t="s">
        <v>270</v>
      </c>
    </row>
    <row r="12" spans="1:2" s="340" customFormat="1" ht="21" customHeight="1" x14ac:dyDescent="0.35">
      <c r="A12" s="340">
        <v>9</v>
      </c>
      <c r="B12" s="340" t="s">
        <v>279</v>
      </c>
    </row>
    <row r="13" spans="1:2" s="340" customFormat="1" ht="122.5" customHeight="1" x14ac:dyDescent="0.35">
      <c r="B13" s="343" t="s">
        <v>280</v>
      </c>
    </row>
    <row r="14" spans="1:2" s="340" customFormat="1" ht="21" customHeight="1" x14ac:dyDescent="0.35">
      <c r="A14" s="342">
        <v>10</v>
      </c>
      <c r="B14" s="342" t="s">
        <v>271</v>
      </c>
    </row>
    <row r="15" spans="1:2" s="340" customFormat="1" ht="21" customHeight="1" x14ac:dyDescent="0.35">
      <c r="A15" s="340">
        <v>11</v>
      </c>
      <c r="B15" s="340" t="s">
        <v>272</v>
      </c>
    </row>
    <row r="16" spans="1:2" s="340" customFormat="1" ht="21" customHeight="1" x14ac:dyDescent="0.35">
      <c r="A16" s="342">
        <v>12</v>
      </c>
      <c r="B16" s="342" t="s">
        <v>273</v>
      </c>
    </row>
    <row r="17" spans="1:2" s="340" customFormat="1" ht="21" customHeight="1" x14ac:dyDescent="0.35">
      <c r="A17" s="340">
        <v>13</v>
      </c>
      <c r="B17" s="340" t="s">
        <v>274</v>
      </c>
    </row>
    <row r="18" spans="1:2" s="340" customFormat="1" ht="21" customHeight="1" x14ac:dyDescent="0.35">
      <c r="A18" s="342">
        <v>14</v>
      </c>
      <c r="B18" s="342" t="s">
        <v>275</v>
      </c>
    </row>
    <row r="19" spans="1:2" s="340" customFormat="1" ht="21" customHeight="1" x14ac:dyDescent="0.35">
      <c r="A19" s="340">
        <v>15</v>
      </c>
      <c r="B19" s="340" t="s">
        <v>276</v>
      </c>
    </row>
    <row r="20" spans="1:2" x14ac:dyDescent="0.3">
      <c r="A20" s="401" t="s">
        <v>277</v>
      </c>
      <c r="B20" s="402"/>
    </row>
  </sheetData>
  <sheetProtection algorithmName="SHA-512" hashValue="BAmsbr0vidAvsMZRgDjPFIRYjf6PATd8JVkGpyEvNZFUf59xyA4dOBvbMJj4u5HAmbvjy8G+Vj5rFFZjQEBEvQ==" saltValue="DzVoHhW6Hmi9F4ycOhFtRQ==" spinCount="100000" sheet="1" objects="1" scenarios="1" selectLockedCells="1" selectUnlockedCells="1"/>
  <mergeCells count="2">
    <mergeCell ref="A1:B1"/>
    <mergeCell ref="A20:B20"/>
  </mergeCell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AW223"/>
  <sheetViews>
    <sheetView tabSelected="1" zoomScale="75" zoomScaleNormal="75" zoomScaleSheetLayoutView="90" workbookViewId="0">
      <pane xSplit="6" ySplit="3" topLeftCell="G4" activePane="bottomRight" state="frozenSplit"/>
      <selection sqref="A1:XFD1048576"/>
      <selection pane="topRight" activeCell="F1" sqref="F1"/>
      <selection pane="bottomLeft" activeCell="A15" sqref="A15"/>
      <selection pane="bottomRight" activeCell="F53" sqref="F53"/>
    </sheetView>
  </sheetViews>
  <sheetFormatPr defaultColWidth="8.90625" defaultRowHeight="14.5" x14ac:dyDescent="0.35"/>
  <cols>
    <col min="1" max="3" width="11.90625" style="6" customWidth="1"/>
    <col min="4" max="4" width="12.08984375" style="118" customWidth="1"/>
    <col min="5" max="5" width="10.6328125" style="105" customWidth="1"/>
    <col min="6" max="6" width="37.90625" style="4" customWidth="1"/>
    <col min="7" max="7" width="29.453125" style="4" customWidth="1"/>
    <col min="8" max="8" width="9.36328125" style="103" customWidth="1"/>
    <col min="9" max="9" width="11.453125" style="103" customWidth="1"/>
    <col min="10" max="10" width="13.08984375" style="4" customWidth="1"/>
    <col min="11" max="11" width="20.36328125" style="4" bestFit="1" customWidth="1"/>
    <col min="12" max="12" width="28.36328125" style="4" bestFit="1" customWidth="1"/>
    <col min="13" max="13" width="17.36328125" style="4" bestFit="1" customWidth="1"/>
    <col min="14" max="14" width="17.7265625" style="4" customWidth="1"/>
    <col min="15" max="15" width="19.453125" style="4" customWidth="1"/>
    <col min="16" max="16" width="15.453125" style="4" bestFit="1" customWidth="1"/>
    <col min="17" max="17" width="17.90625" style="4" bestFit="1" customWidth="1"/>
    <col min="18" max="18" width="14.453125" style="4" customWidth="1"/>
    <col min="19" max="19" width="9.36328125" style="4" bestFit="1" customWidth="1"/>
    <col min="20" max="20" width="16.08984375" style="4" bestFit="1" customWidth="1"/>
    <col min="21" max="21" width="8.90625" style="4"/>
    <col min="25" max="27" width="0" style="4" hidden="1" customWidth="1"/>
    <col min="28" max="34" width="8.90625" style="4"/>
    <col min="35" max="35" width="0" style="4" hidden="1" customWidth="1"/>
    <col min="36" max="37" width="11.6328125" style="4" hidden="1" customWidth="1"/>
    <col min="38" max="38" width="8.90625" style="4" hidden="1" customWidth="1"/>
    <col min="39" max="40" width="12.90625" style="4" hidden="1" customWidth="1"/>
    <col min="41" max="44" width="8.90625" style="4" hidden="1" customWidth="1"/>
    <col min="45" max="47" width="10.08984375" style="4" hidden="1" customWidth="1"/>
    <col min="48" max="49" width="15.36328125" style="4" hidden="1" customWidth="1"/>
    <col min="50" max="16384" width="8.90625" style="4"/>
  </cols>
  <sheetData>
    <row r="1" spans="1:49" ht="22.15" customHeight="1" x14ac:dyDescent="0.4">
      <c r="A1" s="536" t="str">
        <f>Lookup!S10</f>
        <v>วันอาทิตย์</v>
      </c>
      <c r="B1" s="536"/>
      <c r="C1" s="536"/>
      <c r="D1" s="536"/>
      <c r="E1" s="536"/>
      <c r="F1" s="536"/>
      <c r="G1" s="116"/>
      <c r="H1" s="117"/>
      <c r="I1" s="117"/>
      <c r="J1" s="116"/>
      <c r="K1" s="116"/>
      <c r="L1" s="116"/>
      <c r="M1" s="116"/>
      <c r="N1" s="116"/>
      <c r="O1" s="116"/>
      <c r="P1" s="116"/>
      <c r="Q1" s="116"/>
      <c r="R1" s="116"/>
      <c r="S1" s="116"/>
      <c r="T1" s="116"/>
      <c r="U1" s="116"/>
      <c r="Y1" s="116"/>
      <c r="Z1" s="116"/>
      <c r="AA1" s="116"/>
      <c r="AI1" s="303">
        <f>SUM(AI4:AI93)</f>
        <v>86400</v>
      </c>
      <c r="AJ1" s="436">
        <f>ROUNDDOWN(AI1/60,0) + (MOD(AI1,60))/100</f>
        <v>1440</v>
      </c>
      <c r="AK1" s="436"/>
      <c r="AL1" s="303">
        <f>SUM(AL4:AL93)</f>
        <v>73800</v>
      </c>
      <c r="AM1" s="436">
        <f>ROUNDDOWN(AL1/60,0) + (MOD(AL1,60))/100</f>
        <v>1230</v>
      </c>
      <c r="AN1" s="436"/>
      <c r="AO1" s="303">
        <f>SUM(AO4:AO93)</f>
        <v>12600</v>
      </c>
      <c r="AP1" s="436">
        <f>ROUNDDOWN(AO1/60,0) + (MOD(AO1,60))/100</f>
        <v>210</v>
      </c>
      <c r="AQ1" s="436"/>
      <c r="AR1" s="303">
        <f>SUM(AR4:AR93)</f>
        <v>0</v>
      </c>
      <c r="AS1" s="436">
        <f>ROUNDDOWN(AR1/60,0) + (MOD(AR1,60))/100</f>
        <v>0</v>
      </c>
      <c r="AT1" s="436"/>
      <c r="AU1" s="303">
        <f>SUM(AU4:AU93)</f>
        <v>0</v>
      </c>
      <c r="AV1" s="436">
        <f>ROUNDDOWN(AU1/60,0) + (MOD(AU1,60))/100</f>
        <v>0</v>
      </c>
      <c r="AW1" s="436"/>
    </row>
    <row r="2" spans="1:49" s="110" customFormat="1" ht="13.15" customHeight="1" x14ac:dyDescent="0.35">
      <c r="A2" s="537" t="str">
        <f>Lookup!X2</f>
        <v>เวลาเริ่มต้น</v>
      </c>
      <c r="B2" s="539" t="str">
        <f>Lookup!X3</f>
        <v>เวลาสิ้นสุด</v>
      </c>
      <c r="C2" s="539" t="s">
        <v>244</v>
      </c>
      <c r="D2" s="538" t="str">
        <f>Lookup!X4</f>
        <v>ระยะเวลารายการ (นาที)</v>
      </c>
      <c r="E2" s="538" t="str">
        <f>Lookup!X5</f>
        <v>ระยะเวลาโฆษณา (นาที)</v>
      </c>
      <c r="F2" s="531" t="str">
        <f>Lookup!X6</f>
        <v>ชื่อรายการ</v>
      </c>
      <c r="G2" s="531" t="str">
        <f>Lookup!X7</f>
        <v>เนื้อหารายการโดยย่อ</v>
      </c>
      <c r="H2" s="527" t="str">
        <f>Lookup!X8</f>
        <v>ประเภทรายการ</v>
      </c>
      <c r="I2" s="527" t="str">
        <f>Lookup!X9</f>
        <v>ระดับความเหมาะสม</v>
      </c>
      <c r="J2" s="527" t="str">
        <f>Lookup!X10</f>
        <v>รายการสารประโยชน์ต่อสาธารณะ</v>
      </c>
      <c r="K2" s="531" t="str">
        <f>Lookup!Y11</f>
        <v>รูปแบบการจัดรายการ</v>
      </c>
      <c r="L2" s="533" t="str">
        <f>Lookup!Y13</f>
        <v>ที่มาของรายการ</v>
      </c>
      <c r="M2" s="534"/>
      <c r="N2" s="534"/>
      <c r="O2" s="535"/>
      <c r="P2" s="531" t="str">
        <f>Lookup!Y16</f>
        <v>ภาษาที่ใช้</v>
      </c>
      <c r="Q2" s="527" t="str">
        <f>Lookup!X18</f>
        <v>รายการสร้างสรรค์สังคม</v>
      </c>
      <c r="R2" s="529" t="str">
        <f>Lookup!Y19</f>
        <v>รายการส่งเสริม คุ้มครองสิทธิ ผู้พิการ</v>
      </c>
      <c r="S2" s="529" t="s">
        <v>167</v>
      </c>
      <c r="T2" s="529" t="s">
        <v>168</v>
      </c>
      <c r="U2" s="529" t="s">
        <v>180</v>
      </c>
      <c r="Y2" s="286"/>
      <c r="Z2" s="286"/>
      <c r="AA2" s="286"/>
      <c r="AI2" s="437" t="s">
        <v>242</v>
      </c>
      <c r="AJ2" s="437" t="s">
        <v>244</v>
      </c>
      <c r="AK2" s="437" t="s">
        <v>243</v>
      </c>
      <c r="AL2" s="438" t="s">
        <v>242</v>
      </c>
      <c r="AM2" s="438" t="s">
        <v>249</v>
      </c>
      <c r="AN2" s="438" t="s">
        <v>245</v>
      </c>
      <c r="AO2" s="441" t="s">
        <v>242</v>
      </c>
      <c r="AP2" s="441" t="s">
        <v>152</v>
      </c>
      <c r="AQ2" s="441" t="s">
        <v>246</v>
      </c>
      <c r="AR2" s="442" t="s">
        <v>242</v>
      </c>
      <c r="AS2" s="442" t="s">
        <v>182</v>
      </c>
      <c r="AT2" s="442" t="s">
        <v>247</v>
      </c>
      <c r="AU2" s="439" t="s">
        <v>242</v>
      </c>
      <c r="AV2" s="439" t="s">
        <v>183</v>
      </c>
      <c r="AW2" s="439" t="s">
        <v>248</v>
      </c>
    </row>
    <row r="3" spans="1:49" s="102" customFormat="1" ht="27.65" customHeight="1" x14ac:dyDescent="0.35">
      <c r="A3" s="537"/>
      <c r="B3" s="540"/>
      <c r="C3" s="540"/>
      <c r="D3" s="538"/>
      <c r="E3" s="538"/>
      <c r="F3" s="532"/>
      <c r="G3" s="532"/>
      <c r="H3" s="528"/>
      <c r="I3" s="528"/>
      <c r="J3" s="528"/>
      <c r="K3" s="532"/>
      <c r="L3" s="335" t="str">
        <f>Lookup!Y13</f>
        <v>ที่มาของรายการ</v>
      </c>
      <c r="M3" s="333" t="s">
        <v>141</v>
      </c>
      <c r="N3" s="333" t="s">
        <v>81</v>
      </c>
      <c r="O3" s="334" t="s">
        <v>187</v>
      </c>
      <c r="P3" s="532"/>
      <c r="Q3" s="528"/>
      <c r="R3" s="530"/>
      <c r="S3" s="530"/>
      <c r="T3" s="530"/>
      <c r="U3" s="530"/>
      <c r="Y3" s="286"/>
      <c r="Z3" s="286"/>
      <c r="AA3" s="286"/>
      <c r="AI3" s="437"/>
      <c r="AJ3" s="437"/>
      <c r="AK3" s="437"/>
      <c r="AL3" s="438"/>
      <c r="AM3" s="438"/>
      <c r="AN3" s="438"/>
      <c r="AO3" s="441"/>
      <c r="AP3" s="441"/>
      <c r="AQ3" s="441"/>
      <c r="AR3" s="442"/>
      <c r="AS3" s="442"/>
      <c r="AT3" s="442"/>
      <c r="AU3" s="440"/>
      <c r="AV3" s="440"/>
      <c r="AW3" s="440"/>
    </row>
    <row r="4" spans="1:49" x14ac:dyDescent="0.35">
      <c r="A4" s="79">
        <v>0.20833333333333334</v>
      </c>
      <c r="B4" s="5">
        <f t="shared" ref="B4:B67" si="0">IF(AND(A4&lt;&gt;"",C4&lt;&gt;"",C4&lt;&gt;0),A4+TIME(0,INT(AJ4),AK4),"")</f>
        <v>0.21180555555555555</v>
      </c>
      <c r="C4" s="336">
        <f>AJ4+(AK4/100)</f>
        <v>5</v>
      </c>
      <c r="D4" s="73">
        <v>5</v>
      </c>
      <c r="E4" s="73">
        <v>0</v>
      </c>
      <c r="F4" s="74" t="s">
        <v>295</v>
      </c>
      <c r="G4" s="74" t="s">
        <v>296</v>
      </c>
      <c r="H4" s="75" t="s">
        <v>3</v>
      </c>
      <c r="I4" s="75" t="s">
        <v>70</v>
      </c>
      <c r="J4" s="75" t="s">
        <v>42</v>
      </c>
      <c r="K4" s="74" t="s">
        <v>48</v>
      </c>
      <c r="L4" s="74" t="s">
        <v>58</v>
      </c>
      <c r="M4" s="287" t="s">
        <v>189</v>
      </c>
      <c r="N4" s="74" t="s">
        <v>304</v>
      </c>
      <c r="O4" s="288" t="s">
        <v>99</v>
      </c>
      <c r="P4" s="74" t="s">
        <v>59</v>
      </c>
      <c r="Q4" s="75" t="s">
        <v>42</v>
      </c>
      <c r="R4" s="75" t="s">
        <v>44</v>
      </c>
      <c r="S4" s="75" t="s">
        <v>44</v>
      </c>
      <c r="T4" s="75" t="s">
        <v>44</v>
      </c>
      <c r="U4" s="75" t="s">
        <v>44</v>
      </c>
      <c r="Y4" s="75"/>
      <c r="Z4" s="75"/>
      <c r="AA4" s="75"/>
      <c r="AB4" s="75"/>
      <c r="AC4" s="75"/>
      <c r="AD4" s="75"/>
      <c r="AE4" s="75"/>
      <c r="AF4" s="75"/>
      <c r="AG4" s="75"/>
      <c r="AH4" s="75"/>
      <c r="AI4" s="101">
        <f>ROUNDDOWN(((AM4*60)+AN4)+((AP4*60)+AQ4),0)</f>
        <v>300</v>
      </c>
      <c r="AJ4" s="4">
        <f>ROUNDDOWN(AI4/60,0)</f>
        <v>5</v>
      </c>
      <c r="AK4" s="4">
        <f>MOD(AI4,60)</f>
        <v>0</v>
      </c>
      <c r="AL4" s="4">
        <f>ROUNDDOWN(((AM4*60)+AN4),0)</f>
        <v>300</v>
      </c>
      <c r="AM4" s="4">
        <f t="shared" ref="AM4:AM35" si="1">INT(D4)</f>
        <v>5</v>
      </c>
      <c r="AN4" s="4">
        <f t="shared" ref="AN4:AN35" si="2">((ROUNDDOWN(D4,2)-INT(D4))*100)</f>
        <v>0</v>
      </c>
      <c r="AO4" s="4">
        <f>ROUNDDOWN(((AP4*60)+AQ4),0)</f>
        <v>0</v>
      </c>
      <c r="AP4" s="4">
        <f t="shared" ref="AP4:AP35" si="3">INT(E4)</f>
        <v>0</v>
      </c>
      <c r="AQ4" s="4">
        <f t="shared" ref="AQ4:AQ35" si="4">((ROUNDDOWN(E4,2)-INT(E4))*100)</f>
        <v>0</v>
      </c>
      <c r="AR4" s="4">
        <f>ROUNDDOWN(((AS4*60)+AT4),0)</f>
        <v>0</v>
      </c>
      <c r="AS4" s="4">
        <f t="shared" ref="AS4:AS35" si="5">IF(U4="ใช่",INT(D4),0)</f>
        <v>0</v>
      </c>
      <c r="AT4" s="4">
        <f t="shared" ref="AT4:AT35" si="6">IF(U4="ใช่",((ROUNDDOWN(D4,2)-INT(D4))*100),0)</f>
        <v>0</v>
      </c>
      <c r="AU4" s="4">
        <f>ROUNDDOWN(((AV4*60)+AW4),0)</f>
        <v>0</v>
      </c>
      <c r="AV4" s="4">
        <f t="shared" ref="AV4:AV35" si="7">IF(U4="ใช่",INT(E4),0)</f>
        <v>0</v>
      </c>
      <c r="AW4" s="4">
        <f t="shared" ref="AW4:AW35" si="8">IF(U4="ใช่",((ROUNDDOWN(E4,2)-INT(E4))*100),0)</f>
        <v>0</v>
      </c>
    </row>
    <row r="5" spans="1:49" x14ac:dyDescent="0.35">
      <c r="A5" s="104">
        <f t="shared" ref="A5:A68" si="9">IF(AND(A4&lt;&gt;"",C5&lt;&gt;"",C5&lt;&gt;0),A4+TIME(0,(INT(AJ4)),AK4),"")</f>
        <v>0.21180555555555555</v>
      </c>
      <c r="B5" s="5">
        <f t="shared" si="0"/>
        <v>0.25</v>
      </c>
      <c r="C5" s="336">
        <f t="shared" ref="C5:C68" si="10">AJ5+(AK5/100)</f>
        <v>55</v>
      </c>
      <c r="D5" s="73">
        <v>45</v>
      </c>
      <c r="E5" s="73">
        <v>10</v>
      </c>
      <c r="F5" s="74" t="s">
        <v>316</v>
      </c>
      <c r="G5" s="74" t="s">
        <v>314</v>
      </c>
      <c r="H5" s="75" t="s">
        <v>5</v>
      </c>
      <c r="I5" s="75" t="s">
        <v>70</v>
      </c>
      <c r="J5" s="75" t="s">
        <v>42</v>
      </c>
      <c r="K5" s="74" t="s">
        <v>50</v>
      </c>
      <c r="L5" s="74" t="s">
        <v>54</v>
      </c>
      <c r="M5" s="287" t="s">
        <v>189</v>
      </c>
      <c r="N5" s="74"/>
      <c r="O5" s="288" t="s">
        <v>99</v>
      </c>
      <c r="P5" s="74" t="s">
        <v>59</v>
      </c>
      <c r="Q5" s="75" t="s">
        <v>42</v>
      </c>
      <c r="R5" s="75" t="s">
        <v>44</v>
      </c>
      <c r="S5" s="75" t="s">
        <v>44</v>
      </c>
      <c r="T5" s="75" t="s">
        <v>44</v>
      </c>
      <c r="U5" s="75" t="s">
        <v>44</v>
      </c>
      <c r="Y5" s="75"/>
      <c r="Z5" s="75"/>
      <c r="AA5" s="75"/>
      <c r="AB5" s="75"/>
      <c r="AC5" s="75"/>
      <c r="AD5" s="75"/>
      <c r="AE5" s="75"/>
      <c r="AF5" s="75"/>
      <c r="AG5" s="75"/>
      <c r="AH5" s="75"/>
      <c r="AI5" s="101">
        <f t="shared" ref="AI5:AI68" si="11">ROUNDDOWN(((AM5*60)+AN5)+((AP5*60)+AQ5),0)</f>
        <v>3300</v>
      </c>
      <c r="AJ5" s="4">
        <f t="shared" ref="AJ5:AJ68" si="12">ROUNDDOWN(AI5/60,0)</f>
        <v>55</v>
      </c>
      <c r="AK5" s="4">
        <f t="shared" ref="AK5:AK68" si="13">MOD(AI5,60)</f>
        <v>0</v>
      </c>
      <c r="AL5" s="4">
        <f t="shared" ref="AL5:AL68" si="14">ROUNDDOWN(((AM5*60)+AN5),0)</f>
        <v>2700</v>
      </c>
      <c r="AM5" s="4">
        <f t="shared" si="1"/>
        <v>45</v>
      </c>
      <c r="AN5" s="4">
        <f t="shared" si="2"/>
        <v>0</v>
      </c>
      <c r="AO5" s="4">
        <f t="shared" ref="AO5:AO68" si="15">ROUNDDOWN(((AP5*60)+AQ5),0)</f>
        <v>600</v>
      </c>
      <c r="AP5" s="4">
        <f t="shared" si="3"/>
        <v>10</v>
      </c>
      <c r="AQ5" s="4">
        <f t="shared" si="4"/>
        <v>0</v>
      </c>
      <c r="AR5" s="4">
        <f t="shared" ref="AR5:AR68" si="16">ROUNDDOWN(((AS5*60)+AT5),0)</f>
        <v>0</v>
      </c>
      <c r="AS5" s="4">
        <f t="shared" si="5"/>
        <v>0</v>
      </c>
      <c r="AT5" s="4">
        <f t="shared" si="6"/>
        <v>0</v>
      </c>
      <c r="AU5" s="4">
        <f t="shared" ref="AU5:AU68" si="17">ROUNDDOWN(((AV5*60)+AW5),0)</f>
        <v>0</v>
      </c>
      <c r="AV5" s="4">
        <f t="shared" si="7"/>
        <v>0</v>
      </c>
      <c r="AW5" s="4">
        <f t="shared" si="8"/>
        <v>0</v>
      </c>
    </row>
    <row r="6" spans="1:49" x14ac:dyDescent="0.35">
      <c r="A6" s="104">
        <f t="shared" si="9"/>
        <v>0.25</v>
      </c>
      <c r="B6" s="5">
        <f t="shared" si="0"/>
        <v>0.25347222222222221</v>
      </c>
      <c r="C6" s="336">
        <f t="shared" si="10"/>
        <v>5</v>
      </c>
      <c r="D6" s="73">
        <v>5</v>
      </c>
      <c r="E6" s="73">
        <v>0</v>
      </c>
      <c r="F6" s="74" t="s">
        <v>295</v>
      </c>
      <c r="G6" s="74" t="s">
        <v>296</v>
      </c>
      <c r="H6" s="75" t="s">
        <v>3</v>
      </c>
      <c r="I6" s="75" t="s">
        <v>70</v>
      </c>
      <c r="J6" s="75" t="s">
        <v>42</v>
      </c>
      <c r="K6" s="74" t="s">
        <v>48</v>
      </c>
      <c r="L6" s="74" t="s">
        <v>58</v>
      </c>
      <c r="M6" s="287" t="s">
        <v>189</v>
      </c>
      <c r="N6" s="74" t="s">
        <v>304</v>
      </c>
      <c r="O6" s="288" t="s">
        <v>99</v>
      </c>
      <c r="P6" s="74" t="s">
        <v>59</v>
      </c>
      <c r="Q6" s="75" t="s">
        <v>42</v>
      </c>
      <c r="R6" s="75" t="s">
        <v>44</v>
      </c>
      <c r="S6" s="75" t="s">
        <v>44</v>
      </c>
      <c r="T6" s="75" t="s">
        <v>44</v>
      </c>
      <c r="U6" s="75" t="s">
        <v>44</v>
      </c>
      <c r="Y6" s="75"/>
      <c r="Z6" s="75"/>
      <c r="AA6" s="75"/>
      <c r="AB6" s="75"/>
      <c r="AC6" s="75"/>
      <c r="AD6" s="75"/>
      <c r="AE6" s="75"/>
      <c r="AF6" s="75"/>
      <c r="AG6" s="75"/>
      <c r="AH6" s="75"/>
      <c r="AI6" s="101">
        <f t="shared" si="11"/>
        <v>300</v>
      </c>
      <c r="AJ6" s="4">
        <f t="shared" si="12"/>
        <v>5</v>
      </c>
      <c r="AK6" s="4">
        <f t="shared" si="13"/>
        <v>0</v>
      </c>
      <c r="AL6" s="4">
        <f t="shared" si="14"/>
        <v>300</v>
      </c>
      <c r="AM6" s="4">
        <f t="shared" si="1"/>
        <v>5</v>
      </c>
      <c r="AN6" s="4">
        <f t="shared" si="2"/>
        <v>0</v>
      </c>
      <c r="AO6" s="4">
        <f t="shared" si="15"/>
        <v>0</v>
      </c>
      <c r="AP6" s="4">
        <f t="shared" si="3"/>
        <v>0</v>
      </c>
      <c r="AQ6" s="4">
        <f t="shared" si="4"/>
        <v>0</v>
      </c>
      <c r="AR6" s="4">
        <f t="shared" si="16"/>
        <v>0</v>
      </c>
      <c r="AS6" s="4">
        <f t="shared" si="5"/>
        <v>0</v>
      </c>
      <c r="AT6" s="4">
        <f t="shared" si="6"/>
        <v>0</v>
      </c>
      <c r="AU6" s="4">
        <f t="shared" si="17"/>
        <v>0</v>
      </c>
      <c r="AV6" s="4">
        <f t="shared" si="7"/>
        <v>0</v>
      </c>
      <c r="AW6" s="4">
        <f t="shared" si="8"/>
        <v>0</v>
      </c>
    </row>
    <row r="7" spans="1:49" x14ac:dyDescent="0.35">
      <c r="A7" s="104">
        <f t="shared" si="9"/>
        <v>0.25347222222222221</v>
      </c>
      <c r="B7" s="5">
        <f t="shared" si="0"/>
        <v>0.29166666666666663</v>
      </c>
      <c r="C7" s="336">
        <f t="shared" si="10"/>
        <v>55</v>
      </c>
      <c r="D7" s="73">
        <v>45</v>
      </c>
      <c r="E7" s="73">
        <v>10</v>
      </c>
      <c r="F7" s="74" t="s">
        <v>315</v>
      </c>
      <c r="G7" s="74" t="s">
        <v>308</v>
      </c>
      <c r="H7" s="75" t="s">
        <v>17</v>
      </c>
      <c r="I7" s="75" t="s">
        <v>70</v>
      </c>
      <c r="J7" s="75" t="s">
        <v>42</v>
      </c>
      <c r="K7" s="74" t="s">
        <v>50</v>
      </c>
      <c r="L7" s="74" t="s">
        <v>54</v>
      </c>
      <c r="M7" s="287" t="s">
        <v>189</v>
      </c>
      <c r="N7" s="74"/>
      <c r="O7" s="288" t="s">
        <v>99</v>
      </c>
      <c r="P7" s="74" t="s">
        <v>59</v>
      </c>
      <c r="Q7" s="75" t="s">
        <v>42</v>
      </c>
      <c r="R7" s="75" t="s">
        <v>44</v>
      </c>
      <c r="S7" s="75" t="s">
        <v>44</v>
      </c>
      <c r="T7" s="75" t="s">
        <v>44</v>
      </c>
      <c r="U7" s="75" t="s">
        <v>44</v>
      </c>
      <c r="Y7" s="75"/>
      <c r="Z7" s="75"/>
      <c r="AA7" s="75"/>
      <c r="AB7" s="75"/>
      <c r="AC7" s="75"/>
      <c r="AD7" s="75"/>
      <c r="AE7" s="75"/>
      <c r="AF7" s="75"/>
      <c r="AG7" s="75"/>
      <c r="AH7" s="75"/>
      <c r="AI7" s="101">
        <f t="shared" si="11"/>
        <v>3300</v>
      </c>
      <c r="AJ7" s="4">
        <f t="shared" si="12"/>
        <v>55</v>
      </c>
      <c r="AK7" s="4">
        <f t="shared" si="13"/>
        <v>0</v>
      </c>
      <c r="AL7" s="4">
        <f t="shared" si="14"/>
        <v>2700</v>
      </c>
      <c r="AM7" s="4">
        <f t="shared" si="1"/>
        <v>45</v>
      </c>
      <c r="AN7" s="4">
        <f t="shared" si="2"/>
        <v>0</v>
      </c>
      <c r="AO7" s="4">
        <f t="shared" si="15"/>
        <v>600</v>
      </c>
      <c r="AP7" s="4">
        <f t="shared" si="3"/>
        <v>10</v>
      </c>
      <c r="AQ7" s="4">
        <f t="shared" si="4"/>
        <v>0</v>
      </c>
      <c r="AR7" s="4">
        <f t="shared" si="16"/>
        <v>0</v>
      </c>
      <c r="AS7" s="4">
        <f t="shared" si="5"/>
        <v>0</v>
      </c>
      <c r="AT7" s="4">
        <f t="shared" si="6"/>
        <v>0</v>
      </c>
      <c r="AU7" s="4">
        <f t="shared" si="17"/>
        <v>0</v>
      </c>
      <c r="AV7" s="4">
        <f t="shared" si="7"/>
        <v>0</v>
      </c>
      <c r="AW7" s="4">
        <f t="shared" si="8"/>
        <v>0</v>
      </c>
    </row>
    <row r="8" spans="1:49" x14ac:dyDescent="0.35">
      <c r="A8" s="104">
        <f t="shared" si="9"/>
        <v>0.29166666666666663</v>
      </c>
      <c r="B8" s="5">
        <f t="shared" si="0"/>
        <v>0.31249999999999994</v>
      </c>
      <c r="C8" s="336">
        <f t="shared" si="10"/>
        <v>30</v>
      </c>
      <c r="D8" s="73">
        <v>30</v>
      </c>
      <c r="E8" s="73">
        <v>0</v>
      </c>
      <c r="F8" s="74" t="s">
        <v>294</v>
      </c>
      <c r="G8" s="74" t="s">
        <v>299</v>
      </c>
      <c r="H8" s="75" t="s">
        <v>3</v>
      </c>
      <c r="I8" s="75" t="s">
        <v>70</v>
      </c>
      <c r="J8" s="75" t="s">
        <v>42</v>
      </c>
      <c r="K8" s="74" t="s">
        <v>48</v>
      </c>
      <c r="L8" s="74" t="s">
        <v>58</v>
      </c>
      <c r="M8" s="287" t="s">
        <v>189</v>
      </c>
      <c r="N8" s="74" t="s">
        <v>305</v>
      </c>
      <c r="O8" s="288" t="s">
        <v>99</v>
      </c>
      <c r="P8" s="74" t="s">
        <v>59</v>
      </c>
      <c r="Q8" s="75" t="s">
        <v>42</v>
      </c>
      <c r="R8" s="75" t="s">
        <v>44</v>
      </c>
      <c r="S8" s="75" t="s">
        <v>44</v>
      </c>
      <c r="T8" s="75" t="s">
        <v>44</v>
      </c>
      <c r="U8" s="75" t="s">
        <v>44</v>
      </c>
      <c r="Y8" s="75"/>
      <c r="Z8" s="75"/>
      <c r="AA8" s="75"/>
      <c r="AB8" s="75"/>
      <c r="AC8" s="75"/>
      <c r="AD8" s="75"/>
      <c r="AE8" s="75"/>
      <c r="AF8" s="75"/>
      <c r="AG8" s="75"/>
      <c r="AH8" s="75"/>
      <c r="AI8" s="101">
        <f t="shared" si="11"/>
        <v>1800</v>
      </c>
      <c r="AJ8" s="4">
        <f t="shared" si="12"/>
        <v>30</v>
      </c>
      <c r="AK8" s="4">
        <f t="shared" si="13"/>
        <v>0</v>
      </c>
      <c r="AL8" s="4">
        <f t="shared" si="14"/>
        <v>1800</v>
      </c>
      <c r="AM8" s="4">
        <f t="shared" si="1"/>
        <v>30</v>
      </c>
      <c r="AN8" s="4">
        <f t="shared" si="2"/>
        <v>0</v>
      </c>
      <c r="AO8" s="4">
        <f t="shared" si="15"/>
        <v>0</v>
      </c>
      <c r="AP8" s="4">
        <f t="shared" si="3"/>
        <v>0</v>
      </c>
      <c r="AQ8" s="4">
        <f t="shared" si="4"/>
        <v>0</v>
      </c>
      <c r="AR8" s="4">
        <f t="shared" si="16"/>
        <v>0</v>
      </c>
      <c r="AS8" s="4">
        <f t="shared" si="5"/>
        <v>0</v>
      </c>
      <c r="AT8" s="4">
        <f t="shared" si="6"/>
        <v>0</v>
      </c>
      <c r="AU8" s="4">
        <f t="shared" si="17"/>
        <v>0</v>
      </c>
      <c r="AV8" s="4">
        <f t="shared" si="7"/>
        <v>0</v>
      </c>
      <c r="AW8" s="4">
        <f t="shared" si="8"/>
        <v>0</v>
      </c>
    </row>
    <row r="9" spans="1:49" x14ac:dyDescent="0.35">
      <c r="A9" s="104">
        <f t="shared" si="9"/>
        <v>0.31249999999999994</v>
      </c>
      <c r="B9" s="5">
        <f t="shared" si="0"/>
        <v>0.33333333333333326</v>
      </c>
      <c r="C9" s="336">
        <f t="shared" si="10"/>
        <v>30</v>
      </c>
      <c r="D9" s="73">
        <v>30</v>
      </c>
      <c r="E9" s="73">
        <v>0</v>
      </c>
      <c r="F9" s="74" t="s">
        <v>310</v>
      </c>
      <c r="G9" s="74" t="s">
        <v>311</v>
      </c>
      <c r="H9" s="75" t="s">
        <v>11</v>
      </c>
      <c r="I9" s="75" t="s">
        <v>70</v>
      </c>
      <c r="J9" s="75" t="s">
        <v>42</v>
      </c>
      <c r="K9" s="74" t="s">
        <v>48</v>
      </c>
      <c r="L9" s="74" t="s">
        <v>58</v>
      </c>
      <c r="M9" s="287" t="s">
        <v>189</v>
      </c>
      <c r="N9" s="74" t="s">
        <v>304</v>
      </c>
      <c r="O9" s="288" t="s">
        <v>99</v>
      </c>
      <c r="P9" s="74" t="s">
        <v>59</v>
      </c>
      <c r="Q9" s="75" t="s">
        <v>42</v>
      </c>
      <c r="R9" s="75" t="s">
        <v>44</v>
      </c>
      <c r="S9" s="75" t="s">
        <v>44</v>
      </c>
      <c r="T9" s="75" t="s">
        <v>44</v>
      </c>
      <c r="U9" s="75" t="s">
        <v>44</v>
      </c>
      <c r="Y9" s="75"/>
      <c r="Z9" s="75"/>
      <c r="AA9" s="75"/>
      <c r="AB9" s="75"/>
      <c r="AC9" s="75"/>
      <c r="AD9" s="75"/>
      <c r="AE9" s="75"/>
      <c r="AF9" s="75"/>
      <c r="AG9" s="75"/>
      <c r="AH9" s="75"/>
      <c r="AI9" s="101">
        <f t="shared" si="11"/>
        <v>1800</v>
      </c>
      <c r="AJ9" s="4">
        <f t="shared" si="12"/>
        <v>30</v>
      </c>
      <c r="AK9" s="4">
        <f t="shared" si="13"/>
        <v>0</v>
      </c>
      <c r="AL9" s="4">
        <f t="shared" si="14"/>
        <v>1800</v>
      </c>
      <c r="AM9" s="4">
        <f t="shared" si="1"/>
        <v>30</v>
      </c>
      <c r="AN9" s="4">
        <f t="shared" si="2"/>
        <v>0</v>
      </c>
      <c r="AO9" s="4">
        <f t="shared" si="15"/>
        <v>0</v>
      </c>
      <c r="AP9" s="4">
        <f t="shared" si="3"/>
        <v>0</v>
      </c>
      <c r="AQ9" s="4">
        <f t="shared" si="4"/>
        <v>0</v>
      </c>
      <c r="AR9" s="4">
        <f t="shared" si="16"/>
        <v>0</v>
      </c>
      <c r="AS9" s="4">
        <f t="shared" si="5"/>
        <v>0</v>
      </c>
      <c r="AT9" s="4">
        <f t="shared" si="6"/>
        <v>0</v>
      </c>
      <c r="AU9" s="4">
        <f t="shared" si="17"/>
        <v>0</v>
      </c>
      <c r="AV9" s="4">
        <f t="shared" si="7"/>
        <v>0</v>
      </c>
      <c r="AW9" s="4">
        <f t="shared" si="8"/>
        <v>0</v>
      </c>
    </row>
    <row r="10" spans="1:49" x14ac:dyDescent="0.35">
      <c r="A10" s="104">
        <f t="shared" si="9"/>
        <v>0.33333333333333326</v>
      </c>
      <c r="B10" s="5">
        <f t="shared" si="0"/>
        <v>0.3340277777777777</v>
      </c>
      <c r="C10" s="336">
        <f t="shared" si="10"/>
        <v>1</v>
      </c>
      <c r="D10" s="73">
        <v>1</v>
      </c>
      <c r="E10" s="73">
        <v>0</v>
      </c>
      <c r="F10" s="74" t="s">
        <v>301</v>
      </c>
      <c r="G10" s="74" t="s">
        <v>300</v>
      </c>
      <c r="H10" s="75" t="s">
        <v>3</v>
      </c>
      <c r="I10" s="75" t="s">
        <v>70</v>
      </c>
      <c r="J10" s="75" t="s">
        <v>42</v>
      </c>
      <c r="K10" s="74" t="s">
        <v>50</v>
      </c>
      <c r="L10" s="74" t="s">
        <v>58</v>
      </c>
      <c r="M10" s="287" t="s">
        <v>189</v>
      </c>
      <c r="N10" s="74"/>
      <c r="O10" s="288" t="s">
        <v>99</v>
      </c>
      <c r="P10" s="74" t="s">
        <v>59</v>
      </c>
      <c r="Q10" s="75" t="s">
        <v>42</v>
      </c>
      <c r="R10" s="75" t="s">
        <v>44</v>
      </c>
      <c r="S10" s="75" t="s">
        <v>42</v>
      </c>
      <c r="T10" s="75" t="s">
        <v>44</v>
      </c>
      <c r="U10" s="75" t="s">
        <v>44</v>
      </c>
      <c r="Y10" s="75"/>
      <c r="Z10" s="75"/>
      <c r="AA10" s="75"/>
      <c r="AB10" s="75"/>
      <c r="AC10" s="75"/>
      <c r="AD10" s="75"/>
      <c r="AE10" s="75"/>
      <c r="AF10" s="75"/>
      <c r="AG10" s="75"/>
      <c r="AH10" s="75"/>
      <c r="AI10" s="101">
        <f t="shared" si="11"/>
        <v>60</v>
      </c>
      <c r="AJ10" s="4">
        <f t="shared" si="12"/>
        <v>1</v>
      </c>
      <c r="AK10" s="4">
        <f t="shared" si="13"/>
        <v>0</v>
      </c>
      <c r="AL10" s="4">
        <f t="shared" si="14"/>
        <v>60</v>
      </c>
      <c r="AM10" s="4">
        <f t="shared" si="1"/>
        <v>1</v>
      </c>
      <c r="AN10" s="4">
        <f t="shared" si="2"/>
        <v>0</v>
      </c>
      <c r="AO10" s="4">
        <f t="shared" si="15"/>
        <v>0</v>
      </c>
      <c r="AP10" s="4">
        <f t="shared" si="3"/>
        <v>0</v>
      </c>
      <c r="AQ10" s="4">
        <f t="shared" si="4"/>
        <v>0</v>
      </c>
      <c r="AR10" s="4">
        <f t="shared" si="16"/>
        <v>0</v>
      </c>
      <c r="AS10" s="4">
        <f t="shared" si="5"/>
        <v>0</v>
      </c>
      <c r="AT10" s="4">
        <f t="shared" si="6"/>
        <v>0</v>
      </c>
      <c r="AU10" s="4">
        <f t="shared" si="17"/>
        <v>0</v>
      </c>
      <c r="AV10" s="4">
        <f t="shared" si="7"/>
        <v>0</v>
      </c>
      <c r="AW10" s="4">
        <f t="shared" si="8"/>
        <v>0</v>
      </c>
    </row>
    <row r="11" spans="1:49" x14ac:dyDescent="0.35">
      <c r="A11" s="104">
        <f t="shared" si="9"/>
        <v>0.3340277777777777</v>
      </c>
      <c r="B11" s="5">
        <f t="shared" si="0"/>
        <v>0.33749999999999991</v>
      </c>
      <c r="C11" s="336">
        <f t="shared" si="10"/>
        <v>5</v>
      </c>
      <c r="D11" s="73">
        <v>5</v>
      </c>
      <c r="E11" s="73">
        <v>0</v>
      </c>
      <c r="F11" s="74" t="s">
        <v>295</v>
      </c>
      <c r="G11" s="74" t="s">
        <v>296</v>
      </c>
      <c r="H11" s="75" t="s">
        <v>3</v>
      </c>
      <c r="I11" s="75" t="s">
        <v>70</v>
      </c>
      <c r="J11" s="75" t="s">
        <v>42</v>
      </c>
      <c r="K11" s="74" t="s">
        <v>48</v>
      </c>
      <c r="L11" s="74" t="s">
        <v>58</v>
      </c>
      <c r="M11" s="287" t="s">
        <v>189</v>
      </c>
      <c r="N11" s="74" t="s">
        <v>304</v>
      </c>
      <c r="O11" s="288" t="s">
        <v>99</v>
      </c>
      <c r="P11" s="74" t="s">
        <v>59</v>
      </c>
      <c r="Q11" s="75" t="s">
        <v>42</v>
      </c>
      <c r="R11" s="75" t="s">
        <v>44</v>
      </c>
      <c r="S11" s="75" t="s">
        <v>44</v>
      </c>
      <c r="T11" s="75" t="s">
        <v>44</v>
      </c>
      <c r="U11" s="75" t="s">
        <v>44</v>
      </c>
      <c r="Y11" s="75"/>
      <c r="Z11" s="75"/>
      <c r="AA11" s="75"/>
      <c r="AB11" s="75"/>
      <c r="AC11" s="75"/>
      <c r="AD11" s="75"/>
      <c r="AE11" s="75"/>
      <c r="AF11" s="75"/>
      <c r="AG11" s="75"/>
      <c r="AH11" s="75"/>
      <c r="AI11" s="101">
        <f t="shared" si="11"/>
        <v>300</v>
      </c>
      <c r="AJ11" s="4">
        <f t="shared" si="12"/>
        <v>5</v>
      </c>
      <c r="AK11" s="4">
        <f t="shared" si="13"/>
        <v>0</v>
      </c>
      <c r="AL11" s="4">
        <f t="shared" si="14"/>
        <v>300</v>
      </c>
      <c r="AM11" s="4">
        <f t="shared" si="1"/>
        <v>5</v>
      </c>
      <c r="AN11" s="4">
        <f t="shared" si="2"/>
        <v>0</v>
      </c>
      <c r="AO11" s="4">
        <f t="shared" si="15"/>
        <v>0</v>
      </c>
      <c r="AP11" s="4">
        <f t="shared" si="3"/>
        <v>0</v>
      </c>
      <c r="AQ11" s="4">
        <f t="shared" si="4"/>
        <v>0</v>
      </c>
      <c r="AR11" s="4">
        <f t="shared" si="16"/>
        <v>0</v>
      </c>
      <c r="AS11" s="4">
        <f t="shared" si="5"/>
        <v>0</v>
      </c>
      <c r="AT11" s="4">
        <f t="shared" si="6"/>
        <v>0</v>
      </c>
      <c r="AU11" s="4">
        <f t="shared" si="17"/>
        <v>0</v>
      </c>
      <c r="AV11" s="4">
        <f t="shared" si="7"/>
        <v>0</v>
      </c>
      <c r="AW11" s="4">
        <f t="shared" si="8"/>
        <v>0</v>
      </c>
    </row>
    <row r="12" spans="1:49" x14ac:dyDescent="0.35">
      <c r="A12" s="104">
        <f t="shared" si="9"/>
        <v>0.33749999999999991</v>
      </c>
      <c r="B12" s="5">
        <f t="shared" si="0"/>
        <v>0.37499999999999989</v>
      </c>
      <c r="C12" s="336">
        <f t="shared" si="10"/>
        <v>54</v>
      </c>
      <c r="D12" s="73">
        <v>44</v>
      </c>
      <c r="E12" s="73">
        <v>10</v>
      </c>
      <c r="F12" s="74" t="s">
        <v>315</v>
      </c>
      <c r="G12" s="74" t="s">
        <v>308</v>
      </c>
      <c r="H12" s="75" t="s">
        <v>17</v>
      </c>
      <c r="I12" s="75" t="s">
        <v>70</v>
      </c>
      <c r="J12" s="75" t="s">
        <v>42</v>
      </c>
      <c r="K12" s="74" t="s">
        <v>50</v>
      </c>
      <c r="L12" s="74" t="s">
        <v>54</v>
      </c>
      <c r="M12" s="287" t="s">
        <v>189</v>
      </c>
      <c r="N12" s="74"/>
      <c r="O12" s="288" t="s">
        <v>99</v>
      </c>
      <c r="P12" s="74" t="s">
        <v>59</v>
      </c>
      <c r="Q12" s="75" t="s">
        <v>42</v>
      </c>
      <c r="R12" s="75" t="s">
        <v>44</v>
      </c>
      <c r="S12" s="75" t="s">
        <v>44</v>
      </c>
      <c r="T12" s="75" t="s">
        <v>44</v>
      </c>
      <c r="U12" s="75" t="s">
        <v>44</v>
      </c>
      <c r="Y12" s="75"/>
      <c r="Z12" s="75"/>
      <c r="AA12" s="75"/>
      <c r="AB12" s="75"/>
      <c r="AC12" s="75"/>
      <c r="AD12" s="75"/>
      <c r="AE12" s="75"/>
      <c r="AF12" s="75"/>
      <c r="AG12" s="75"/>
      <c r="AH12" s="75"/>
      <c r="AI12" s="101">
        <f t="shared" si="11"/>
        <v>3240</v>
      </c>
      <c r="AJ12" s="4">
        <f t="shared" si="12"/>
        <v>54</v>
      </c>
      <c r="AK12" s="4">
        <f t="shared" si="13"/>
        <v>0</v>
      </c>
      <c r="AL12" s="4">
        <f t="shared" si="14"/>
        <v>2640</v>
      </c>
      <c r="AM12" s="4">
        <f t="shared" si="1"/>
        <v>44</v>
      </c>
      <c r="AN12" s="4">
        <f t="shared" si="2"/>
        <v>0</v>
      </c>
      <c r="AO12" s="4">
        <f t="shared" si="15"/>
        <v>600</v>
      </c>
      <c r="AP12" s="4">
        <f t="shared" si="3"/>
        <v>10</v>
      </c>
      <c r="AQ12" s="4">
        <f t="shared" si="4"/>
        <v>0</v>
      </c>
      <c r="AR12" s="4">
        <f t="shared" si="16"/>
        <v>0</v>
      </c>
      <c r="AS12" s="4">
        <f t="shared" si="5"/>
        <v>0</v>
      </c>
      <c r="AT12" s="4">
        <f t="shared" si="6"/>
        <v>0</v>
      </c>
      <c r="AU12" s="4">
        <f t="shared" si="17"/>
        <v>0</v>
      </c>
      <c r="AV12" s="4">
        <f t="shared" si="7"/>
        <v>0</v>
      </c>
      <c r="AW12" s="4">
        <f t="shared" si="8"/>
        <v>0</v>
      </c>
    </row>
    <row r="13" spans="1:49" x14ac:dyDescent="0.35">
      <c r="A13" s="104">
        <f t="shared" si="9"/>
        <v>0.37499999999999989</v>
      </c>
      <c r="B13" s="5">
        <f t="shared" si="0"/>
        <v>0.3784722222222221</v>
      </c>
      <c r="C13" s="336">
        <f t="shared" si="10"/>
        <v>5</v>
      </c>
      <c r="D13" s="73">
        <v>5</v>
      </c>
      <c r="E13" s="73">
        <v>0</v>
      </c>
      <c r="F13" s="74" t="s">
        <v>295</v>
      </c>
      <c r="G13" s="74" t="s">
        <v>296</v>
      </c>
      <c r="H13" s="75" t="s">
        <v>3</v>
      </c>
      <c r="I13" s="75" t="s">
        <v>70</v>
      </c>
      <c r="J13" s="75" t="s">
        <v>42</v>
      </c>
      <c r="K13" s="74" t="s">
        <v>48</v>
      </c>
      <c r="L13" s="74" t="s">
        <v>58</v>
      </c>
      <c r="M13" s="287" t="s">
        <v>189</v>
      </c>
      <c r="N13" s="74" t="s">
        <v>304</v>
      </c>
      <c r="O13" s="288" t="s">
        <v>99</v>
      </c>
      <c r="P13" s="74" t="s">
        <v>59</v>
      </c>
      <c r="Q13" s="75" t="s">
        <v>42</v>
      </c>
      <c r="R13" s="75" t="s">
        <v>44</v>
      </c>
      <c r="S13" s="75" t="s">
        <v>44</v>
      </c>
      <c r="T13" s="75" t="s">
        <v>44</v>
      </c>
      <c r="U13" s="75" t="s">
        <v>44</v>
      </c>
      <c r="Y13" s="75"/>
      <c r="Z13" s="75"/>
      <c r="AA13" s="75"/>
      <c r="AB13" s="75"/>
      <c r="AC13" s="75"/>
      <c r="AD13" s="75"/>
      <c r="AE13" s="75"/>
      <c r="AF13" s="75"/>
      <c r="AG13" s="75"/>
      <c r="AH13" s="75"/>
      <c r="AI13" s="101">
        <f t="shared" si="11"/>
        <v>300</v>
      </c>
      <c r="AJ13" s="4">
        <f t="shared" si="12"/>
        <v>5</v>
      </c>
      <c r="AK13" s="4">
        <f t="shared" si="13"/>
        <v>0</v>
      </c>
      <c r="AL13" s="4">
        <f t="shared" si="14"/>
        <v>300</v>
      </c>
      <c r="AM13" s="4">
        <f t="shared" si="1"/>
        <v>5</v>
      </c>
      <c r="AN13" s="4">
        <f t="shared" si="2"/>
        <v>0</v>
      </c>
      <c r="AO13" s="4">
        <f t="shared" si="15"/>
        <v>0</v>
      </c>
      <c r="AP13" s="4">
        <f t="shared" si="3"/>
        <v>0</v>
      </c>
      <c r="AQ13" s="4">
        <f t="shared" si="4"/>
        <v>0</v>
      </c>
      <c r="AR13" s="4">
        <f t="shared" si="16"/>
        <v>0</v>
      </c>
      <c r="AS13" s="4">
        <f t="shared" si="5"/>
        <v>0</v>
      </c>
      <c r="AT13" s="4">
        <f t="shared" si="6"/>
        <v>0</v>
      </c>
      <c r="AU13" s="4">
        <f t="shared" si="17"/>
        <v>0</v>
      </c>
      <c r="AV13" s="4">
        <f t="shared" si="7"/>
        <v>0</v>
      </c>
      <c r="AW13" s="4">
        <f t="shared" si="8"/>
        <v>0</v>
      </c>
    </row>
    <row r="14" spans="1:49" x14ac:dyDescent="0.35">
      <c r="A14" s="104">
        <f t="shared" si="9"/>
        <v>0.3784722222222221</v>
      </c>
      <c r="B14" s="5">
        <f t="shared" si="0"/>
        <v>0.41666666666666652</v>
      </c>
      <c r="C14" s="336">
        <f t="shared" si="10"/>
        <v>55</v>
      </c>
      <c r="D14" s="73">
        <v>45</v>
      </c>
      <c r="E14" s="73">
        <v>10</v>
      </c>
      <c r="F14" s="74" t="s">
        <v>315</v>
      </c>
      <c r="G14" s="74" t="s">
        <v>308</v>
      </c>
      <c r="H14" s="75" t="s">
        <v>17</v>
      </c>
      <c r="I14" s="75" t="s">
        <v>70</v>
      </c>
      <c r="J14" s="75" t="s">
        <v>42</v>
      </c>
      <c r="K14" s="74" t="s">
        <v>50</v>
      </c>
      <c r="L14" s="74" t="s">
        <v>54</v>
      </c>
      <c r="M14" s="287" t="s">
        <v>189</v>
      </c>
      <c r="N14" s="74"/>
      <c r="O14" s="288" t="s">
        <v>99</v>
      </c>
      <c r="P14" s="74" t="s">
        <v>59</v>
      </c>
      <c r="Q14" s="75" t="s">
        <v>44</v>
      </c>
      <c r="R14" s="75" t="s">
        <v>44</v>
      </c>
      <c r="S14" s="75" t="s">
        <v>44</v>
      </c>
      <c r="T14" s="75" t="s">
        <v>44</v>
      </c>
      <c r="U14" s="75" t="s">
        <v>44</v>
      </c>
      <c r="Y14" s="75"/>
      <c r="Z14" s="75"/>
      <c r="AA14" s="75"/>
      <c r="AB14" s="75"/>
      <c r="AC14" s="75"/>
      <c r="AD14" s="75"/>
      <c r="AE14" s="75"/>
      <c r="AF14" s="75"/>
      <c r="AG14" s="75"/>
      <c r="AH14" s="75"/>
      <c r="AI14" s="101">
        <f t="shared" si="11"/>
        <v>3300</v>
      </c>
      <c r="AJ14" s="4">
        <f t="shared" si="12"/>
        <v>55</v>
      </c>
      <c r="AK14" s="4">
        <f t="shared" si="13"/>
        <v>0</v>
      </c>
      <c r="AL14" s="4">
        <f t="shared" si="14"/>
        <v>2700</v>
      </c>
      <c r="AM14" s="4">
        <f t="shared" si="1"/>
        <v>45</v>
      </c>
      <c r="AN14" s="4">
        <f t="shared" si="2"/>
        <v>0</v>
      </c>
      <c r="AO14" s="4">
        <f t="shared" si="15"/>
        <v>600</v>
      </c>
      <c r="AP14" s="4">
        <f t="shared" si="3"/>
        <v>10</v>
      </c>
      <c r="AQ14" s="4">
        <f t="shared" si="4"/>
        <v>0</v>
      </c>
      <c r="AR14" s="4">
        <f t="shared" si="16"/>
        <v>0</v>
      </c>
      <c r="AS14" s="4">
        <f t="shared" si="5"/>
        <v>0</v>
      </c>
      <c r="AT14" s="4">
        <f t="shared" si="6"/>
        <v>0</v>
      </c>
      <c r="AU14" s="4">
        <f t="shared" si="17"/>
        <v>0</v>
      </c>
      <c r="AV14" s="4">
        <f t="shared" si="7"/>
        <v>0</v>
      </c>
      <c r="AW14" s="4">
        <f t="shared" si="8"/>
        <v>0</v>
      </c>
    </row>
    <row r="15" spans="1:49" x14ac:dyDescent="0.35">
      <c r="A15" s="104">
        <f t="shared" si="9"/>
        <v>0.41666666666666652</v>
      </c>
      <c r="B15" s="5">
        <f t="shared" si="0"/>
        <v>0.42013888888888873</v>
      </c>
      <c r="C15" s="336">
        <f t="shared" si="10"/>
        <v>5</v>
      </c>
      <c r="D15" s="73">
        <v>5</v>
      </c>
      <c r="E15" s="73">
        <v>0</v>
      </c>
      <c r="F15" s="74" t="s">
        <v>295</v>
      </c>
      <c r="G15" s="74" t="s">
        <v>296</v>
      </c>
      <c r="H15" s="75" t="s">
        <v>3</v>
      </c>
      <c r="I15" s="75" t="s">
        <v>70</v>
      </c>
      <c r="J15" s="75" t="s">
        <v>42</v>
      </c>
      <c r="K15" s="74" t="s">
        <v>48</v>
      </c>
      <c r="L15" s="74" t="s">
        <v>58</v>
      </c>
      <c r="M15" s="287" t="s">
        <v>189</v>
      </c>
      <c r="N15" s="74" t="s">
        <v>304</v>
      </c>
      <c r="O15" s="288" t="s">
        <v>99</v>
      </c>
      <c r="P15" s="74" t="s">
        <v>59</v>
      </c>
      <c r="Q15" s="75" t="s">
        <v>42</v>
      </c>
      <c r="R15" s="75" t="s">
        <v>44</v>
      </c>
      <c r="S15" s="75" t="s">
        <v>44</v>
      </c>
      <c r="T15" s="75" t="s">
        <v>44</v>
      </c>
      <c r="U15" s="75" t="s">
        <v>44</v>
      </c>
      <c r="Y15" s="75"/>
      <c r="Z15" s="75"/>
      <c r="AA15" s="75"/>
      <c r="AB15" s="75"/>
      <c r="AC15" s="75"/>
      <c r="AD15" s="75"/>
      <c r="AE15" s="75"/>
      <c r="AF15" s="75"/>
      <c r="AG15" s="75"/>
      <c r="AH15" s="75"/>
      <c r="AI15" s="101">
        <f t="shared" si="11"/>
        <v>300</v>
      </c>
      <c r="AJ15" s="4">
        <f t="shared" si="12"/>
        <v>5</v>
      </c>
      <c r="AK15" s="4">
        <f t="shared" si="13"/>
        <v>0</v>
      </c>
      <c r="AL15" s="4">
        <f t="shared" si="14"/>
        <v>300</v>
      </c>
      <c r="AM15" s="4">
        <f t="shared" si="1"/>
        <v>5</v>
      </c>
      <c r="AN15" s="4">
        <f t="shared" si="2"/>
        <v>0</v>
      </c>
      <c r="AO15" s="4">
        <f t="shared" si="15"/>
        <v>0</v>
      </c>
      <c r="AP15" s="4">
        <f t="shared" si="3"/>
        <v>0</v>
      </c>
      <c r="AQ15" s="4">
        <f t="shared" si="4"/>
        <v>0</v>
      </c>
      <c r="AR15" s="4">
        <f t="shared" si="16"/>
        <v>0</v>
      </c>
      <c r="AS15" s="4">
        <f t="shared" si="5"/>
        <v>0</v>
      </c>
      <c r="AT15" s="4">
        <f t="shared" si="6"/>
        <v>0</v>
      </c>
      <c r="AU15" s="4">
        <f t="shared" si="17"/>
        <v>0</v>
      </c>
      <c r="AV15" s="4">
        <f t="shared" si="7"/>
        <v>0</v>
      </c>
      <c r="AW15" s="4">
        <f t="shared" si="8"/>
        <v>0</v>
      </c>
    </row>
    <row r="16" spans="1:49" x14ac:dyDescent="0.35">
      <c r="A16" s="104">
        <f t="shared" si="9"/>
        <v>0.42013888888888873</v>
      </c>
      <c r="B16" s="5">
        <f t="shared" si="0"/>
        <v>0.45833333333333315</v>
      </c>
      <c r="C16" s="336">
        <f t="shared" si="10"/>
        <v>55</v>
      </c>
      <c r="D16" s="73">
        <v>45</v>
      </c>
      <c r="E16" s="73">
        <v>10</v>
      </c>
      <c r="F16" s="74" t="s">
        <v>315</v>
      </c>
      <c r="G16" s="74" t="s">
        <v>308</v>
      </c>
      <c r="H16" s="75" t="s">
        <v>17</v>
      </c>
      <c r="I16" s="75" t="s">
        <v>70</v>
      </c>
      <c r="J16" s="75" t="s">
        <v>42</v>
      </c>
      <c r="K16" s="74" t="s">
        <v>50</v>
      </c>
      <c r="L16" s="74" t="s">
        <v>54</v>
      </c>
      <c r="M16" s="287" t="s">
        <v>189</v>
      </c>
      <c r="N16" s="74"/>
      <c r="O16" s="288" t="s">
        <v>99</v>
      </c>
      <c r="P16" s="74" t="s">
        <v>59</v>
      </c>
      <c r="Q16" s="75" t="s">
        <v>44</v>
      </c>
      <c r="R16" s="75" t="s">
        <v>44</v>
      </c>
      <c r="S16" s="75" t="s">
        <v>44</v>
      </c>
      <c r="T16" s="75" t="s">
        <v>44</v>
      </c>
      <c r="U16" s="75" t="s">
        <v>44</v>
      </c>
      <c r="Y16" s="75"/>
      <c r="Z16" s="75"/>
      <c r="AA16" s="75"/>
      <c r="AB16" s="75"/>
      <c r="AC16" s="75"/>
      <c r="AD16" s="75"/>
      <c r="AE16" s="75"/>
      <c r="AF16" s="75"/>
      <c r="AG16" s="75"/>
      <c r="AH16" s="75"/>
      <c r="AI16" s="101">
        <f t="shared" si="11"/>
        <v>3300</v>
      </c>
      <c r="AJ16" s="4">
        <f t="shared" si="12"/>
        <v>55</v>
      </c>
      <c r="AK16" s="4">
        <f t="shared" si="13"/>
        <v>0</v>
      </c>
      <c r="AL16" s="4">
        <f t="shared" si="14"/>
        <v>2700</v>
      </c>
      <c r="AM16" s="4">
        <f t="shared" si="1"/>
        <v>45</v>
      </c>
      <c r="AN16" s="4">
        <f t="shared" si="2"/>
        <v>0</v>
      </c>
      <c r="AO16" s="4">
        <f t="shared" si="15"/>
        <v>600</v>
      </c>
      <c r="AP16" s="4">
        <f t="shared" si="3"/>
        <v>10</v>
      </c>
      <c r="AQ16" s="4">
        <f t="shared" si="4"/>
        <v>0</v>
      </c>
      <c r="AR16" s="4">
        <f t="shared" si="16"/>
        <v>0</v>
      </c>
      <c r="AS16" s="4">
        <f t="shared" si="5"/>
        <v>0</v>
      </c>
      <c r="AT16" s="4">
        <f t="shared" si="6"/>
        <v>0</v>
      </c>
      <c r="AU16" s="4">
        <f t="shared" si="17"/>
        <v>0</v>
      </c>
      <c r="AV16" s="4">
        <f t="shared" si="7"/>
        <v>0</v>
      </c>
      <c r="AW16" s="4">
        <f t="shared" si="8"/>
        <v>0</v>
      </c>
    </row>
    <row r="17" spans="1:49" x14ac:dyDescent="0.35">
      <c r="A17" s="104">
        <f t="shared" si="9"/>
        <v>0.45833333333333315</v>
      </c>
      <c r="B17" s="5">
        <f t="shared" si="0"/>
        <v>0.46180555555555536</v>
      </c>
      <c r="C17" s="336">
        <f t="shared" si="10"/>
        <v>5</v>
      </c>
      <c r="D17" s="73">
        <v>5</v>
      </c>
      <c r="E17" s="73">
        <v>0</v>
      </c>
      <c r="F17" s="74" t="s">
        <v>295</v>
      </c>
      <c r="G17" s="74" t="s">
        <v>296</v>
      </c>
      <c r="H17" s="75" t="s">
        <v>3</v>
      </c>
      <c r="I17" s="75" t="s">
        <v>70</v>
      </c>
      <c r="J17" s="75" t="s">
        <v>42</v>
      </c>
      <c r="K17" s="74" t="s">
        <v>48</v>
      </c>
      <c r="L17" s="74" t="s">
        <v>58</v>
      </c>
      <c r="M17" s="287" t="s">
        <v>189</v>
      </c>
      <c r="N17" s="74" t="s">
        <v>304</v>
      </c>
      <c r="O17" s="288" t="s">
        <v>99</v>
      </c>
      <c r="P17" s="74" t="s">
        <v>59</v>
      </c>
      <c r="Q17" s="75" t="s">
        <v>42</v>
      </c>
      <c r="R17" s="75" t="s">
        <v>44</v>
      </c>
      <c r="S17" s="75" t="s">
        <v>44</v>
      </c>
      <c r="T17" s="75" t="s">
        <v>44</v>
      </c>
      <c r="U17" s="75" t="s">
        <v>44</v>
      </c>
      <c r="Y17" s="75"/>
      <c r="Z17" s="75"/>
      <c r="AA17" s="75"/>
      <c r="AB17" s="75"/>
      <c r="AC17" s="75"/>
      <c r="AD17" s="75"/>
      <c r="AE17" s="75"/>
      <c r="AF17" s="75"/>
      <c r="AG17" s="75"/>
      <c r="AH17" s="75"/>
      <c r="AI17" s="101">
        <f t="shared" si="11"/>
        <v>300</v>
      </c>
      <c r="AJ17" s="4">
        <f t="shared" si="12"/>
        <v>5</v>
      </c>
      <c r="AK17" s="4">
        <f t="shared" si="13"/>
        <v>0</v>
      </c>
      <c r="AL17" s="4">
        <f t="shared" si="14"/>
        <v>300</v>
      </c>
      <c r="AM17" s="4">
        <f t="shared" si="1"/>
        <v>5</v>
      </c>
      <c r="AN17" s="4">
        <f t="shared" si="2"/>
        <v>0</v>
      </c>
      <c r="AO17" s="4">
        <f t="shared" si="15"/>
        <v>0</v>
      </c>
      <c r="AP17" s="4">
        <f t="shared" si="3"/>
        <v>0</v>
      </c>
      <c r="AQ17" s="4">
        <f t="shared" si="4"/>
        <v>0</v>
      </c>
      <c r="AR17" s="4">
        <f t="shared" si="16"/>
        <v>0</v>
      </c>
      <c r="AS17" s="4">
        <f t="shared" si="5"/>
        <v>0</v>
      </c>
      <c r="AT17" s="4">
        <f t="shared" si="6"/>
        <v>0</v>
      </c>
      <c r="AU17" s="4">
        <f t="shared" si="17"/>
        <v>0</v>
      </c>
      <c r="AV17" s="4">
        <f t="shared" si="7"/>
        <v>0</v>
      </c>
      <c r="AW17" s="4">
        <f t="shared" si="8"/>
        <v>0</v>
      </c>
    </row>
    <row r="18" spans="1:49" x14ac:dyDescent="0.35">
      <c r="A18" s="104">
        <f t="shared" si="9"/>
        <v>0.46180555555555536</v>
      </c>
      <c r="B18" s="5">
        <f t="shared" si="0"/>
        <v>0.49999999999999978</v>
      </c>
      <c r="C18" s="336">
        <f t="shared" si="10"/>
        <v>55</v>
      </c>
      <c r="D18" s="73">
        <v>45</v>
      </c>
      <c r="E18" s="73">
        <v>10</v>
      </c>
      <c r="F18" s="74" t="s">
        <v>315</v>
      </c>
      <c r="G18" s="74" t="s">
        <v>308</v>
      </c>
      <c r="H18" s="75" t="s">
        <v>17</v>
      </c>
      <c r="I18" s="75" t="s">
        <v>70</v>
      </c>
      <c r="J18" s="75" t="s">
        <v>42</v>
      </c>
      <c r="K18" s="74" t="s">
        <v>50</v>
      </c>
      <c r="L18" s="74" t="s">
        <v>54</v>
      </c>
      <c r="M18" s="287" t="s">
        <v>189</v>
      </c>
      <c r="N18" s="74"/>
      <c r="O18" s="288" t="s">
        <v>99</v>
      </c>
      <c r="P18" s="74" t="s">
        <v>59</v>
      </c>
      <c r="Q18" s="75" t="s">
        <v>44</v>
      </c>
      <c r="R18" s="75" t="s">
        <v>44</v>
      </c>
      <c r="S18" s="75" t="s">
        <v>44</v>
      </c>
      <c r="T18" s="75" t="s">
        <v>44</v>
      </c>
      <c r="U18" s="75" t="s">
        <v>44</v>
      </c>
      <c r="Y18" s="75"/>
      <c r="Z18" s="75"/>
      <c r="AA18" s="75"/>
      <c r="AB18" s="75"/>
      <c r="AC18" s="75"/>
      <c r="AD18" s="75"/>
      <c r="AE18" s="75"/>
      <c r="AF18" s="75"/>
      <c r="AG18" s="75"/>
      <c r="AH18" s="75"/>
      <c r="AI18" s="101">
        <f t="shared" si="11"/>
        <v>3300</v>
      </c>
      <c r="AJ18" s="4">
        <f t="shared" si="12"/>
        <v>55</v>
      </c>
      <c r="AK18" s="4">
        <f t="shared" si="13"/>
        <v>0</v>
      </c>
      <c r="AL18" s="4">
        <f t="shared" si="14"/>
        <v>2700</v>
      </c>
      <c r="AM18" s="4">
        <f t="shared" si="1"/>
        <v>45</v>
      </c>
      <c r="AN18" s="4">
        <f t="shared" si="2"/>
        <v>0</v>
      </c>
      <c r="AO18" s="4">
        <f t="shared" si="15"/>
        <v>600</v>
      </c>
      <c r="AP18" s="4">
        <f t="shared" si="3"/>
        <v>10</v>
      </c>
      <c r="AQ18" s="4">
        <f t="shared" si="4"/>
        <v>0</v>
      </c>
      <c r="AR18" s="4">
        <f t="shared" si="16"/>
        <v>0</v>
      </c>
      <c r="AS18" s="4">
        <f t="shared" si="5"/>
        <v>0</v>
      </c>
      <c r="AT18" s="4">
        <f t="shared" si="6"/>
        <v>0</v>
      </c>
      <c r="AU18" s="4">
        <f t="shared" si="17"/>
        <v>0</v>
      </c>
      <c r="AV18" s="4">
        <f t="shared" si="7"/>
        <v>0</v>
      </c>
      <c r="AW18" s="4">
        <f t="shared" si="8"/>
        <v>0</v>
      </c>
    </row>
    <row r="19" spans="1:49" x14ac:dyDescent="0.35">
      <c r="A19" s="104">
        <f t="shared" si="9"/>
        <v>0.49999999999999978</v>
      </c>
      <c r="B19" s="5">
        <f t="shared" si="0"/>
        <v>0.50347222222222199</v>
      </c>
      <c r="C19" s="336">
        <f t="shared" si="10"/>
        <v>5</v>
      </c>
      <c r="D19" s="73">
        <v>5</v>
      </c>
      <c r="E19" s="73">
        <v>0</v>
      </c>
      <c r="F19" s="74" t="s">
        <v>295</v>
      </c>
      <c r="G19" s="74" t="s">
        <v>296</v>
      </c>
      <c r="H19" s="75" t="s">
        <v>3</v>
      </c>
      <c r="I19" s="75" t="s">
        <v>70</v>
      </c>
      <c r="J19" s="75" t="s">
        <v>42</v>
      </c>
      <c r="K19" s="74" t="s">
        <v>48</v>
      </c>
      <c r="L19" s="74" t="s">
        <v>58</v>
      </c>
      <c r="M19" s="287" t="s">
        <v>189</v>
      </c>
      <c r="N19" s="74" t="s">
        <v>304</v>
      </c>
      <c r="O19" s="288" t="s">
        <v>99</v>
      </c>
      <c r="P19" s="74" t="s">
        <v>59</v>
      </c>
      <c r="Q19" s="75" t="s">
        <v>42</v>
      </c>
      <c r="R19" s="75" t="s">
        <v>44</v>
      </c>
      <c r="S19" s="75" t="s">
        <v>44</v>
      </c>
      <c r="T19" s="75" t="s">
        <v>44</v>
      </c>
      <c r="U19" s="75" t="s">
        <v>44</v>
      </c>
      <c r="Y19" s="75"/>
      <c r="Z19" s="75"/>
      <c r="AA19" s="75"/>
      <c r="AB19" s="75"/>
      <c r="AC19" s="75"/>
      <c r="AD19" s="75"/>
      <c r="AE19" s="75"/>
      <c r="AF19" s="75"/>
      <c r="AG19" s="75"/>
      <c r="AH19" s="75"/>
      <c r="AI19" s="101">
        <f t="shared" si="11"/>
        <v>300</v>
      </c>
      <c r="AJ19" s="4">
        <f t="shared" si="12"/>
        <v>5</v>
      </c>
      <c r="AK19" s="4">
        <f t="shared" si="13"/>
        <v>0</v>
      </c>
      <c r="AL19" s="4">
        <f t="shared" si="14"/>
        <v>300</v>
      </c>
      <c r="AM19" s="4">
        <f t="shared" si="1"/>
        <v>5</v>
      </c>
      <c r="AN19" s="4">
        <f t="shared" si="2"/>
        <v>0</v>
      </c>
      <c r="AO19" s="4">
        <f t="shared" si="15"/>
        <v>0</v>
      </c>
      <c r="AP19" s="4">
        <f t="shared" si="3"/>
        <v>0</v>
      </c>
      <c r="AQ19" s="4">
        <f t="shared" si="4"/>
        <v>0</v>
      </c>
      <c r="AR19" s="4">
        <f t="shared" si="16"/>
        <v>0</v>
      </c>
      <c r="AS19" s="4">
        <f t="shared" si="5"/>
        <v>0</v>
      </c>
      <c r="AT19" s="4">
        <f t="shared" si="6"/>
        <v>0</v>
      </c>
      <c r="AU19" s="4">
        <f t="shared" si="17"/>
        <v>0</v>
      </c>
      <c r="AV19" s="4">
        <f t="shared" si="7"/>
        <v>0</v>
      </c>
      <c r="AW19" s="4">
        <f t="shared" si="8"/>
        <v>0</v>
      </c>
    </row>
    <row r="20" spans="1:49" x14ac:dyDescent="0.35">
      <c r="A20" s="104">
        <f t="shared" si="9"/>
        <v>0.50347222222222199</v>
      </c>
      <c r="B20" s="5">
        <f t="shared" si="0"/>
        <v>0.54166666666666641</v>
      </c>
      <c r="C20" s="336">
        <f t="shared" si="10"/>
        <v>55</v>
      </c>
      <c r="D20" s="73">
        <v>45</v>
      </c>
      <c r="E20" s="73">
        <v>10</v>
      </c>
      <c r="F20" s="74" t="s">
        <v>315</v>
      </c>
      <c r="G20" s="74" t="s">
        <v>308</v>
      </c>
      <c r="H20" s="75" t="s">
        <v>17</v>
      </c>
      <c r="I20" s="75" t="s">
        <v>70</v>
      </c>
      <c r="J20" s="75" t="s">
        <v>42</v>
      </c>
      <c r="K20" s="74" t="s">
        <v>50</v>
      </c>
      <c r="L20" s="74" t="s">
        <v>54</v>
      </c>
      <c r="M20" s="287" t="s">
        <v>189</v>
      </c>
      <c r="N20" s="74"/>
      <c r="O20" s="288" t="s">
        <v>99</v>
      </c>
      <c r="P20" s="74" t="s">
        <v>59</v>
      </c>
      <c r="Q20" s="75" t="s">
        <v>44</v>
      </c>
      <c r="R20" s="75" t="s">
        <v>44</v>
      </c>
      <c r="S20" s="75" t="s">
        <v>44</v>
      </c>
      <c r="T20" s="75" t="s">
        <v>44</v>
      </c>
      <c r="U20" s="75" t="s">
        <v>44</v>
      </c>
      <c r="Y20" s="75"/>
      <c r="Z20" s="75"/>
      <c r="AA20" s="75"/>
      <c r="AB20" s="75"/>
      <c r="AC20" s="75"/>
      <c r="AD20" s="75"/>
      <c r="AE20" s="75"/>
      <c r="AF20" s="75"/>
      <c r="AG20" s="75"/>
      <c r="AH20" s="75"/>
      <c r="AI20" s="101">
        <f t="shared" si="11"/>
        <v>3300</v>
      </c>
      <c r="AJ20" s="4">
        <f t="shared" si="12"/>
        <v>55</v>
      </c>
      <c r="AK20" s="4">
        <f t="shared" si="13"/>
        <v>0</v>
      </c>
      <c r="AL20" s="4">
        <f t="shared" si="14"/>
        <v>2700</v>
      </c>
      <c r="AM20" s="4">
        <f t="shared" si="1"/>
        <v>45</v>
      </c>
      <c r="AN20" s="4">
        <f t="shared" si="2"/>
        <v>0</v>
      </c>
      <c r="AO20" s="4">
        <f t="shared" si="15"/>
        <v>600</v>
      </c>
      <c r="AP20" s="4">
        <f t="shared" si="3"/>
        <v>10</v>
      </c>
      <c r="AQ20" s="4">
        <f t="shared" si="4"/>
        <v>0</v>
      </c>
      <c r="AR20" s="4">
        <f t="shared" si="16"/>
        <v>0</v>
      </c>
      <c r="AS20" s="4">
        <f t="shared" si="5"/>
        <v>0</v>
      </c>
      <c r="AT20" s="4">
        <f t="shared" si="6"/>
        <v>0</v>
      </c>
      <c r="AU20" s="4">
        <f t="shared" si="17"/>
        <v>0</v>
      </c>
      <c r="AV20" s="4">
        <f t="shared" si="7"/>
        <v>0</v>
      </c>
      <c r="AW20" s="4">
        <f t="shared" si="8"/>
        <v>0</v>
      </c>
    </row>
    <row r="21" spans="1:49" x14ac:dyDescent="0.35">
      <c r="A21" s="104">
        <f t="shared" si="9"/>
        <v>0.54166666666666641</v>
      </c>
      <c r="B21" s="5">
        <f t="shared" si="0"/>
        <v>0.54513888888888862</v>
      </c>
      <c r="C21" s="336">
        <f t="shared" si="10"/>
        <v>5</v>
      </c>
      <c r="D21" s="73">
        <v>5</v>
      </c>
      <c r="E21" s="73">
        <v>0</v>
      </c>
      <c r="F21" s="74" t="s">
        <v>295</v>
      </c>
      <c r="G21" s="74" t="s">
        <v>296</v>
      </c>
      <c r="H21" s="75" t="s">
        <v>3</v>
      </c>
      <c r="I21" s="75" t="s">
        <v>70</v>
      </c>
      <c r="J21" s="75" t="s">
        <v>42</v>
      </c>
      <c r="K21" s="74" t="s">
        <v>48</v>
      </c>
      <c r="L21" s="74" t="s">
        <v>58</v>
      </c>
      <c r="M21" s="287" t="s">
        <v>189</v>
      </c>
      <c r="N21" s="74" t="s">
        <v>304</v>
      </c>
      <c r="O21" s="288" t="s">
        <v>99</v>
      </c>
      <c r="P21" s="74" t="s">
        <v>59</v>
      </c>
      <c r="Q21" s="75" t="s">
        <v>42</v>
      </c>
      <c r="R21" s="75" t="s">
        <v>44</v>
      </c>
      <c r="S21" s="75" t="s">
        <v>44</v>
      </c>
      <c r="T21" s="75" t="s">
        <v>44</v>
      </c>
      <c r="U21" s="75" t="s">
        <v>44</v>
      </c>
      <c r="Y21" s="75"/>
      <c r="Z21" s="75"/>
      <c r="AA21" s="75"/>
      <c r="AB21" s="75"/>
      <c r="AC21" s="75"/>
      <c r="AD21" s="75"/>
      <c r="AE21" s="75"/>
      <c r="AF21" s="75"/>
      <c r="AG21" s="75"/>
      <c r="AH21" s="75"/>
      <c r="AI21" s="101">
        <f t="shared" si="11"/>
        <v>300</v>
      </c>
      <c r="AJ21" s="4">
        <f t="shared" si="12"/>
        <v>5</v>
      </c>
      <c r="AK21" s="4">
        <f t="shared" si="13"/>
        <v>0</v>
      </c>
      <c r="AL21" s="4">
        <f t="shared" si="14"/>
        <v>300</v>
      </c>
      <c r="AM21" s="4">
        <f t="shared" si="1"/>
        <v>5</v>
      </c>
      <c r="AN21" s="4">
        <f t="shared" si="2"/>
        <v>0</v>
      </c>
      <c r="AO21" s="4">
        <f t="shared" si="15"/>
        <v>0</v>
      </c>
      <c r="AP21" s="4">
        <f t="shared" si="3"/>
        <v>0</v>
      </c>
      <c r="AQ21" s="4">
        <f t="shared" si="4"/>
        <v>0</v>
      </c>
      <c r="AR21" s="4">
        <f t="shared" si="16"/>
        <v>0</v>
      </c>
      <c r="AS21" s="4">
        <f t="shared" si="5"/>
        <v>0</v>
      </c>
      <c r="AT21" s="4">
        <f t="shared" si="6"/>
        <v>0</v>
      </c>
      <c r="AU21" s="4">
        <f t="shared" si="17"/>
        <v>0</v>
      </c>
      <c r="AV21" s="4">
        <f t="shared" si="7"/>
        <v>0</v>
      </c>
      <c r="AW21" s="4">
        <f t="shared" si="8"/>
        <v>0</v>
      </c>
    </row>
    <row r="22" spans="1:49" x14ac:dyDescent="0.35">
      <c r="A22" s="104">
        <f t="shared" si="9"/>
        <v>0.54513888888888862</v>
      </c>
      <c r="B22" s="5">
        <f t="shared" si="0"/>
        <v>0.58333333333333304</v>
      </c>
      <c r="C22" s="336">
        <f t="shared" si="10"/>
        <v>55</v>
      </c>
      <c r="D22" s="73">
        <v>45</v>
      </c>
      <c r="E22" s="73">
        <v>10</v>
      </c>
      <c r="F22" s="74" t="s">
        <v>315</v>
      </c>
      <c r="G22" s="74" t="s">
        <v>308</v>
      </c>
      <c r="H22" s="75" t="s">
        <v>17</v>
      </c>
      <c r="I22" s="75" t="s">
        <v>70</v>
      </c>
      <c r="J22" s="75" t="s">
        <v>42</v>
      </c>
      <c r="K22" s="74" t="s">
        <v>50</v>
      </c>
      <c r="L22" s="74" t="s">
        <v>54</v>
      </c>
      <c r="M22" s="287" t="s">
        <v>189</v>
      </c>
      <c r="N22" s="74"/>
      <c r="O22" s="288" t="s">
        <v>99</v>
      </c>
      <c r="P22" s="74" t="s">
        <v>59</v>
      </c>
      <c r="Q22" s="75" t="s">
        <v>44</v>
      </c>
      <c r="R22" s="75" t="s">
        <v>44</v>
      </c>
      <c r="S22" s="75" t="s">
        <v>44</v>
      </c>
      <c r="T22" s="75" t="s">
        <v>44</v>
      </c>
      <c r="U22" s="75" t="s">
        <v>44</v>
      </c>
      <c r="Y22" s="75"/>
      <c r="Z22" s="75"/>
      <c r="AA22" s="75"/>
      <c r="AB22" s="75"/>
      <c r="AC22" s="75"/>
      <c r="AD22" s="75"/>
      <c r="AE22" s="75"/>
      <c r="AF22" s="75"/>
      <c r="AG22" s="75"/>
      <c r="AH22" s="75"/>
      <c r="AI22" s="101">
        <f t="shared" si="11"/>
        <v>3300</v>
      </c>
      <c r="AJ22" s="4">
        <f t="shared" si="12"/>
        <v>55</v>
      </c>
      <c r="AK22" s="4">
        <f t="shared" si="13"/>
        <v>0</v>
      </c>
      <c r="AL22" s="4">
        <f t="shared" si="14"/>
        <v>2700</v>
      </c>
      <c r="AM22" s="4">
        <f t="shared" si="1"/>
        <v>45</v>
      </c>
      <c r="AN22" s="4">
        <f t="shared" si="2"/>
        <v>0</v>
      </c>
      <c r="AO22" s="4">
        <f t="shared" si="15"/>
        <v>600</v>
      </c>
      <c r="AP22" s="4">
        <f t="shared" si="3"/>
        <v>10</v>
      </c>
      <c r="AQ22" s="4">
        <f t="shared" si="4"/>
        <v>0</v>
      </c>
      <c r="AR22" s="4">
        <f t="shared" si="16"/>
        <v>0</v>
      </c>
      <c r="AS22" s="4">
        <f t="shared" si="5"/>
        <v>0</v>
      </c>
      <c r="AT22" s="4">
        <f t="shared" si="6"/>
        <v>0</v>
      </c>
      <c r="AU22" s="4">
        <f t="shared" si="17"/>
        <v>0</v>
      </c>
      <c r="AV22" s="4">
        <f t="shared" si="7"/>
        <v>0</v>
      </c>
      <c r="AW22" s="4">
        <f t="shared" si="8"/>
        <v>0</v>
      </c>
    </row>
    <row r="23" spans="1:49" x14ac:dyDescent="0.35">
      <c r="A23" s="104">
        <f t="shared" si="9"/>
        <v>0.58333333333333304</v>
      </c>
      <c r="B23" s="5">
        <f t="shared" si="0"/>
        <v>0.58680555555555525</v>
      </c>
      <c r="C23" s="336">
        <f t="shared" si="10"/>
        <v>5</v>
      </c>
      <c r="D23" s="73">
        <v>5</v>
      </c>
      <c r="E23" s="73">
        <v>0</v>
      </c>
      <c r="F23" s="74" t="s">
        <v>295</v>
      </c>
      <c r="G23" s="74" t="s">
        <v>296</v>
      </c>
      <c r="H23" s="75" t="s">
        <v>3</v>
      </c>
      <c r="I23" s="75" t="s">
        <v>70</v>
      </c>
      <c r="J23" s="75" t="s">
        <v>42</v>
      </c>
      <c r="K23" s="74" t="s">
        <v>48</v>
      </c>
      <c r="L23" s="74" t="s">
        <v>58</v>
      </c>
      <c r="M23" s="287" t="s">
        <v>189</v>
      </c>
      <c r="N23" s="74" t="s">
        <v>304</v>
      </c>
      <c r="O23" s="288" t="s">
        <v>99</v>
      </c>
      <c r="P23" s="74" t="s">
        <v>59</v>
      </c>
      <c r="Q23" s="75" t="s">
        <v>42</v>
      </c>
      <c r="R23" s="75" t="s">
        <v>44</v>
      </c>
      <c r="S23" s="75" t="s">
        <v>44</v>
      </c>
      <c r="T23" s="75" t="s">
        <v>44</v>
      </c>
      <c r="U23" s="75" t="s">
        <v>44</v>
      </c>
      <c r="Y23" s="75"/>
      <c r="Z23" s="75"/>
      <c r="AA23" s="75"/>
      <c r="AB23" s="75"/>
      <c r="AC23" s="75"/>
      <c r="AD23" s="75"/>
      <c r="AE23" s="75"/>
      <c r="AF23" s="75"/>
      <c r="AG23" s="75"/>
      <c r="AH23" s="75"/>
      <c r="AI23" s="101">
        <f t="shared" si="11"/>
        <v>300</v>
      </c>
      <c r="AJ23" s="4">
        <f t="shared" si="12"/>
        <v>5</v>
      </c>
      <c r="AK23" s="4">
        <f t="shared" si="13"/>
        <v>0</v>
      </c>
      <c r="AL23" s="4">
        <f t="shared" si="14"/>
        <v>300</v>
      </c>
      <c r="AM23" s="4">
        <f t="shared" si="1"/>
        <v>5</v>
      </c>
      <c r="AN23" s="4">
        <f t="shared" si="2"/>
        <v>0</v>
      </c>
      <c r="AO23" s="4">
        <f t="shared" si="15"/>
        <v>0</v>
      </c>
      <c r="AP23" s="4">
        <f t="shared" si="3"/>
        <v>0</v>
      </c>
      <c r="AQ23" s="4">
        <f t="shared" si="4"/>
        <v>0</v>
      </c>
      <c r="AR23" s="4">
        <f t="shared" si="16"/>
        <v>0</v>
      </c>
      <c r="AS23" s="4">
        <f t="shared" si="5"/>
        <v>0</v>
      </c>
      <c r="AT23" s="4">
        <f t="shared" si="6"/>
        <v>0</v>
      </c>
      <c r="AU23" s="4">
        <f t="shared" si="17"/>
        <v>0</v>
      </c>
      <c r="AV23" s="4">
        <f t="shared" si="7"/>
        <v>0</v>
      </c>
      <c r="AW23" s="4">
        <f t="shared" si="8"/>
        <v>0</v>
      </c>
    </row>
    <row r="24" spans="1:49" x14ac:dyDescent="0.35">
      <c r="A24" s="104">
        <f t="shared" si="9"/>
        <v>0.58680555555555525</v>
      </c>
      <c r="B24" s="5">
        <f t="shared" si="0"/>
        <v>0.62499999999999967</v>
      </c>
      <c r="C24" s="336">
        <f t="shared" si="10"/>
        <v>55</v>
      </c>
      <c r="D24" s="73">
        <v>45</v>
      </c>
      <c r="E24" s="73">
        <v>10</v>
      </c>
      <c r="F24" s="74" t="s">
        <v>315</v>
      </c>
      <c r="G24" s="74" t="s">
        <v>308</v>
      </c>
      <c r="H24" s="75" t="s">
        <v>17</v>
      </c>
      <c r="I24" s="75" t="s">
        <v>70</v>
      </c>
      <c r="J24" s="75" t="s">
        <v>42</v>
      </c>
      <c r="K24" s="74" t="s">
        <v>50</v>
      </c>
      <c r="L24" s="74" t="s">
        <v>54</v>
      </c>
      <c r="M24" s="287" t="s">
        <v>189</v>
      </c>
      <c r="N24" s="74"/>
      <c r="O24" s="288" t="s">
        <v>99</v>
      </c>
      <c r="P24" s="74" t="s">
        <v>59</v>
      </c>
      <c r="Q24" s="75" t="s">
        <v>44</v>
      </c>
      <c r="R24" s="75" t="s">
        <v>44</v>
      </c>
      <c r="S24" s="75" t="s">
        <v>44</v>
      </c>
      <c r="T24" s="75" t="s">
        <v>44</v>
      </c>
      <c r="U24" s="75" t="s">
        <v>44</v>
      </c>
      <c r="Y24" s="75"/>
      <c r="Z24" s="75"/>
      <c r="AA24" s="75"/>
      <c r="AB24" s="75"/>
      <c r="AC24" s="75"/>
      <c r="AD24" s="75"/>
      <c r="AE24" s="75"/>
      <c r="AF24" s="75"/>
      <c r="AG24" s="75"/>
      <c r="AH24" s="75"/>
      <c r="AI24" s="101">
        <f t="shared" si="11"/>
        <v>3300</v>
      </c>
      <c r="AJ24" s="4">
        <f t="shared" si="12"/>
        <v>55</v>
      </c>
      <c r="AK24" s="4">
        <f t="shared" si="13"/>
        <v>0</v>
      </c>
      <c r="AL24" s="4">
        <f t="shared" si="14"/>
        <v>2700</v>
      </c>
      <c r="AM24" s="4">
        <f t="shared" si="1"/>
        <v>45</v>
      </c>
      <c r="AN24" s="4">
        <f t="shared" si="2"/>
        <v>0</v>
      </c>
      <c r="AO24" s="4">
        <f t="shared" si="15"/>
        <v>600</v>
      </c>
      <c r="AP24" s="4">
        <f t="shared" si="3"/>
        <v>10</v>
      </c>
      <c r="AQ24" s="4">
        <f t="shared" si="4"/>
        <v>0</v>
      </c>
      <c r="AR24" s="4">
        <f t="shared" si="16"/>
        <v>0</v>
      </c>
      <c r="AS24" s="4">
        <f t="shared" si="5"/>
        <v>0</v>
      </c>
      <c r="AT24" s="4">
        <f t="shared" si="6"/>
        <v>0</v>
      </c>
      <c r="AU24" s="4">
        <f t="shared" si="17"/>
        <v>0</v>
      </c>
      <c r="AV24" s="4">
        <f t="shared" si="7"/>
        <v>0</v>
      </c>
      <c r="AW24" s="4">
        <f t="shared" si="8"/>
        <v>0</v>
      </c>
    </row>
    <row r="25" spans="1:49" x14ac:dyDescent="0.35">
      <c r="A25" s="104">
        <f t="shared" si="9"/>
        <v>0.62499999999999967</v>
      </c>
      <c r="B25" s="5">
        <f t="shared" si="0"/>
        <v>0.62847222222222188</v>
      </c>
      <c r="C25" s="336">
        <f t="shared" si="10"/>
        <v>5</v>
      </c>
      <c r="D25" s="73">
        <v>5</v>
      </c>
      <c r="E25" s="73">
        <v>0</v>
      </c>
      <c r="F25" s="74" t="s">
        <v>295</v>
      </c>
      <c r="G25" s="74" t="s">
        <v>296</v>
      </c>
      <c r="H25" s="75" t="s">
        <v>3</v>
      </c>
      <c r="I25" s="75" t="s">
        <v>70</v>
      </c>
      <c r="J25" s="75" t="s">
        <v>42</v>
      </c>
      <c r="K25" s="74" t="s">
        <v>48</v>
      </c>
      <c r="L25" s="74" t="s">
        <v>58</v>
      </c>
      <c r="M25" s="287" t="s">
        <v>189</v>
      </c>
      <c r="N25" s="74" t="s">
        <v>304</v>
      </c>
      <c r="O25" s="288" t="s">
        <v>99</v>
      </c>
      <c r="P25" s="74" t="s">
        <v>59</v>
      </c>
      <c r="Q25" s="75" t="s">
        <v>42</v>
      </c>
      <c r="R25" s="75" t="s">
        <v>44</v>
      </c>
      <c r="S25" s="75" t="s">
        <v>44</v>
      </c>
      <c r="T25" s="75" t="s">
        <v>44</v>
      </c>
      <c r="U25" s="75" t="s">
        <v>44</v>
      </c>
      <c r="Y25" s="75"/>
      <c r="Z25" s="75"/>
      <c r="AA25" s="75"/>
      <c r="AB25" s="75"/>
      <c r="AC25" s="75"/>
      <c r="AD25" s="75"/>
      <c r="AE25" s="75"/>
      <c r="AF25" s="75"/>
      <c r="AG25" s="75"/>
      <c r="AH25" s="75"/>
      <c r="AI25" s="101">
        <f t="shared" si="11"/>
        <v>300</v>
      </c>
      <c r="AJ25" s="4">
        <f t="shared" si="12"/>
        <v>5</v>
      </c>
      <c r="AK25" s="4">
        <f t="shared" si="13"/>
        <v>0</v>
      </c>
      <c r="AL25" s="4">
        <f t="shared" si="14"/>
        <v>300</v>
      </c>
      <c r="AM25" s="4">
        <f t="shared" si="1"/>
        <v>5</v>
      </c>
      <c r="AN25" s="4">
        <f t="shared" si="2"/>
        <v>0</v>
      </c>
      <c r="AO25" s="4">
        <f t="shared" si="15"/>
        <v>0</v>
      </c>
      <c r="AP25" s="4">
        <f t="shared" si="3"/>
        <v>0</v>
      </c>
      <c r="AQ25" s="4">
        <f t="shared" si="4"/>
        <v>0</v>
      </c>
      <c r="AR25" s="4">
        <f t="shared" si="16"/>
        <v>0</v>
      </c>
      <c r="AS25" s="4">
        <f t="shared" si="5"/>
        <v>0</v>
      </c>
      <c r="AT25" s="4">
        <f t="shared" si="6"/>
        <v>0</v>
      </c>
      <c r="AU25" s="4">
        <f t="shared" si="17"/>
        <v>0</v>
      </c>
      <c r="AV25" s="4">
        <f t="shared" si="7"/>
        <v>0</v>
      </c>
      <c r="AW25" s="4">
        <f t="shared" si="8"/>
        <v>0</v>
      </c>
    </row>
    <row r="26" spans="1:49" x14ac:dyDescent="0.35">
      <c r="A26" s="104">
        <f t="shared" si="9"/>
        <v>0.62847222222222188</v>
      </c>
      <c r="B26" s="5">
        <f t="shared" si="0"/>
        <v>0.6666666666666663</v>
      </c>
      <c r="C26" s="336">
        <f t="shared" si="10"/>
        <v>55</v>
      </c>
      <c r="D26" s="73">
        <v>45</v>
      </c>
      <c r="E26" s="73">
        <v>10</v>
      </c>
      <c r="F26" s="74" t="s">
        <v>315</v>
      </c>
      <c r="G26" s="74" t="s">
        <v>308</v>
      </c>
      <c r="H26" s="75" t="s">
        <v>17</v>
      </c>
      <c r="I26" s="75" t="s">
        <v>70</v>
      </c>
      <c r="J26" s="75" t="s">
        <v>42</v>
      </c>
      <c r="K26" s="74" t="s">
        <v>50</v>
      </c>
      <c r="L26" s="74" t="s">
        <v>54</v>
      </c>
      <c r="M26" s="287" t="s">
        <v>189</v>
      </c>
      <c r="N26" s="74"/>
      <c r="O26" s="288" t="s">
        <v>99</v>
      </c>
      <c r="P26" s="74" t="s">
        <v>59</v>
      </c>
      <c r="Q26" s="75" t="s">
        <v>44</v>
      </c>
      <c r="R26" s="75" t="s">
        <v>44</v>
      </c>
      <c r="S26" s="75" t="s">
        <v>44</v>
      </c>
      <c r="T26" s="75" t="s">
        <v>44</v>
      </c>
      <c r="U26" s="75" t="s">
        <v>44</v>
      </c>
      <c r="Y26" s="75"/>
      <c r="Z26" s="75"/>
      <c r="AA26" s="75"/>
      <c r="AB26" s="75"/>
      <c r="AC26" s="75"/>
      <c r="AD26" s="75"/>
      <c r="AE26" s="75"/>
      <c r="AF26" s="75"/>
      <c r="AG26" s="75"/>
      <c r="AH26" s="75"/>
      <c r="AI26" s="101">
        <f t="shared" si="11"/>
        <v>3300</v>
      </c>
      <c r="AJ26" s="4">
        <f t="shared" si="12"/>
        <v>55</v>
      </c>
      <c r="AK26" s="4">
        <f t="shared" si="13"/>
        <v>0</v>
      </c>
      <c r="AL26" s="4">
        <f t="shared" si="14"/>
        <v>2700</v>
      </c>
      <c r="AM26" s="4">
        <f t="shared" si="1"/>
        <v>45</v>
      </c>
      <c r="AN26" s="4">
        <f t="shared" si="2"/>
        <v>0</v>
      </c>
      <c r="AO26" s="4">
        <f t="shared" si="15"/>
        <v>600</v>
      </c>
      <c r="AP26" s="4">
        <f t="shared" si="3"/>
        <v>10</v>
      </c>
      <c r="AQ26" s="4">
        <f t="shared" si="4"/>
        <v>0</v>
      </c>
      <c r="AR26" s="4">
        <f t="shared" si="16"/>
        <v>0</v>
      </c>
      <c r="AS26" s="4">
        <f t="shared" si="5"/>
        <v>0</v>
      </c>
      <c r="AT26" s="4">
        <f t="shared" si="6"/>
        <v>0</v>
      </c>
      <c r="AU26" s="4">
        <f t="shared" si="17"/>
        <v>0</v>
      </c>
      <c r="AV26" s="4">
        <f t="shared" si="7"/>
        <v>0</v>
      </c>
      <c r="AW26" s="4">
        <f t="shared" si="8"/>
        <v>0</v>
      </c>
    </row>
    <row r="27" spans="1:49" x14ac:dyDescent="0.35">
      <c r="A27" s="104">
        <f t="shared" si="9"/>
        <v>0.6666666666666663</v>
      </c>
      <c r="B27" s="5">
        <f t="shared" si="0"/>
        <v>0.67013888888888851</v>
      </c>
      <c r="C27" s="336">
        <f t="shared" si="10"/>
        <v>5</v>
      </c>
      <c r="D27" s="73">
        <v>5</v>
      </c>
      <c r="E27" s="73">
        <v>0</v>
      </c>
      <c r="F27" s="74" t="s">
        <v>295</v>
      </c>
      <c r="G27" s="74" t="s">
        <v>296</v>
      </c>
      <c r="H27" s="75" t="s">
        <v>3</v>
      </c>
      <c r="I27" s="75" t="s">
        <v>70</v>
      </c>
      <c r="J27" s="75" t="s">
        <v>42</v>
      </c>
      <c r="K27" s="74" t="s">
        <v>48</v>
      </c>
      <c r="L27" s="74" t="s">
        <v>58</v>
      </c>
      <c r="M27" s="287" t="s">
        <v>189</v>
      </c>
      <c r="N27" s="74" t="s">
        <v>304</v>
      </c>
      <c r="O27" s="288" t="s">
        <v>99</v>
      </c>
      <c r="P27" s="74" t="s">
        <v>59</v>
      </c>
      <c r="Q27" s="75" t="s">
        <v>42</v>
      </c>
      <c r="R27" s="75" t="s">
        <v>44</v>
      </c>
      <c r="S27" s="75" t="s">
        <v>44</v>
      </c>
      <c r="T27" s="75" t="s">
        <v>44</v>
      </c>
      <c r="U27" s="75" t="s">
        <v>44</v>
      </c>
      <c r="Y27" s="75"/>
      <c r="Z27" s="75"/>
      <c r="AA27" s="75"/>
      <c r="AB27" s="75"/>
      <c r="AC27" s="75"/>
      <c r="AD27" s="75"/>
      <c r="AE27" s="75"/>
      <c r="AF27" s="75"/>
      <c r="AG27" s="75"/>
      <c r="AH27" s="75"/>
      <c r="AI27" s="101">
        <f t="shared" si="11"/>
        <v>300</v>
      </c>
      <c r="AJ27" s="4">
        <f t="shared" si="12"/>
        <v>5</v>
      </c>
      <c r="AK27" s="4">
        <f t="shared" si="13"/>
        <v>0</v>
      </c>
      <c r="AL27" s="4">
        <f t="shared" si="14"/>
        <v>300</v>
      </c>
      <c r="AM27" s="4">
        <f t="shared" si="1"/>
        <v>5</v>
      </c>
      <c r="AN27" s="4">
        <f t="shared" si="2"/>
        <v>0</v>
      </c>
      <c r="AO27" s="4">
        <f t="shared" si="15"/>
        <v>0</v>
      </c>
      <c r="AP27" s="4">
        <f t="shared" si="3"/>
        <v>0</v>
      </c>
      <c r="AQ27" s="4">
        <f t="shared" si="4"/>
        <v>0</v>
      </c>
      <c r="AR27" s="4">
        <f t="shared" si="16"/>
        <v>0</v>
      </c>
      <c r="AS27" s="4">
        <f t="shared" si="5"/>
        <v>0</v>
      </c>
      <c r="AT27" s="4">
        <f t="shared" si="6"/>
        <v>0</v>
      </c>
      <c r="AU27" s="4">
        <f t="shared" si="17"/>
        <v>0</v>
      </c>
      <c r="AV27" s="4">
        <f t="shared" si="7"/>
        <v>0</v>
      </c>
      <c r="AW27" s="4">
        <f t="shared" si="8"/>
        <v>0</v>
      </c>
    </row>
    <row r="28" spans="1:49" x14ac:dyDescent="0.35">
      <c r="A28" s="104">
        <f t="shared" si="9"/>
        <v>0.67013888888888851</v>
      </c>
      <c r="B28" s="5">
        <f t="shared" si="0"/>
        <v>0.70833333333333293</v>
      </c>
      <c r="C28" s="336">
        <f t="shared" si="10"/>
        <v>55</v>
      </c>
      <c r="D28" s="73">
        <v>45</v>
      </c>
      <c r="E28" s="73">
        <v>10</v>
      </c>
      <c r="F28" s="74" t="s">
        <v>310</v>
      </c>
      <c r="G28" s="74" t="s">
        <v>311</v>
      </c>
      <c r="H28" s="75" t="s">
        <v>11</v>
      </c>
      <c r="I28" s="75" t="s">
        <v>69</v>
      </c>
      <c r="J28" s="75" t="s">
        <v>42</v>
      </c>
      <c r="K28" s="74" t="s">
        <v>48</v>
      </c>
      <c r="L28" s="74" t="s">
        <v>58</v>
      </c>
      <c r="M28" s="287" t="s">
        <v>189</v>
      </c>
      <c r="N28" s="74"/>
      <c r="O28" s="288" t="s">
        <v>99</v>
      </c>
      <c r="P28" s="74" t="s">
        <v>59</v>
      </c>
      <c r="Q28" s="75" t="s">
        <v>42</v>
      </c>
      <c r="R28" s="75" t="s">
        <v>44</v>
      </c>
      <c r="S28" s="75" t="s">
        <v>44</v>
      </c>
      <c r="T28" s="75" t="s">
        <v>44</v>
      </c>
      <c r="U28" s="75" t="s">
        <v>44</v>
      </c>
      <c r="Y28" s="75"/>
      <c r="Z28" s="75"/>
      <c r="AA28" s="75"/>
      <c r="AB28" s="75"/>
      <c r="AC28" s="75"/>
      <c r="AD28" s="75"/>
      <c r="AE28" s="75"/>
      <c r="AF28" s="75"/>
      <c r="AG28" s="75"/>
      <c r="AH28" s="75"/>
      <c r="AI28" s="101">
        <f t="shared" si="11"/>
        <v>3300</v>
      </c>
      <c r="AJ28" s="4">
        <f t="shared" si="12"/>
        <v>55</v>
      </c>
      <c r="AK28" s="4">
        <f t="shared" si="13"/>
        <v>0</v>
      </c>
      <c r="AL28" s="4">
        <f t="shared" si="14"/>
        <v>2700</v>
      </c>
      <c r="AM28" s="4">
        <f t="shared" si="1"/>
        <v>45</v>
      </c>
      <c r="AN28" s="4">
        <f t="shared" si="2"/>
        <v>0</v>
      </c>
      <c r="AO28" s="4">
        <f t="shared" si="15"/>
        <v>600</v>
      </c>
      <c r="AP28" s="4">
        <f t="shared" si="3"/>
        <v>10</v>
      </c>
      <c r="AQ28" s="4">
        <f t="shared" si="4"/>
        <v>0</v>
      </c>
      <c r="AR28" s="4">
        <f t="shared" si="16"/>
        <v>0</v>
      </c>
      <c r="AS28" s="4">
        <f t="shared" si="5"/>
        <v>0</v>
      </c>
      <c r="AT28" s="4">
        <f t="shared" si="6"/>
        <v>0</v>
      </c>
      <c r="AU28" s="4">
        <f t="shared" si="17"/>
        <v>0</v>
      </c>
      <c r="AV28" s="4">
        <f t="shared" si="7"/>
        <v>0</v>
      </c>
      <c r="AW28" s="4">
        <f t="shared" si="8"/>
        <v>0</v>
      </c>
    </row>
    <row r="29" spans="1:49" x14ac:dyDescent="0.35">
      <c r="A29" s="104">
        <f t="shared" si="9"/>
        <v>0.70833333333333293</v>
      </c>
      <c r="B29" s="5">
        <f t="shared" si="0"/>
        <v>0.71180555555555514</v>
      </c>
      <c r="C29" s="336">
        <f t="shared" si="10"/>
        <v>5</v>
      </c>
      <c r="D29" s="73">
        <v>5</v>
      </c>
      <c r="E29" s="73">
        <v>0</v>
      </c>
      <c r="F29" s="74" t="s">
        <v>295</v>
      </c>
      <c r="G29" s="74" t="s">
        <v>296</v>
      </c>
      <c r="H29" s="75" t="s">
        <v>3</v>
      </c>
      <c r="I29" s="75" t="s">
        <v>70</v>
      </c>
      <c r="J29" s="75" t="s">
        <v>42</v>
      </c>
      <c r="K29" s="74" t="s">
        <v>48</v>
      </c>
      <c r="L29" s="74" t="s">
        <v>58</v>
      </c>
      <c r="M29" s="287" t="s">
        <v>189</v>
      </c>
      <c r="N29" s="74" t="s">
        <v>304</v>
      </c>
      <c r="O29" s="288" t="s">
        <v>99</v>
      </c>
      <c r="P29" s="74" t="s">
        <v>59</v>
      </c>
      <c r="Q29" s="75" t="s">
        <v>42</v>
      </c>
      <c r="R29" s="75" t="s">
        <v>44</v>
      </c>
      <c r="S29" s="75" t="s">
        <v>44</v>
      </c>
      <c r="T29" s="75" t="s">
        <v>44</v>
      </c>
      <c r="U29" s="75" t="s">
        <v>44</v>
      </c>
      <c r="Y29" s="75"/>
      <c r="Z29" s="75"/>
      <c r="AA29" s="75"/>
      <c r="AB29" s="75"/>
      <c r="AC29" s="75"/>
      <c r="AD29" s="75"/>
      <c r="AE29" s="75"/>
      <c r="AF29" s="75"/>
      <c r="AG29" s="75"/>
      <c r="AH29" s="75"/>
      <c r="AI29" s="101">
        <f t="shared" si="11"/>
        <v>300</v>
      </c>
      <c r="AJ29" s="4">
        <f t="shared" si="12"/>
        <v>5</v>
      </c>
      <c r="AK29" s="4">
        <f t="shared" si="13"/>
        <v>0</v>
      </c>
      <c r="AL29" s="4">
        <f t="shared" si="14"/>
        <v>300</v>
      </c>
      <c r="AM29" s="4">
        <f t="shared" si="1"/>
        <v>5</v>
      </c>
      <c r="AN29" s="4">
        <f t="shared" si="2"/>
        <v>0</v>
      </c>
      <c r="AO29" s="4">
        <f t="shared" si="15"/>
        <v>0</v>
      </c>
      <c r="AP29" s="4">
        <f t="shared" si="3"/>
        <v>0</v>
      </c>
      <c r="AQ29" s="4">
        <f t="shared" si="4"/>
        <v>0</v>
      </c>
      <c r="AR29" s="4">
        <f t="shared" si="16"/>
        <v>0</v>
      </c>
      <c r="AS29" s="4">
        <f t="shared" si="5"/>
        <v>0</v>
      </c>
      <c r="AT29" s="4">
        <f t="shared" si="6"/>
        <v>0</v>
      </c>
      <c r="AU29" s="4">
        <f t="shared" si="17"/>
        <v>0</v>
      </c>
      <c r="AV29" s="4">
        <f t="shared" si="7"/>
        <v>0</v>
      </c>
      <c r="AW29" s="4">
        <f t="shared" si="8"/>
        <v>0</v>
      </c>
    </row>
    <row r="30" spans="1:49" x14ac:dyDescent="0.35">
      <c r="A30" s="104">
        <f t="shared" si="9"/>
        <v>0.71180555555555514</v>
      </c>
      <c r="B30" s="5">
        <f t="shared" si="0"/>
        <v>0.74999999999999956</v>
      </c>
      <c r="C30" s="336">
        <f t="shared" si="10"/>
        <v>55</v>
      </c>
      <c r="D30" s="73">
        <v>45</v>
      </c>
      <c r="E30" s="73">
        <v>10</v>
      </c>
      <c r="F30" s="74" t="s">
        <v>297</v>
      </c>
      <c r="G30" s="74" t="s">
        <v>302</v>
      </c>
      <c r="H30" s="75" t="s">
        <v>11</v>
      </c>
      <c r="I30" s="75" t="s">
        <v>69</v>
      </c>
      <c r="J30" s="75" t="s">
        <v>42</v>
      </c>
      <c r="K30" s="74" t="s">
        <v>48</v>
      </c>
      <c r="L30" s="74" t="s">
        <v>58</v>
      </c>
      <c r="M30" s="287" t="s">
        <v>189</v>
      </c>
      <c r="N30" s="74" t="s">
        <v>304</v>
      </c>
      <c r="O30" s="288" t="s">
        <v>99</v>
      </c>
      <c r="P30" s="74" t="s">
        <v>59</v>
      </c>
      <c r="Q30" s="75" t="s">
        <v>42</v>
      </c>
      <c r="R30" s="75" t="s">
        <v>44</v>
      </c>
      <c r="S30" s="75" t="s">
        <v>44</v>
      </c>
      <c r="T30" s="75" t="s">
        <v>44</v>
      </c>
      <c r="U30" s="75" t="s">
        <v>44</v>
      </c>
      <c r="Y30" s="75"/>
      <c r="Z30" s="75"/>
      <c r="AA30" s="75"/>
      <c r="AB30" s="75"/>
      <c r="AC30" s="75"/>
      <c r="AD30" s="75"/>
      <c r="AE30" s="75"/>
      <c r="AF30" s="75"/>
      <c r="AG30" s="75"/>
      <c r="AH30" s="75"/>
      <c r="AI30" s="101">
        <f t="shared" si="11"/>
        <v>3300</v>
      </c>
      <c r="AJ30" s="4">
        <f t="shared" si="12"/>
        <v>55</v>
      </c>
      <c r="AK30" s="4">
        <f t="shared" si="13"/>
        <v>0</v>
      </c>
      <c r="AL30" s="4">
        <f t="shared" si="14"/>
        <v>2700</v>
      </c>
      <c r="AM30" s="4">
        <f t="shared" si="1"/>
        <v>45</v>
      </c>
      <c r="AN30" s="4">
        <f t="shared" si="2"/>
        <v>0</v>
      </c>
      <c r="AO30" s="4">
        <f t="shared" si="15"/>
        <v>600</v>
      </c>
      <c r="AP30" s="4">
        <f t="shared" si="3"/>
        <v>10</v>
      </c>
      <c r="AQ30" s="4">
        <f t="shared" si="4"/>
        <v>0</v>
      </c>
      <c r="AR30" s="4">
        <f t="shared" si="16"/>
        <v>0</v>
      </c>
      <c r="AS30" s="4">
        <f t="shared" si="5"/>
        <v>0</v>
      </c>
      <c r="AT30" s="4">
        <f t="shared" si="6"/>
        <v>0</v>
      </c>
      <c r="AU30" s="4">
        <f t="shared" si="17"/>
        <v>0</v>
      </c>
      <c r="AV30" s="4">
        <f t="shared" si="7"/>
        <v>0</v>
      </c>
      <c r="AW30" s="4">
        <f t="shared" si="8"/>
        <v>0</v>
      </c>
    </row>
    <row r="31" spans="1:49" x14ac:dyDescent="0.35">
      <c r="A31" s="104">
        <f t="shared" si="9"/>
        <v>0.74999999999999956</v>
      </c>
      <c r="B31" s="5">
        <f t="shared" si="0"/>
        <v>0.750694444444444</v>
      </c>
      <c r="C31" s="336">
        <f t="shared" si="10"/>
        <v>1</v>
      </c>
      <c r="D31" s="73">
        <v>1</v>
      </c>
      <c r="E31" s="73">
        <v>0</v>
      </c>
      <c r="F31" s="74" t="s">
        <v>301</v>
      </c>
      <c r="G31" s="74" t="s">
        <v>300</v>
      </c>
      <c r="H31" s="75" t="s">
        <v>3</v>
      </c>
      <c r="I31" s="75" t="s">
        <v>70</v>
      </c>
      <c r="J31" s="75" t="s">
        <v>42</v>
      </c>
      <c r="K31" s="74" t="s">
        <v>48</v>
      </c>
      <c r="L31" s="74" t="s">
        <v>58</v>
      </c>
      <c r="M31" s="287" t="s">
        <v>189</v>
      </c>
      <c r="N31" s="74"/>
      <c r="O31" s="288" t="s">
        <v>99</v>
      </c>
      <c r="P31" s="74" t="s">
        <v>59</v>
      </c>
      <c r="Q31" s="75" t="s">
        <v>42</v>
      </c>
      <c r="R31" s="75" t="s">
        <v>44</v>
      </c>
      <c r="S31" s="75" t="s">
        <v>42</v>
      </c>
      <c r="T31" s="75" t="s">
        <v>44</v>
      </c>
      <c r="U31" s="75" t="s">
        <v>44</v>
      </c>
      <c r="Y31" s="75"/>
      <c r="Z31" s="75"/>
      <c r="AA31" s="75"/>
      <c r="AB31" s="75"/>
      <c r="AC31" s="75"/>
      <c r="AD31" s="75"/>
      <c r="AE31" s="75"/>
      <c r="AF31" s="75"/>
      <c r="AG31" s="75"/>
      <c r="AH31" s="75"/>
      <c r="AI31" s="101">
        <f t="shared" si="11"/>
        <v>60</v>
      </c>
      <c r="AJ31" s="4">
        <f t="shared" si="12"/>
        <v>1</v>
      </c>
      <c r="AK31" s="4">
        <f t="shared" si="13"/>
        <v>0</v>
      </c>
      <c r="AL31" s="4">
        <f t="shared" si="14"/>
        <v>60</v>
      </c>
      <c r="AM31" s="4">
        <f t="shared" si="1"/>
        <v>1</v>
      </c>
      <c r="AN31" s="4">
        <f t="shared" si="2"/>
        <v>0</v>
      </c>
      <c r="AO31" s="4">
        <f t="shared" si="15"/>
        <v>0</v>
      </c>
      <c r="AP31" s="4">
        <f t="shared" si="3"/>
        <v>0</v>
      </c>
      <c r="AQ31" s="4">
        <f t="shared" si="4"/>
        <v>0</v>
      </c>
      <c r="AR31" s="4">
        <f t="shared" si="16"/>
        <v>0</v>
      </c>
      <c r="AS31" s="4">
        <f t="shared" si="5"/>
        <v>0</v>
      </c>
      <c r="AT31" s="4">
        <f t="shared" si="6"/>
        <v>0</v>
      </c>
      <c r="AU31" s="4">
        <f t="shared" si="17"/>
        <v>0</v>
      </c>
      <c r="AV31" s="4">
        <f t="shared" si="7"/>
        <v>0</v>
      </c>
      <c r="AW31" s="4">
        <f t="shared" si="8"/>
        <v>0</v>
      </c>
    </row>
    <row r="32" spans="1:49" x14ac:dyDescent="0.35">
      <c r="A32" s="104">
        <f t="shared" si="9"/>
        <v>0.750694444444444</v>
      </c>
      <c r="B32" s="5">
        <f t="shared" si="0"/>
        <v>0.75416666666666621</v>
      </c>
      <c r="C32" s="336">
        <f t="shared" si="10"/>
        <v>5</v>
      </c>
      <c r="D32" s="73">
        <v>5</v>
      </c>
      <c r="E32" s="73">
        <v>0</v>
      </c>
      <c r="F32" s="74" t="s">
        <v>295</v>
      </c>
      <c r="G32" s="74" t="s">
        <v>296</v>
      </c>
      <c r="H32" s="75" t="s">
        <v>3</v>
      </c>
      <c r="I32" s="75" t="s">
        <v>70</v>
      </c>
      <c r="J32" s="75" t="s">
        <v>42</v>
      </c>
      <c r="K32" s="74" t="s">
        <v>48</v>
      </c>
      <c r="L32" s="74" t="s">
        <v>58</v>
      </c>
      <c r="M32" s="287" t="s">
        <v>189</v>
      </c>
      <c r="N32" s="74" t="s">
        <v>304</v>
      </c>
      <c r="O32" s="288" t="s">
        <v>99</v>
      </c>
      <c r="P32" s="74" t="s">
        <v>59</v>
      </c>
      <c r="Q32" s="75" t="s">
        <v>42</v>
      </c>
      <c r="R32" s="75" t="s">
        <v>44</v>
      </c>
      <c r="S32" s="75" t="s">
        <v>44</v>
      </c>
      <c r="T32" s="75" t="s">
        <v>44</v>
      </c>
      <c r="U32" s="75" t="s">
        <v>44</v>
      </c>
      <c r="Y32" s="75"/>
      <c r="Z32" s="75"/>
      <c r="AA32" s="75"/>
      <c r="AB32" s="75"/>
      <c r="AC32" s="75"/>
      <c r="AD32" s="75"/>
      <c r="AE32" s="75"/>
      <c r="AF32" s="75"/>
      <c r="AG32" s="75"/>
      <c r="AH32" s="75"/>
      <c r="AI32" s="101">
        <f t="shared" si="11"/>
        <v>300</v>
      </c>
      <c r="AJ32" s="4">
        <f t="shared" si="12"/>
        <v>5</v>
      </c>
      <c r="AK32" s="4">
        <f t="shared" si="13"/>
        <v>0</v>
      </c>
      <c r="AL32" s="4">
        <f t="shared" si="14"/>
        <v>300</v>
      </c>
      <c r="AM32" s="4">
        <f t="shared" si="1"/>
        <v>5</v>
      </c>
      <c r="AN32" s="4">
        <f t="shared" si="2"/>
        <v>0</v>
      </c>
      <c r="AO32" s="4">
        <f t="shared" si="15"/>
        <v>0</v>
      </c>
      <c r="AP32" s="4">
        <f t="shared" si="3"/>
        <v>0</v>
      </c>
      <c r="AQ32" s="4">
        <f t="shared" si="4"/>
        <v>0</v>
      </c>
      <c r="AR32" s="4">
        <f t="shared" si="16"/>
        <v>0</v>
      </c>
      <c r="AS32" s="4">
        <f t="shared" si="5"/>
        <v>0</v>
      </c>
      <c r="AT32" s="4">
        <f t="shared" si="6"/>
        <v>0</v>
      </c>
      <c r="AU32" s="4">
        <f t="shared" si="17"/>
        <v>0</v>
      </c>
      <c r="AV32" s="4">
        <f t="shared" si="7"/>
        <v>0</v>
      </c>
      <c r="AW32" s="4">
        <f t="shared" si="8"/>
        <v>0</v>
      </c>
    </row>
    <row r="33" spans="1:49" x14ac:dyDescent="0.35">
      <c r="A33" s="104">
        <f t="shared" si="9"/>
        <v>0.75416666666666621</v>
      </c>
      <c r="B33" s="5">
        <f t="shared" si="0"/>
        <v>0.79166666666666619</v>
      </c>
      <c r="C33" s="336">
        <f t="shared" si="10"/>
        <v>54</v>
      </c>
      <c r="D33" s="73">
        <v>44</v>
      </c>
      <c r="E33" s="73">
        <v>10</v>
      </c>
      <c r="F33" s="74" t="s">
        <v>312</v>
      </c>
      <c r="G33" s="74" t="s">
        <v>303</v>
      </c>
      <c r="H33" s="75" t="s">
        <v>3</v>
      </c>
      <c r="I33" s="75" t="s">
        <v>70</v>
      </c>
      <c r="J33" s="75" t="s">
        <v>42</v>
      </c>
      <c r="K33" s="74" t="s">
        <v>50</v>
      </c>
      <c r="L33" s="74" t="s">
        <v>54</v>
      </c>
      <c r="M33" s="287" t="s">
        <v>189</v>
      </c>
      <c r="N33" s="74"/>
      <c r="O33" s="288"/>
      <c r="P33" s="74" t="s">
        <v>59</v>
      </c>
      <c r="Q33" s="75" t="s">
        <v>42</v>
      </c>
      <c r="R33" s="75" t="s">
        <v>42</v>
      </c>
      <c r="S33" s="75" t="s">
        <v>44</v>
      </c>
      <c r="T33" s="75" t="s">
        <v>44</v>
      </c>
      <c r="U33" s="75" t="s">
        <v>44</v>
      </c>
      <c r="Y33" s="75"/>
      <c r="Z33" s="75"/>
      <c r="AA33" s="75"/>
      <c r="AB33" s="75"/>
      <c r="AC33" s="75"/>
      <c r="AD33" s="75"/>
      <c r="AE33" s="75"/>
      <c r="AF33" s="75"/>
      <c r="AG33" s="75"/>
      <c r="AH33" s="75"/>
      <c r="AI33" s="101">
        <f t="shared" si="11"/>
        <v>3240</v>
      </c>
      <c r="AJ33" s="4">
        <f t="shared" si="12"/>
        <v>54</v>
      </c>
      <c r="AK33" s="4">
        <f t="shared" si="13"/>
        <v>0</v>
      </c>
      <c r="AL33" s="4">
        <f t="shared" si="14"/>
        <v>2640</v>
      </c>
      <c r="AM33" s="4">
        <f t="shared" si="1"/>
        <v>44</v>
      </c>
      <c r="AN33" s="4">
        <f t="shared" si="2"/>
        <v>0</v>
      </c>
      <c r="AO33" s="4">
        <f t="shared" si="15"/>
        <v>600</v>
      </c>
      <c r="AP33" s="4">
        <f t="shared" si="3"/>
        <v>10</v>
      </c>
      <c r="AQ33" s="4">
        <f t="shared" si="4"/>
        <v>0</v>
      </c>
      <c r="AR33" s="4">
        <f t="shared" si="16"/>
        <v>0</v>
      </c>
      <c r="AS33" s="4">
        <f t="shared" si="5"/>
        <v>0</v>
      </c>
      <c r="AT33" s="4">
        <f t="shared" si="6"/>
        <v>0</v>
      </c>
      <c r="AU33" s="4">
        <f t="shared" si="17"/>
        <v>0</v>
      </c>
      <c r="AV33" s="4">
        <f t="shared" si="7"/>
        <v>0</v>
      </c>
      <c r="AW33" s="4">
        <f t="shared" si="8"/>
        <v>0</v>
      </c>
    </row>
    <row r="34" spans="1:49" x14ac:dyDescent="0.35">
      <c r="A34" s="104">
        <f t="shared" si="9"/>
        <v>0.79166666666666619</v>
      </c>
      <c r="B34" s="5">
        <f t="shared" si="0"/>
        <v>0.81249999999999956</v>
      </c>
      <c r="C34" s="336">
        <f t="shared" si="10"/>
        <v>30</v>
      </c>
      <c r="D34" s="73">
        <v>30</v>
      </c>
      <c r="E34" s="73">
        <v>0</v>
      </c>
      <c r="F34" s="74" t="s">
        <v>294</v>
      </c>
      <c r="G34" s="74" t="s">
        <v>299</v>
      </c>
      <c r="H34" s="75" t="s">
        <v>3</v>
      </c>
      <c r="I34" s="75" t="s">
        <v>70</v>
      </c>
      <c r="J34" s="75" t="s">
        <v>42</v>
      </c>
      <c r="K34" s="74" t="s">
        <v>48</v>
      </c>
      <c r="L34" s="74" t="s">
        <v>58</v>
      </c>
      <c r="M34" s="287" t="s">
        <v>189</v>
      </c>
      <c r="N34" s="74" t="s">
        <v>305</v>
      </c>
      <c r="O34" s="288"/>
      <c r="P34" s="74" t="s">
        <v>59</v>
      </c>
      <c r="Q34" s="75" t="s">
        <v>42</v>
      </c>
      <c r="R34" s="75" t="s">
        <v>44</v>
      </c>
      <c r="S34" s="75" t="s">
        <v>44</v>
      </c>
      <c r="T34" s="75" t="s">
        <v>44</v>
      </c>
      <c r="U34" s="75" t="s">
        <v>44</v>
      </c>
      <c r="Y34" s="75"/>
      <c r="Z34" s="75"/>
      <c r="AA34" s="75"/>
      <c r="AB34" s="75"/>
      <c r="AC34" s="75"/>
      <c r="AD34" s="75"/>
      <c r="AE34" s="75"/>
      <c r="AF34" s="75"/>
      <c r="AG34" s="75"/>
      <c r="AH34" s="75"/>
      <c r="AI34" s="101">
        <f t="shared" si="11"/>
        <v>1800</v>
      </c>
      <c r="AJ34" s="4">
        <f t="shared" si="12"/>
        <v>30</v>
      </c>
      <c r="AK34" s="4">
        <f t="shared" si="13"/>
        <v>0</v>
      </c>
      <c r="AL34" s="4">
        <f t="shared" si="14"/>
        <v>1800</v>
      </c>
      <c r="AM34" s="4">
        <f t="shared" si="1"/>
        <v>30</v>
      </c>
      <c r="AN34" s="4">
        <f t="shared" si="2"/>
        <v>0</v>
      </c>
      <c r="AO34" s="4">
        <f t="shared" si="15"/>
        <v>0</v>
      </c>
      <c r="AP34" s="4">
        <f t="shared" si="3"/>
        <v>0</v>
      </c>
      <c r="AQ34" s="4">
        <f t="shared" si="4"/>
        <v>0</v>
      </c>
      <c r="AR34" s="4">
        <f t="shared" si="16"/>
        <v>0</v>
      </c>
      <c r="AS34" s="4">
        <f t="shared" si="5"/>
        <v>0</v>
      </c>
      <c r="AT34" s="4">
        <f t="shared" si="6"/>
        <v>0</v>
      </c>
      <c r="AU34" s="4">
        <f t="shared" si="17"/>
        <v>0</v>
      </c>
      <c r="AV34" s="4">
        <f t="shared" si="7"/>
        <v>0</v>
      </c>
      <c r="AW34" s="4">
        <f t="shared" si="8"/>
        <v>0</v>
      </c>
    </row>
    <row r="35" spans="1:49" x14ac:dyDescent="0.35">
      <c r="A35" s="104">
        <f t="shared" si="9"/>
        <v>0.81249999999999956</v>
      </c>
      <c r="B35" s="5">
        <f t="shared" si="0"/>
        <v>0.83333333333333293</v>
      </c>
      <c r="C35" s="336">
        <f t="shared" si="10"/>
        <v>30</v>
      </c>
      <c r="D35" s="73">
        <v>30</v>
      </c>
      <c r="E35" s="73">
        <v>0</v>
      </c>
      <c r="F35" s="74" t="s">
        <v>312</v>
      </c>
      <c r="G35" s="74" t="s">
        <v>303</v>
      </c>
      <c r="H35" s="75" t="s">
        <v>3</v>
      </c>
      <c r="I35" s="75" t="s">
        <v>70</v>
      </c>
      <c r="J35" s="75" t="s">
        <v>42</v>
      </c>
      <c r="K35" s="74" t="s">
        <v>48</v>
      </c>
      <c r="L35" s="74" t="s">
        <v>58</v>
      </c>
      <c r="M35" s="287" t="s">
        <v>189</v>
      </c>
      <c r="N35" s="74" t="s">
        <v>304</v>
      </c>
      <c r="O35" s="288" t="s">
        <v>99</v>
      </c>
      <c r="P35" s="74" t="s">
        <v>59</v>
      </c>
      <c r="Q35" s="75" t="s">
        <v>42</v>
      </c>
      <c r="R35" s="75" t="s">
        <v>42</v>
      </c>
      <c r="S35" s="75" t="s">
        <v>44</v>
      </c>
      <c r="T35" s="75" t="s">
        <v>44</v>
      </c>
      <c r="U35" s="75" t="s">
        <v>44</v>
      </c>
      <c r="Y35" s="75"/>
      <c r="Z35" s="75"/>
      <c r="AA35" s="75"/>
      <c r="AB35" s="75"/>
      <c r="AC35" s="75"/>
      <c r="AD35" s="75"/>
      <c r="AE35" s="75"/>
      <c r="AF35" s="75"/>
      <c r="AG35" s="75"/>
      <c r="AH35" s="75"/>
      <c r="AI35" s="101">
        <f t="shared" si="11"/>
        <v>1800</v>
      </c>
      <c r="AJ35" s="4">
        <f t="shared" si="12"/>
        <v>30</v>
      </c>
      <c r="AK35" s="4">
        <f t="shared" si="13"/>
        <v>0</v>
      </c>
      <c r="AL35" s="4">
        <f t="shared" si="14"/>
        <v>1800</v>
      </c>
      <c r="AM35" s="4">
        <f t="shared" si="1"/>
        <v>30</v>
      </c>
      <c r="AN35" s="4">
        <f t="shared" si="2"/>
        <v>0</v>
      </c>
      <c r="AO35" s="4">
        <f t="shared" si="15"/>
        <v>0</v>
      </c>
      <c r="AP35" s="4">
        <f t="shared" si="3"/>
        <v>0</v>
      </c>
      <c r="AQ35" s="4">
        <f t="shared" si="4"/>
        <v>0</v>
      </c>
      <c r="AR35" s="4">
        <f t="shared" si="16"/>
        <v>0</v>
      </c>
      <c r="AS35" s="4">
        <f t="shared" si="5"/>
        <v>0</v>
      </c>
      <c r="AT35" s="4">
        <f t="shared" si="6"/>
        <v>0</v>
      </c>
      <c r="AU35" s="4">
        <f t="shared" si="17"/>
        <v>0</v>
      </c>
      <c r="AV35" s="4">
        <f t="shared" si="7"/>
        <v>0</v>
      </c>
      <c r="AW35" s="4">
        <f t="shared" si="8"/>
        <v>0</v>
      </c>
    </row>
    <row r="36" spans="1:49" x14ac:dyDescent="0.35">
      <c r="A36" s="104">
        <f t="shared" si="9"/>
        <v>0.83333333333333293</v>
      </c>
      <c r="B36" s="5">
        <f t="shared" si="0"/>
        <v>0.84027777777777735</v>
      </c>
      <c r="C36" s="336">
        <f t="shared" si="10"/>
        <v>10</v>
      </c>
      <c r="D36" s="73">
        <v>10</v>
      </c>
      <c r="E36" s="73">
        <v>0</v>
      </c>
      <c r="F36" s="74" t="s">
        <v>298</v>
      </c>
      <c r="G36" s="74" t="s">
        <v>299</v>
      </c>
      <c r="H36" s="75" t="s">
        <v>3</v>
      </c>
      <c r="I36" s="75" t="s">
        <v>70</v>
      </c>
      <c r="J36" s="75" t="s">
        <v>42</v>
      </c>
      <c r="K36" s="74" t="s">
        <v>48</v>
      </c>
      <c r="L36" s="74" t="s">
        <v>58</v>
      </c>
      <c r="M36" s="287" t="s">
        <v>189</v>
      </c>
      <c r="N36" s="75" t="s">
        <v>305</v>
      </c>
      <c r="O36" s="74"/>
      <c r="P36" s="74" t="s">
        <v>59</v>
      </c>
      <c r="Q36" s="75" t="s">
        <v>42</v>
      </c>
      <c r="R36" s="75" t="s">
        <v>42</v>
      </c>
      <c r="S36" s="75" t="s">
        <v>44</v>
      </c>
      <c r="T36" s="75" t="s">
        <v>42</v>
      </c>
      <c r="U36" s="75" t="s">
        <v>44</v>
      </c>
      <c r="Y36" s="75"/>
      <c r="Z36" s="75"/>
      <c r="AA36" s="75"/>
      <c r="AB36" s="75"/>
      <c r="AC36" s="75"/>
      <c r="AD36" s="75"/>
      <c r="AE36" s="75"/>
      <c r="AF36" s="75"/>
      <c r="AG36" s="75"/>
      <c r="AH36" s="75"/>
      <c r="AI36" s="101">
        <f t="shared" si="11"/>
        <v>600</v>
      </c>
      <c r="AJ36" s="4">
        <f t="shared" si="12"/>
        <v>10</v>
      </c>
      <c r="AK36" s="4">
        <f t="shared" si="13"/>
        <v>0</v>
      </c>
      <c r="AL36" s="4">
        <f t="shared" si="14"/>
        <v>600</v>
      </c>
      <c r="AM36" s="4">
        <f t="shared" ref="AM36:AM67" si="18">INT(D36)</f>
        <v>10</v>
      </c>
      <c r="AN36" s="4">
        <f t="shared" ref="AN36:AN67" si="19">((ROUNDDOWN(D36,2)-INT(D36))*100)</f>
        <v>0</v>
      </c>
      <c r="AO36" s="4">
        <f t="shared" si="15"/>
        <v>0</v>
      </c>
      <c r="AP36" s="4">
        <f t="shared" ref="AP36:AP67" si="20">INT(E36)</f>
        <v>0</v>
      </c>
      <c r="AQ36" s="4">
        <f t="shared" ref="AQ36:AQ67" si="21">((ROUNDDOWN(E36,2)-INT(E36))*100)</f>
        <v>0</v>
      </c>
      <c r="AR36" s="4">
        <f t="shared" si="16"/>
        <v>0</v>
      </c>
      <c r="AS36" s="4">
        <f t="shared" ref="AS36:AS67" si="22">IF(U36="ใช่",INT(D36),0)</f>
        <v>0</v>
      </c>
      <c r="AT36" s="4">
        <f t="shared" ref="AT36:AT67" si="23">IF(U36="ใช่",((ROUNDDOWN(D36,2)-INT(D36))*100),0)</f>
        <v>0</v>
      </c>
      <c r="AU36" s="4">
        <f t="shared" si="17"/>
        <v>0</v>
      </c>
      <c r="AV36" s="4">
        <f t="shared" ref="AV36:AV67" si="24">IF(U36="ใช่",INT(E36),0)</f>
        <v>0</v>
      </c>
      <c r="AW36" s="4">
        <f t="shared" ref="AW36:AW67" si="25">IF(U36="ใช่",((ROUNDDOWN(E36,2)-INT(E36))*100),0)</f>
        <v>0</v>
      </c>
    </row>
    <row r="37" spans="1:49" x14ac:dyDescent="0.35">
      <c r="A37" s="104">
        <f t="shared" si="9"/>
        <v>0.84027777777777735</v>
      </c>
      <c r="B37" s="5">
        <f t="shared" si="0"/>
        <v>0.87499999999999956</v>
      </c>
      <c r="C37" s="336">
        <f t="shared" si="10"/>
        <v>50</v>
      </c>
      <c r="D37" s="73">
        <v>50</v>
      </c>
      <c r="E37" s="73">
        <v>0</v>
      </c>
      <c r="F37" s="74" t="s">
        <v>306</v>
      </c>
      <c r="G37" s="74" t="s">
        <v>303</v>
      </c>
      <c r="H37" s="75" t="s">
        <v>3</v>
      </c>
      <c r="I37" s="75" t="s">
        <v>70</v>
      </c>
      <c r="J37" s="75" t="s">
        <v>42</v>
      </c>
      <c r="K37" s="74" t="s">
        <v>48</v>
      </c>
      <c r="L37" s="74" t="s">
        <v>58</v>
      </c>
      <c r="M37" s="287" t="s">
        <v>189</v>
      </c>
      <c r="N37" s="74" t="s">
        <v>304</v>
      </c>
      <c r="O37" s="288"/>
      <c r="P37" s="74" t="s">
        <v>59</v>
      </c>
      <c r="Q37" s="75" t="s">
        <v>42</v>
      </c>
      <c r="R37" s="75" t="s">
        <v>42</v>
      </c>
      <c r="S37" s="75" t="s">
        <v>44</v>
      </c>
      <c r="T37" s="75" t="s">
        <v>44</v>
      </c>
      <c r="U37" s="75" t="s">
        <v>44</v>
      </c>
      <c r="Y37" s="75"/>
      <c r="Z37" s="75"/>
      <c r="AA37" s="75"/>
      <c r="AB37" s="75"/>
      <c r="AC37" s="75"/>
      <c r="AD37" s="75"/>
      <c r="AE37" s="75"/>
      <c r="AF37" s="75"/>
      <c r="AG37" s="75"/>
      <c r="AH37" s="75"/>
      <c r="AI37" s="101">
        <f t="shared" si="11"/>
        <v>3000</v>
      </c>
      <c r="AJ37" s="4">
        <f t="shared" si="12"/>
        <v>50</v>
      </c>
      <c r="AK37" s="4">
        <f t="shared" si="13"/>
        <v>0</v>
      </c>
      <c r="AL37" s="4">
        <f t="shared" si="14"/>
        <v>3000</v>
      </c>
      <c r="AM37" s="4">
        <f t="shared" si="18"/>
        <v>50</v>
      </c>
      <c r="AN37" s="4">
        <f t="shared" si="19"/>
        <v>0</v>
      </c>
      <c r="AO37" s="4">
        <f t="shared" si="15"/>
        <v>0</v>
      </c>
      <c r="AP37" s="4">
        <f t="shared" si="20"/>
        <v>0</v>
      </c>
      <c r="AQ37" s="4">
        <f t="shared" si="21"/>
        <v>0</v>
      </c>
      <c r="AR37" s="4">
        <f t="shared" si="16"/>
        <v>0</v>
      </c>
      <c r="AS37" s="4">
        <f t="shared" si="22"/>
        <v>0</v>
      </c>
      <c r="AT37" s="4">
        <f t="shared" si="23"/>
        <v>0</v>
      </c>
      <c r="AU37" s="4">
        <f t="shared" si="17"/>
        <v>0</v>
      </c>
      <c r="AV37" s="4">
        <f t="shared" si="24"/>
        <v>0</v>
      </c>
      <c r="AW37" s="4">
        <f t="shared" si="25"/>
        <v>0</v>
      </c>
    </row>
    <row r="38" spans="1:49" x14ac:dyDescent="0.35">
      <c r="A38" s="104">
        <f t="shared" si="9"/>
        <v>0.87499999999999956</v>
      </c>
      <c r="B38" s="5">
        <f t="shared" si="0"/>
        <v>0.87847222222222177</v>
      </c>
      <c r="C38" s="336">
        <f t="shared" si="10"/>
        <v>5</v>
      </c>
      <c r="D38" s="73">
        <v>5</v>
      </c>
      <c r="E38" s="73">
        <v>0</v>
      </c>
      <c r="F38" s="74" t="s">
        <v>295</v>
      </c>
      <c r="G38" s="74" t="s">
        <v>296</v>
      </c>
      <c r="H38" s="75" t="s">
        <v>3</v>
      </c>
      <c r="I38" s="75" t="s">
        <v>70</v>
      </c>
      <c r="J38" s="75" t="s">
        <v>42</v>
      </c>
      <c r="K38" s="74" t="s">
        <v>48</v>
      </c>
      <c r="L38" s="74" t="s">
        <v>58</v>
      </c>
      <c r="M38" s="287" t="s">
        <v>189</v>
      </c>
      <c r="N38" s="74" t="s">
        <v>304</v>
      </c>
      <c r="O38" s="288"/>
      <c r="P38" s="74" t="s">
        <v>59</v>
      </c>
      <c r="Q38" s="75" t="s">
        <v>42</v>
      </c>
      <c r="R38" s="75" t="s">
        <v>44</v>
      </c>
      <c r="S38" s="75" t="s">
        <v>44</v>
      </c>
      <c r="T38" s="75" t="s">
        <v>44</v>
      </c>
      <c r="U38" s="75" t="s">
        <v>44</v>
      </c>
      <c r="Y38" s="75"/>
      <c r="Z38" s="75"/>
      <c r="AA38" s="75"/>
      <c r="AB38" s="75"/>
      <c r="AC38" s="75"/>
      <c r="AD38" s="75"/>
      <c r="AE38" s="75"/>
      <c r="AF38" s="75"/>
      <c r="AG38" s="75"/>
      <c r="AH38" s="75"/>
      <c r="AI38" s="101">
        <f t="shared" si="11"/>
        <v>300</v>
      </c>
      <c r="AJ38" s="4">
        <f t="shared" si="12"/>
        <v>5</v>
      </c>
      <c r="AK38" s="4">
        <f t="shared" si="13"/>
        <v>0</v>
      </c>
      <c r="AL38" s="4">
        <f t="shared" si="14"/>
        <v>300</v>
      </c>
      <c r="AM38" s="4">
        <f t="shared" si="18"/>
        <v>5</v>
      </c>
      <c r="AN38" s="4">
        <f t="shared" si="19"/>
        <v>0</v>
      </c>
      <c r="AO38" s="4">
        <f t="shared" si="15"/>
        <v>0</v>
      </c>
      <c r="AP38" s="4">
        <f t="shared" si="20"/>
        <v>0</v>
      </c>
      <c r="AQ38" s="4">
        <f t="shared" si="21"/>
        <v>0</v>
      </c>
      <c r="AR38" s="4">
        <f t="shared" si="16"/>
        <v>0</v>
      </c>
      <c r="AS38" s="4">
        <f t="shared" si="22"/>
        <v>0</v>
      </c>
      <c r="AT38" s="4">
        <f t="shared" si="23"/>
        <v>0</v>
      </c>
      <c r="AU38" s="4">
        <f t="shared" si="17"/>
        <v>0</v>
      </c>
      <c r="AV38" s="4">
        <f t="shared" si="24"/>
        <v>0</v>
      </c>
      <c r="AW38" s="4">
        <f t="shared" si="25"/>
        <v>0</v>
      </c>
    </row>
    <row r="39" spans="1:49" x14ac:dyDescent="0.35">
      <c r="A39" s="104">
        <f t="shared" si="9"/>
        <v>0.87847222222222177</v>
      </c>
      <c r="B39" s="5">
        <f t="shared" si="0"/>
        <v>0.91666666666666619</v>
      </c>
      <c r="C39" s="336">
        <f t="shared" si="10"/>
        <v>55</v>
      </c>
      <c r="D39" s="73">
        <v>45</v>
      </c>
      <c r="E39" s="73">
        <v>10</v>
      </c>
      <c r="F39" s="74" t="s">
        <v>315</v>
      </c>
      <c r="G39" s="74" t="s">
        <v>308</v>
      </c>
      <c r="H39" s="75" t="s">
        <v>17</v>
      </c>
      <c r="I39" s="75" t="s">
        <v>70</v>
      </c>
      <c r="J39" s="75" t="s">
        <v>42</v>
      </c>
      <c r="K39" s="74" t="s">
        <v>50</v>
      </c>
      <c r="L39" s="74" t="s">
        <v>54</v>
      </c>
      <c r="M39" s="287" t="s">
        <v>189</v>
      </c>
      <c r="N39" s="74"/>
      <c r="O39" s="288"/>
      <c r="P39" s="74" t="s">
        <v>59</v>
      </c>
      <c r="Q39" s="75" t="s">
        <v>44</v>
      </c>
      <c r="R39" s="75" t="s">
        <v>44</v>
      </c>
      <c r="S39" s="75" t="s">
        <v>44</v>
      </c>
      <c r="T39" s="75" t="s">
        <v>44</v>
      </c>
      <c r="U39" s="75" t="s">
        <v>44</v>
      </c>
      <c r="Y39" s="75"/>
      <c r="Z39" s="75"/>
      <c r="AA39" s="75"/>
      <c r="AB39" s="75"/>
      <c r="AC39" s="75"/>
      <c r="AD39" s="75"/>
      <c r="AE39" s="75"/>
      <c r="AF39" s="75"/>
      <c r="AG39" s="75"/>
      <c r="AH39" s="75"/>
      <c r="AI39" s="101">
        <f t="shared" si="11"/>
        <v>3300</v>
      </c>
      <c r="AJ39" s="4">
        <f t="shared" si="12"/>
        <v>55</v>
      </c>
      <c r="AK39" s="4">
        <f t="shared" si="13"/>
        <v>0</v>
      </c>
      <c r="AL39" s="4">
        <f t="shared" si="14"/>
        <v>2700</v>
      </c>
      <c r="AM39" s="4">
        <f t="shared" si="18"/>
        <v>45</v>
      </c>
      <c r="AN39" s="4">
        <f t="shared" si="19"/>
        <v>0</v>
      </c>
      <c r="AO39" s="4">
        <f t="shared" si="15"/>
        <v>600</v>
      </c>
      <c r="AP39" s="4">
        <f t="shared" si="20"/>
        <v>10</v>
      </c>
      <c r="AQ39" s="4">
        <f t="shared" si="21"/>
        <v>0</v>
      </c>
      <c r="AR39" s="4">
        <f t="shared" si="16"/>
        <v>0</v>
      </c>
      <c r="AS39" s="4">
        <f t="shared" si="22"/>
        <v>0</v>
      </c>
      <c r="AT39" s="4">
        <f t="shared" si="23"/>
        <v>0</v>
      </c>
      <c r="AU39" s="4">
        <f t="shared" si="17"/>
        <v>0</v>
      </c>
      <c r="AV39" s="4">
        <f t="shared" si="24"/>
        <v>0</v>
      </c>
      <c r="AW39" s="4">
        <f t="shared" si="25"/>
        <v>0</v>
      </c>
    </row>
    <row r="40" spans="1:49" x14ac:dyDescent="0.35">
      <c r="A40" s="104">
        <f t="shared" si="9"/>
        <v>0.91666666666666619</v>
      </c>
      <c r="B40" s="5">
        <f t="shared" si="0"/>
        <v>0.9201388888888884</v>
      </c>
      <c r="C40" s="336">
        <f t="shared" si="10"/>
        <v>5</v>
      </c>
      <c r="D40" s="73">
        <v>5</v>
      </c>
      <c r="E40" s="73">
        <v>0</v>
      </c>
      <c r="F40" s="74" t="s">
        <v>295</v>
      </c>
      <c r="G40" s="74" t="s">
        <v>296</v>
      </c>
      <c r="H40" s="75" t="s">
        <v>3</v>
      </c>
      <c r="I40" s="75" t="s">
        <v>70</v>
      </c>
      <c r="J40" s="75" t="s">
        <v>42</v>
      </c>
      <c r="K40" s="74" t="s">
        <v>48</v>
      </c>
      <c r="L40" s="74" t="s">
        <v>58</v>
      </c>
      <c r="M40" s="287" t="s">
        <v>189</v>
      </c>
      <c r="N40" s="74" t="s">
        <v>304</v>
      </c>
      <c r="O40" s="288"/>
      <c r="P40" s="74" t="s">
        <v>59</v>
      </c>
      <c r="Q40" s="75" t="s">
        <v>42</v>
      </c>
      <c r="R40" s="75" t="s">
        <v>44</v>
      </c>
      <c r="S40" s="75" t="s">
        <v>44</v>
      </c>
      <c r="T40" s="75" t="s">
        <v>44</v>
      </c>
      <c r="U40" s="75" t="s">
        <v>44</v>
      </c>
      <c r="Y40" s="75"/>
      <c r="Z40" s="75"/>
      <c r="AA40" s="75"/>
      <c r="AB40" s="75"/>
      <c r="AC40" s="75"/>
      <c r="AD40" s="75"/>
      <c r="AE40" s="75"/>
      <c r="AF40" s="75"/>
      <c r="AG40" s="75"/>
      <c r="AH40" s="75"/>
      <c r="AI40" s="101">
        <f t="shared" si="11"/>
        <v>300</v>
      </c>
      <c r="AJ40" s="4">
        <f t="shared" si="12"/>
        <v>5</v>
      </c>
      <c r="AK40" s="4">
        <f t="shared" si="13"/>
        <v>0</v>
      </c>
      <c r="AL40" s="4">
        <f t="shared" si="14"/>
        <v>300</v>
      </c>
      <c r="AM40" s="4">
        <f t="shared" si="18"/>
        <v>5</v>
      </c>
      <c r="AN40" s="4">
        <f t="shared" si="19"/>
        <v>0</v>
      </c>
      <c r="AO40" s="4">
        <f t="shared" si="15"/>
        <v>0</v>
      </c>
      <c r="AP40" s="4">
        <f t="shared" si="20"/>
        <v>0</v>
      </c>
      <c r="AQ40" s="4">
        <f t="shared" si="21"/>
        <v>0</v>
      </c>
      <c r="AR40" s="4">
        <f t="shared" si="16"/>
        <v>0</v>
      </c>
      <c r="AS40" s="4">
        <f t="shared" si="22"/>
        <v>0</v>
      </c>
      <c r="AT40" s="4">
        <f t="shared" si="23"/>
        <v>0</v>
      </c>
      <c r="AU40" s="4">
        <f t="shared" si="17"/>
        <v>0</v>
      </c>
      <c r="AV40" s="4">
        <f t="shared" si="24"/>
        <v>0</v>
      </c>
      <c r="AW40" s="4">
        <f t="shared" si="25"/>
        <v>0</v>
      </c>
    </row>
    <row r="41" spans="1:49" x14ac:dyDescent="0.35">
      <c r="A41" s="104">
        <f t="shared" si="9"/>
        <v>0.9201388888888884</v>
      </c>
      <c r="B41" s="5">
        <f t="shared" si="0"/>
        <v>0.95833333333333282</v>
      </c>
      <c r="C41" s="336">
        <f t="shared" si="10"/>
        <v>55</v>
      </c>
      <c r="D41" s="73">
        <v>45</v>
      </c>
      <c r="E41" s="73">
        <v>10</v>
      </c>
      <c r="F41" s="74" t="s">
        <v>315</v>
      </c>
      <c r="G41" s="74" t="s">
        <v>308</v>
      </c>
      <c r="H41" s="75" t="s">
        <v>17</v>
      </c>
      <c r="I41" s="75" t="s">
        <v>70</v>
      </c>
      <c r="J41" s="75" t="s">
        <v>42</v>
      </c>
      <c r="K41" s="74" t="s">
        <v>50</v>
      </c>
      <c r="L41" s="74" t="s">
        <v>54</v>
      </c>
      <c r="M41" s="287" t="s">
        <v>189</v>
      </c>
      <c r="N41" s="74"/>
      <c r="O41" s="288"/>
      <c r="P41" s="74" t="s">
        <v>59</v>
      </c>
      <c r="Q41" s="75" t="s">
        <v>44</v>
      </c>
      <c r="R41" s="75" t="s">
        <v>44</v>
      </c>
      <c r="S41" s="75" t="s">
        <v>44</v>
      </c>
      <c r="T41" s="75" t="s">
        <v>44</v>
      </c>
      <c r="U41" s="75" t="s">
        <v>44</v>
      </c>
      <c r="Y41" s="75"/>
      <c r="Z41" s="75"/>
      <c r="AA41" s="75"/>
      <c r="AB41" s="75"/>
      <c r="AC41" s="75"/>
      <c r="AD41" s="75"/>
      <c r="AE41" s="75"/>
      <c r="AF41" s="75"/>
      <c r="AG41" s="75"/>
      <c r="AH41" s="75"/>
      <c r="AI41" s="101">
        <f t="shared" si="11"/>
        <v>3300</v>
      </c>
      <c r="AJ41" s="4">
        <f t="shared" si="12"/>
        <v>55</v>
      </c>
      <c r="AK41" s="4">
        <f t="shared" si="13"/>
        <v>0</v>
      </c>
      <c r="AL41" s="4">
        <f t="shared" si="14"/>
        <v>2700</v>
      </c>
      <c r="AM41" s="4">
        <f t="shared" si="18"/>
        <v>45</v>
      </c>
      <c r="AN41" s="4">
        <f t="shared" si="19"/>
        <v>0</v>
      </c>
      <c r="AO41" s="4">
        <f t="shared" si="15"/>
        <v>600</v>
      </c>
      <c r="AP41" s="4">
        <f t="shared" si="20"/>
        <v>10</v>
      </c>
      <c r="AQ41" s="4">
        <f t="shared" si="21"/>
        <v>0</v>
      </c>
      <c r="AR41" s="4">
        <f t="shared" si="16"/>
        <v>0</v>
      </c>
      <c r="AS41" s="4">
        <f t="shared" si="22"/>
        <v>0</v>
      </c>
      <c r="AT41" s="4">
        <f t="shared" si="23"/>
        <v>0</v>
      </c>
      <c r="AU41" s="4">
        <f t="shared" si="17"/>
        <v>0</v>
      </c>
      <c r="AV41" s="4">
        <f t="shared" si="24"/>
        <v>0</v>
      </c>
      <c r="AW41" s="4">
        <f t="shared" si="25"/>
        <v>0</v>
      </c>
    </row>
    <row r="42" spans="1:49" x14ac:dyDescent="0.35">
      <c r="A42" s="104">
        <f t="shared" si="9"/>
        <v>0.95833333333333282</v>
      </c>
      <c r="B42" s="5">
        <f t="shared" si="0"/>
        <v>0.96180555555555503</v>
      </c>
      <c r="C42" s="336">
        <f t="shared" si="10"/>
        <v>5</v>
      </c>
      <c r="D42" s="73">
        <v>5</v>
      </c>
      <c r="E42" s="73">
        <v>0</v>
      </c>
      <c r="F42" s="74" t="s">
        <v>295</v>
      </c>
      <c r="G42" s="74" t="s">
        <v>296</v>
      </c>
      <c r="H42" s="75" t="s">
        <v>3</v>
      </c>
      <c r="I42" s="75" t="s">
        <v>70</v>
      </c>
      <c r="J42" s="75" t="s">
        <v>42</v>
      </c>
      <c r="K42" s="74" t="s">
        <v>48</v>
      </c>
      <c r="L42" s="74" t="s">
        <v>58</v>
      </c>
      <c r="M42" s="287" t="s">
        <v>189</v>
      </c>
      <c r="N42" s="74" t="s">
        <v>304</v>
      </c>
      <c r="O42" s="288"/>
      <c r="P42" s="74" t="s">
        <v>59</v>
      </c>
      <c r="Q42" s="75" t="s">
        <v>42</v>
      </c>
      <c r="R42" s="75" t="s">
        <v>44</v>
      </c>
      <c r="S42" s="75" t="s">
        <v>44</v>
      </c>
      <c r="T42" s="75" t="s">
        <v>44</v>
      </c>
      <c r="U42" s="75" t="s">
        <v>44</v>
      </c>
      <c r="Y42" s="75"/>
      <c r="Z42" s="75"/>
      <c r="AA42" s="75"/>
      <c r="AB42" s="75"/>
      <c r="AC42" s="75"/>
      <c r="AD42" s="75"/>
      <c r="AE42" s="75"/>
      <c r="AF42" s="75"/>
      <c r="AG42" s="75"/>
      <c r="AH42" s="75"/>
      <c r="AI42" s="101">
        <f t="shared" si="11"/>
        <v>300</v>
      </c>
      <c r="AJ42" s="4">
        <f t="shared" si="12"/>
        <v>5</v>
      </c>
      <c r="AK42" s="4">
        <f t="shared" si="13"/>
        <v>0</v>
      </c>
      <c r="AL42" s="4">
        <f t="shared" si="14"/>
        <v>300</v>
      </c>
      <c r="AM42" s="4">
        <f t="shared" si="18"/>
        <v>5</v>
      </c>
      <c r="AN42" s="4">
        <f t="shared" si="19"/>
        <v>0</v>
      </c>
      <c r="AO42" s="4">
        <f t="shared" si="15"/>
        <v>0</v>
      </c>
      <c r="AP42" s="4">
        <f t="shared" si="20"/>
        <v>0</v>
      </c>
      <c r="AQ42" s="4">
        <f t="shared" si="21"/>
        <v>0</v>
      </c>
      <c r="AR42" s="4">
        <f t="shared" si="16"/>
        <v>0</v>
      </c>
      <c r="AS42" s="4">
        <f t="shared" si="22"/>
        <v>0</v>
      </c>
      <c r="AT42" s="4">
        <f t="shared" si="23"/>
        <v>0</v>
      </c>
      <c r="AU42" s="4">
        <f t="shared" si="17"/>
        <v>0</v>
      </c>
      <c r="AV42" s="4">
        <f t="shared" si="24"/>
        <v>0</v>
      </c>
      <c r="AW42" s="4">
        <f t="shared" si="25"/>
        <v>0</v>
      </c>
    </row>
    <row r="43" spans="1:49" x14ac:dyDescent="0.35">
      <c r="A43" s="104">
        <f t="shared" si="9"/>
        <v>0.96180555555555503</v>
      </c>
      <c r="B43" s="5">
        <f t="shared" si="0"/>
        <v>0.99999999999999944</v>
      </c>
      <c r="C43" s="336">
        <f t="shared" si="10"/>
        <v>55</v>
      </c>
      <c r="D43" s="73">
        <v>45</v>
      </c>
      <c r="E43" s="73">
        <v>10</v>
      </c>
      <c r="F43" s="74" t="s">
        <v>315</v>
      </c>
      <c r="G43" s="74" t="s">
        <v>308</v>
      </c>
      <c r="H43" s="75" t="s">
        <v>17</v>
      </c>
      <c r="I43" s="75" t="s">
        <v>70</v>
      </c>
      <c r="J43" s="75" t="s">
        <v>42</v>
      </c>
      <c r="K43" s="74" t="s">
        <v>50</v>
      </c>
      <c r="L43" s="74" t="s">
        <v>54</v>
      </c>
      <c r="M43" s="287" t="s">
        <v>189</v>
      </c>
      <c r="N43" s="74"/>
      <c r="O43" s="288" t="s">
        <v>99</v>
      </c>
      <c r="P43" s="74" t="s">
        <v>59</v>
      </c>
      <c r="Q43" s="75" t="s">
        <v>44</v>
      </c>
      <c r="R43" s="75" t="s">
        <v>44</v>
      </c>
      <c r="S43" s="75" t="s">
        <v>44</v>
      </c>
      <c r="T43" s="75" t="s">
        <v>44</v>
      </c>
      <c r="U43" s="75" t="s">
        <v>44</v>
      </c>
      <c r="Y43" s="75"/>
      <c r="Z43" s="75"/>
      <c r="AA43" s="75"/>
      <c r="AB43" s="75"/>
      <c r="AC43" s="75"/>
      <c r="AD43" s="75"/>
      <c r="AE43" s="75"/>
      <c r="AF43" s="75"/>
      <c r="AG43" s="75"/>
      <c r="AH43" s="75"/>
      <c r="AI43" s="101">
        <f t="shared" si="11"/>
        <v>3300</v>
      </c>
      <c r="AJ43" s="4">
        <f t="shared" si="12"/>
        <v>55</v>
      </c>
      <c r="AK43" s="4">
        <f t="shared" si="13"/>
        <v>0</v>
      </c>
      <c r="AL43" s="4">
        <f t="shared" si="14"/>
        <v>2700</v>
      </c>
      <c r="AM43" s="4">
        <f t="shared" si="18"/>
        <v>45</v>
      </c>
      <c r="AN43" s="4">
        <f t="shared" si="19"/>
        <v>0</v>
      </c>
      <c r="AO43" s="4">
        <f t="shared" si="15"/>
        <v>600</v>
      </c>
      <c r="AP43" s="4">
        <f t="shared" si="20"/>
        <v>10</v>
      </c>
      <c r="AQ43" s="4">
        <f t="shared" si="21"/>
        <v>0</v>
      </c>
      <c r="AR43" s="4">
        <f t="shared" si="16"/>
        <v>0</v>
      </c>
      <c r="AS43" s="4">
        <f t="shared" si="22"/>
        <v>0</v>
      </c>
      <c r="AT43" s="4">
        <f t="shared" si="23"/>
        <v>0</v>
      </c>
      <c r="AU43" s="4">
        <f t="shared" si="17"/>
        <v>0</v>
      </c>
      <c r="AV43" s="4">
        <f t="shared" si="24"/>
        <v>0</v>
      </c>
      <c r="AW43" s="4">
        <f t="shared" si="25"/>
        <v>0</v>
      </c>
    </row>
    <row r="44" spans="1:49" x14ac:dyDescent="0.35">
      <c r="A44" s="104">
        <f t="shared" si="9"/>
        <v>0.99999999999999944</v>
      </c>
      <c r="B44" s="5">
        <f t="shared" si="0"/>
        <v>1.0034722222222217</v>
      </c>
      <c r="C44" s="336">
        <f t="shared" si="10"/>
        <v>5</v>
      </c>
      <c r="D44" s="73">
        <v>5</v>
      </c>
      <c r="E44" s="73">
        <v>0</v>
      </c>
      <c r="F44" s="74" t="s">
        <v>295</v>
      </c>
      <c r="G44" s="74" t="s">
        <v>296</v>
      </c>
      <c r="H44" s="75" t="s">
        <v>3</v>
      </c>
      <c r="I44" s="75" t="s">
        <v>70</v>
      </c>
      <c r="J44" s="75" t="s">
        <v>42</v>
      </c>
      <c r="K44" s="74" t="s">
        <v>48</v>
      </c>
      <c r="L44" s="74" t="s">
        <v>58</v>
      </c>
      <c r="M44" s="287" t="s">
        <v>189</v>
      </c>
      <c r="N44" s="74" t="s">
        <v>304</v>
      </c>
      <c r="O44" s="288" t="s">
        <v>99</v>
      </c>
      <c r="P44" s="74" t="s">
        <v>59</v>
      </c>
      <c r="Q44" s="75" t="s">
        <v>42</v>
      </c>
      <c r="R44" s="75" t="s">
        <v>44</v>
      </c>
      <c r="S44" s="75" t="s">
        <v>44</v>
      </c>
      <c r="T44" s="75" t="s">
        <v>44</v>
      </c>
      <c r="U44" s="75" t="s">
        <v>44</v>
      </c>
      <c r="Y44" s="75"/>
      <c r="Z44" s="75"/>
      <c r="AA44" s="75"/>
      <c r="AB44" s="75"/>
      <c r="AC44" s="75"/>
      <c r="AD44" s="75"/>
      <c r="AE44" s="75"/>
      <c r="AF44" s="75"/>
      <c r="AG44" s="75"/>
      <c r="AH44" s="75"/>
      <c r="AI44" s="101">
        <f t="shared" si="11"/>
        <v>300</v>
      </c>
      <c r="AJ44" s="4">
        <f t="shared" si="12"/>
        <v>5</v>
      </c>
      <c r="AK44" s="4">
        <f t="shared" si="13"/>
        <v>0</v>
      </c>
      <c r="AL44" s="4">
        <f t="shared" si="14"/>
        <v>300</v>
      </c>
      <c r="AM44" s="4">
        <f t="shared" si="18"/>
        <v>5</v>
      </c>
      <c r="AN44" s="4">
        <f t="shared" si="19"/>
        <v>0</v>
      </c>
      <c r="AO44" s="4">
        <f t="shared" si="15"/>
        <v>0</v>
      </c>
      <c r="AP44" s="4">
        <f t="shared" si="20"/>
        <v>0</v>
      </c>
      <c r="AQ44" s="4">
        <f t="shared" si="21"/>
        <v>0</v>
      </c>
      <c r="AR44" s="4">
        <f t="shared" si="16"/>
        <v>0</v>
      </c>
      <c r="AS44" s="4">
        <f t="shared" si="22"/>
        <v>0</v>
      </c>
      <c r="AT44" s="4">
        <f t="shared" si="23"/>
        <v>0</v>
      </c>
      <c r="AU44" s="4">
        <f t="shared" si="17"/>
        <v>0</v>
      </c>
      <c r="AV44" s="4">
        <f t="shared" si="24"/>
        <v>0</v>
      </c>
      <c r="AW44" s="4">
        <f t="shared" si="25"/>
        <v>0</v>
      </c>
    </row>
    <row r="45" spans="1:49" x14ac:dyDescent="0.35">
      <c r="A45" s="104">
        <f t="shared" si="9"/>
        <v>1.0034722222222217</v>
      </c>
      <c r="B45" s="5">
        <f t="shared" si="0"/>
        <v>1.0416666666666661</v>
      </c>
      <c r="C45" s="336">
        <f t="shared" si="10"/>
        <v>55</v>
      </c>
      <c r="D45" s="73">
        <v>45</v>
      </c>
      <c r="E45" s="73">
        <v>10</v>
      </c>
      <c r="F45" s="74" t="s">
        <v>315</v>
      </c>
      <c r="G45" s="74" t="s">
        <v>308</v>
      </c>
      <c r="H45" s="75" t="s">
        <v>17</v>
      </c>
      <c r="I45" s="75" t="s">
        <v>70</v>
      </c>
      <c r="J45" s="75" t="s">
        <v>42</v>
      </c>
      <c r="K45" s="74" t="s">
        <v>50</v>
      </c>
      <c r="L45" s="74" t="s">
        <v>54</v>
      </c>
      <c r="M45" s="287" t="s">
        <v>189</v>
      </c>
      <c r="N45" s="74"/>
      <c r="O45" s="288" t="s">
        <v>99</v>
      </c>
      <c r="P45" s="74" t="s">
        <v>59</v>
      </c>
      <c r="Q45" s="75" t="s">
        <v>44</v>
      </c>
      <c r="R45" s="75" t="s">
        <v>44</v>
      </c>
      <c r="S45" s="75" t="s">
        <v>44</v>
      </c>
      <c r="T45" s="75" t="s">
        <v>44</v>
      </c>
      <c r="U45" s="75" t="s">
        <v>44</v>
      </c>
      <c r="Y45" s="75"/>
      <c r="Z45" s="75"/>
      <c r="AA45" s="75"/>
      <c r="AB45" s="75"/>
      <c r="AC45" s="75"/>
      <c r="AD45" s="75"/>
      <c r="AE45" s="75"/>
      <c r="AF45" s="75"/>
      <c r="AG45" s="75"/>
      <c r="AH45" s="75"/>
      <c r="AI45" s="101">
        <f t="shared" si="11"/>
        <v>3300</v>
      </c>
      <c r="AJ45" s="4">
        <f t="shared" si="12"/>
        <v>55</v>
      </c>
      <c r="AK45" s="4">
        <f t="shared" si="13"/>
        <v>0</v>
      </c>
      <c r="AL45" s="4">
        <f t="shared" si="14"/>
        <v>2700</v>
      </c>
      <c r="AM45" s="4">
        <f t="shared" si="18"/>
        <v>45</v>
      </c>
      <c r="AN45" s="4">
        <f t="shared" si="19"/>
        <v>0</v>
      </c>
      <c r="AO45" s="4">
        <f t="shared" si="15"/>
        <v>600</v>
      </c>
      <c r="AP45" s="4">
        <f t="shared" si="20"/>
        <v>10</v>
      </c>
      <c r="AQ45" s="4">
        <f t="shared" si="21"/>
        <v>0</v>
      </c>
      <c r="AR45" s="4">
        <f t="shared" si="16"/>
        <v>0</v>
      </c>
      <c r="AS45" s="4">
        <f t="shared" si="22"/>
        <v>0</v>
      </c>
      <c r="AT45" s="4">
        <f t="shared" si="23"/>
        <v>0</v>
      </c>
      <c r="AU45" s="4">
        <f t="shared" si="17"/>
        <v>0</v>
      </c>
      <c r="AV45" s="4">
        <f t="shared" si="24"/>
        <v>0</v>
      </c>
      <c r="AW45" s="4">
        <f t="shared" si="25"/>
        <v>0</v>
      </c>
    </row>
    <row r="46" spans="1:49" x14ac:dyDescent="0.35">
      <c r="A46" s="104">
        <f t="shared" si="9"/>
        <v>1.0416666666666661</v>
      </c>
      <c r="B46" s="5">
        <f t="shared" si="0"/>
        <v>1.0451388888888884</v>
      </c>
      <c r="C46" s="336">
        <f t="shared" si="10"/>
        <v>5</v>
      </c>
      <c r="D46" s="73">
        <v>5</v>
      </c>
      <c r="E46" s="73">
        <v>0</v>
      </c>
      <c r="F46" s="74" t="s">
        <v>295</v>
      </c>
      <c r="G46" s="74" t="s">
        <v>296</v>
      </c>
      <c r="H46" s="75" t="s">
        <v>3</v>
      </c>
      <c r="I46" s="75" t="s">
        <v>70</v>
      </c>
      <c r="J46" s="75" t="s">
        <v>42</v>
      </c>
      <c r="K46" s="74" t="s">
        <v>48</v>
      </c>
      <c r="L46" s="74" t="s">
        <v>58</v>
      </c>
      <c r="M46" s="287" t="s">
        <v>189</v>
      </c>
      <c r="N46" s="74" t="s">
        <v>304</v>
      </c>
      <c r="O46" s="288" t="s">
        <v>99</v>
      </c>
      <c r="P46" s="74" t="s">
        <v>59</v>
      </c>
      <c r="Q46" s="75" t="s">
        <v>42</v>
      </c>
      <c r="R46" s="75" t="s">
        <v>44</v>
      </c>
      <c r="S46" s="75" t="s">
        <v>44</v>
      </c>
      <c r="T46" s="75" t="s">
        <v>44</v>
      </c>
      <c r="U46" s="75" t="s">
        <v>44</v>
      </c>
      <c r="Y46" s="75"/>
      <c r="Z46" s="75"/>
      <c r="AA46" s="75"/>
      <c r="AB46" s="75"/>
      <c r="AC46" s="75"/>
      <c r="AD46" s="75"/>
      <c r="AE46" s="75"/>
      <c r="AF46" s="75"/>
      <c r="AG46" s="75"/>
      <c r="AH46" s="75"/>
      <c r="AI46" s="101">
        <f t="shared" si="11"/>
        <v>300</v>
      </c>
      <c r="AJ46" s="4">
        <f t="shared" si="12"/>
        <v>5</v>
      </c>
      <c r="AK46" s="4">
        <f t="shared" si="13"/>
        <v>0</v>
      </c>
      <c r="AL46" s="4">
        <f t="shared" si="14"/>
        <v>300</v>
      </c>
      <c r="AM46" s="4">
        <f t="shared" si="18"/>
        <v>5</v>
      </c>
      <c r="AN46" s="4">
        <f t="shared" si="19"/>
        <v>0</v>
      </c>
      <c r="AO46" s="4">
        <f t="shared" si="15"/>
        <v>0</v>
      </c>
      <c r="AP46" s="4">
        <f t="shared" si="20"/>
        <v>0</v>
      </c>
      <c r="AQ46" s="4">
        <f t="shared" si="21"/>
        <v>0</v>
      </c>
      <c r="AR46" s="4">
        <f t="shared" si="16"/>
        <v>0</v>
      </c>
      <c r="AS46" s="4">
        <f t="shared" si="22"/>
        <v>0</v>
      </c>
      <c r="AT46" s="4">
        <f t="shared" si="23"/>
        <v>0</v>
      </c>
      <c r="AU46" s="4">
        <f t="shared" si="17"/>
        <v>0</v>
      </c>
      <c r="AV46" s="4">
        <f t="shared" si="24"/>
        <v>0</v>
      </c>
      <c r="AW46" s="4">
        <f t="shared" si="25"/>
        <v>0</v>
      </c>
    </row>
    <row r="47" spans="1:49" x14ac:dyDescent="0.35">
      <c r="A47" s="104">
        <f t="shared" si="9"/>
        <v>1.0451388888888884</v>
      </c>
      <c r="B47" s="5">
        <f t="shared" si="0"/>
        <v>1.0833333333333328</v>
      </c>
      <c r="C47" s="336">
        <f t="shared" si="10"/>
        <v>55</v>
      </c>
      <c r="D47" s="73">
        <v>45</v>
      </c>
      <c r="E47" s="73">
        <v>10</v>
      </c>
      <c r="F47" s="74" t="s">
        <v>315</v>
      </c>
      <c r="G47" s="74" t="s">
        <v>308</v>
      </c>
      <c r="H47" s="75" t="s">
        <v>17</v>
      </c>
      <c r="I47" s="75" t="s">
        <v>70</v>
      </c>
      <c r="J47" s="75" t="s">
        <v>42</v>
      </c>
      <c r="K47" s="74" t="s">
        <v>50</v>
      </c>
      <c r="L47" s="74" t="s">
        <v>54</v>
      </c>
      <c r="M47" s="287" t="s">
        <v>189</v>
      </c>
      <c r="N47" s="74"/>
      <c r="O47" s="288" t="s">
        <v>99</v>
      </c>
      <c r="P47" s="74" t="s">
        <v>59</v>
      </c>
      <c r="Q47" s="75" t="s">
        <v>44</v>
      </c>
      <c r="R47" s="75" t="s">
        <v>44</v>
      </c>
      <c r="S47" s="75" t="s">
        <v>44</v>
      </c>
      <c r="T47" s="75" t="s">
        <v>44</v>
      </c>
      <c r="U47" s="75" t="s">
        <v>44</v>
      </c>
      <c r="Y47" s="75"/>
      <c r="Z47" s="75"/>
      <c r="AA47" s="75"/>
      <c r="AB47" s="75"/>
      <c r="AC47" s="75"/>
      <c r="AD47" s="75"/>
      <c r="AE47" s="75"/>
      <c r="AF47" s="75"/>
      <c r="AG47" s="75"/>
      <c r="AH47" s="75"/>
      <c r="AI47" s="101">
        <f t="shared" si="11"/>
        <v>3300</v>
      </c>
      <c r="AJ47" s="4">
        <f t="shared" si="12"/>
        <v>55</v>
      </c>
      <c r="AK47" s="4">
        <f t="shared" si="13"/>
        <v>0</v>
      </c>
      <c r="AL47" s="4">
        <f t="shared" si="14"/>
        <v>2700</v>
      </c>
      <c r="AM47" s="4">
        <f t="shared" si="18"/>
        <v>45</v>
      </c>
      <c r="AN47" s="4">
        <f t="shared" si="19"/>
        <v>0</v>
      </c>
      <c r="AO47" s="4">
        <f t="shared" si="15"/>
        <v>600</v>
      </c>
      <c r="AP47" s="4">
        <f t="shared" si="20"/>
        <v>10</v>
      </c>
      <c r="AQ47" s="4">
        <f t="shared" si="21"/>
        <v>0</v>
      </c>
      <c r="AR47" s="4">
        <f t="shared" si="16"/>
        <v>0</v>
      </c>
      <c r="AS47" s="4">
        <f t="shared" si="22"/>
        <v>0</v>
      </c>
      <c r="AT47" s="4">
        <f t="shared" si="23"/>
        <v>0</v>
      </c>
      <c r="AU47" s="4">
        <f t="shared" si="17"/>
        <v>0</v>
      </c>
      <c r="AV47" s="4">
        <f t="shared" si="24"/>
        <v>0</v>
      </c>
      <c r="AW47" s="4">
        <f t="shared" si="25"/>
        <v>0</v>
      </c>
    </row>
    <row r="48" spans="1:49" x14ac:dyDescent="0.35">
      <c r="A48" s="104">
        <f t="shared" si="9"/>
        <v>1.0833333333333328</v>
      </c>
      <c r="B48" s="5">
        <f t="shared" si="0"/>
        <v>1.0868055555555551</v>
      </c>
      <c r="C48" s="336">
        <f t="shared" si="10"/>
        <v>5</v>
      </c>
      <c r="D48" s="73">
        <v>5</v>
      </c>
      <c r="E48" s="73">
        <v>0</v>
      </c>
      <c r="F48" s="74" t="s">
        <v>295</v>
      </c>
      <c r="G48" s="74" t="s">
        <v>296</v>
      </c>
      <c r="H48" s="75" t="s">
        <v>3</v>
      </c>
      <c r="I48" s="75" t="s">
        <v>70</v>
      </c>
      <c r="J48" s="75" t="s">
        <v>42</v>
      </c>
      <c r="K48" s="74" t="s">
        <v>48</v>
      </c>
      <c r="L48" s="74" t="s">
        <v>58</v>
      </c>
      <c r="M48" s="287" t="s">
        <v>189</v>
      </c>
      <c r="N48" s="74" t="s">
        <v>304</v>
      </c>
      <c r="O48" s="288" t="s">
        <v>99</v>
      </c>
      <c r="P48" s="74" t="s">
        <v>59</v>
      </c>
      <c r="Q48" s="75" t="s">
        <v>42</v>
      </c>
      <c r="R48" s="75" t="s">
        <v>44</v>
      </c>
      <c r="S48" s="75" t="s">
        <v>44</v>
      </c>
      <c r="T48" s="75" t="s">
        <v>44</v>
      </c>
      <c r="U48" s="75" t="s">
        <v>44</v>
      </c>
      <c r="Y48" s="75"/>
      <c r="Z48" s="75"/>
      <c r="AA48" s="75"/>
      <c r="AB48" s="75"/>
      <c r="AC48" s="75"/>
      <c r="AD48" s="75"/>
      <c r="AE48" s="75"/>
      <c r="AF48" s="75"/>
      <c r="AG48" s="75"/>
      <c r="AH48" s="75"/>
      <c r="AI48" s="101">
        <f t="shared" si="11"/>
        <v>300</v>
      </c>
      <c r="AJ48" s="4">
        <f t="shared" si="12"/>
        <v>5</v>
      </c>
      <c r="AK48" s="4">
        <f t="shared" si="13"/>
        <v>0</v>
      </c>
      <c r="AL48" s="4">
        <f t="shared" si="14"/>
        <v>300</v>
      </c>
      <c r="AM48" s="4">
        <f t="shared" si="18"/>
        <v>5</v>
      </c>
      <c r="AN48" s="4">
        <f t="shared" si="19"/>
        <v>0</v>
      </c>
      <c r="AO48" s="4">
        <f t="shared" si="15"/>
        <v>0</v>
      </c>
      <c r="AP48" s="4">
        <f t="shared" si="20"/>
        <v>0</v>
      </c>
      <c r="AQ48" s="4">
        <f t="shared" si="21"/>
        <v>0</v>
      </c>
      <c r="AR48" s="4">
        <f t="shared" si="16"/>
        <v>0</v>
      </c>
      <c r="AS48" s="4">
        <f t="shared" si="22"/>
        <v>0</v>
      </c>
      <c r="AT48" s="4">
        <f t="shared" si="23"/>
        <v>0</v>
      </c>
      <c r="AU48" s="4">
        <f t="shared" si="17"/>
        <v>0</v>
      </c>
      <c r="AV48" s="4">
        <f t="shared" si="24"/>
        <v>0</v>
      </c>
      <c r="AW48" s="4">
        <f t="shared" si="25"/>
        <v>0</v>
      </c>
    </row>
    <row r="49" spans="1:49" x14ac:dyDescent="0.35">
      <c r="A49" s="104">
        <f t="shared" si="9"/>
        <v>1.0868055555555551</v>
      </c>
      <c r="B49" s="5">
        <f t="shared" si="0"/>
        <v>1.1249999999999996</v>
      </c>
      <c r="C49" s="336">
        <f t="shared" si="10"/>
        <v>55</v>
      </c>
      <c r="D49" s="73">
        <v>45</v>
      </c>
      <c r="E49" s="73">
        <v>10</v>
      </c>
      <c r="F49" s="74" t="s">
        <v>315</v>
      </c>
      <c r="G49" s="74" t="s">
        <v>308</v>
      </c>
      <c r="H49" s="75" t="s">
        <v>17</v>
      </c>
      <c r="I49" s="75" t="s">
        <v>70</v>
      </c>
      <c r="J49" s="75" t="s">
        <v>42</v>
      </c>
      <c r="K49" s="74" t="s">
        <v>50</v>
      </c>
      <c r="L49" s="74" t="s">
        <v>54</v>
      </c>
      <c r="M49" s="287" t="s">
        <v>189</v>
      </c>
      <c r="N49" s="74"/>
      <c r="O49" s="288" t="s">
        <v>99</v>
      </c>
      <c r="P49" s="74" t="s">
        <v>59</v>
      </c>
      <c r="Q49" s="75" t="s">
        <v>44</v>
      </c>
      <c r="R49" s="75" t="s">
        <v>44</v>
      </c>
      <c r="S49" s="75" t="s">
        <v>44</v>
      </c>
      <c r="T49" s="75" t="s">
        <v>44</v>
      </c>
      <c r="U49" s="75" t="s">
        <v>44</v>
      </c>
      <c r="Y49" s="75"/>
      <c r="Z49" s="75"/>
      <c r="AA49" s="75"/>
      <c r="AB49" s="75"/>
      <c r="AC49" s="75"/>
      <c r="AD49" s="75"/>
      <c r="AE49" s="75"/>
      <c r="AF49" s="75"/>
      <c r="AG49" s="75"/>
      <c r="AH49" s="75"/>
      <c r="AI49" s="101">
        <f t="shared" si="11"/>
        <v>3300</v>
      </c>
      <c r="AJ49" s="4">
        <f t="shared" si="12"/>
        <v>55</v>
      </c>
      <c r="AK49" s="4">
        <f t="shared" si="13"/>
        <v>0</v>
      </c>
      <c r="AL49" s="4">
        <f t="shared" si="14"/>
        <v>2700</v>
      </c>
      <c r="AM49" s="4">
        <f t="shared" si="18"/>
        <v>45</v>
      </c>
      <c r="AN49" s="4">
        <f t="shared" si="19"/>
        <v>0</v>
      </c>
      <c r="AO49" s="4">
        <f t="shared" si="15"/>
        <v>600</v>
      </c>
      <c r="AP49" s="4">
        <f t="shared" si="20"/>
        <v>10</v>
      </c>
      <c r="AQ49" s="4">
        <f t="shared" si="21"/>
        <v>0</v>
      </c>
      <c r="AR49" s="4">
        <f t="shared" si="16"/>
        <v>0</v>
      </c>
      <c r="AS49" s="4">
        <f t="shared" si="22"/>
        <v>0</v>
      </c>
      <c r="AT49" s="4">
        <f t="shared" si="23"/>
        <v>0</v>
      </c>
      <c r="AU49" s="4">
        <f t="shared" si="17"/>
        <v>0</v>
      </c>
      <c r="AV49" s="4">
        <f t="shared" si="24"/>
        <v>0</v>
      </c>
      <c r="AW49" s="4">
        <f t="shared" si="25"/>
        <v>0</v>
      </c>
    </row>
    <row r="50" spans="1:49" x14ac:dyDescent="0.35">
      <c r="A50" s="104">
        <f t="shared" si="9"/>
        <v>1.1249999999999996</v>
      </c>
      <c r="B50" s="5">
        <f t="shared" si="0"/>
        <v>1.1284722222222219</v>
      </c>
      <c r="C50" s="336">
        <f t="shared" si="10"/>
        <v>5</v>
      </c>
      <c r="D50" s="73">
        <v>5</v>
      </c>
      <c r="E50" s="73">
        <v>0</v>
      </c>
      <c r="F50" s="74" t="s">
        <v>295</v>
      </c>
      <c r="G50" s="74" t="s">
        <v>296</v>
      </c>
      <c r="H50" s="75" t="s">
        <v>3</v>
      </c>
      <c r="I50" s="75" t="s">
        <v>70</v>
      </c>
      <c r="J50" s="75" t="s">
        <v>42</v>
      </c>
      <c r="K50" s="74" t="s">
        <v>48</v>
      </c>
      <c r="L50" s="74" t="s">
        <v>58</v>
      </c>
      <c r="M50" s="287" t="s">
        <v>189</v>
      </c>
      <c r="N50" s="74" t="s">
        <v>304</v>
      </c>
      <c r="O50" s="288" t="s">
        <v>99</v>
      </c>
      <c r="P50" s="74" t="s">
        <v>59</v>
      </c>
      <c r="Q50" s="75" t="s">
        <v>42</v>
      </c>
      <c r="R50" s="75" t="s">
        <v>44</v>
      </c>
      <c r="S50" s="75" t="s">
        <v>44</v>
      </c>
      <c r="T50" s="75" t="s">
        <v>44</v>
      </c>
      <c r="U50" s="75" t="s">
        <v>44</v>
      </c>
      <c r="Y50" s="75"/>
      <c r="Z50" s="75"/>
      <c r="AA50" s="75"/>
      <c r="AB50" s="75"/>
      <c r="AC50" s="75"/>
      <c r="AD50" s="75"/>
      <c r="AE50" s="75"/>
      <c r="AF50" s="75"/>
      <c r="AG50" s="75"/>
      <c r="AH50" s="75"/>
      <c r="AI50" s="101">
        <f t="shared" si="11"/>
        <v>300</v>
      </c>
      <c r="AJ50" s="4">
        <f t="shared" si="12"/>
        <v>5</v>
      </c>
      <c r="AK50" s="4">
        <f t="shared" si="13"/>
        <v>0</v>
      </c>
      <c r="AL50" s="4">
        <f t="shared" si="14"/>
        <v>300</v>
      </c>
      <c r="AM50" s="4">
        <f t="shared" si="18"/>
        <v>5</v>
      </c>
      <c r="AN50" s="4">
        <f t="shared" si="19"/>
        <v>0</v>
      </c>
      <c r="AO50" s="4">
        <f t="shared" si="15"/>
        <v>0</v>
      </c>
      <c r="AP50" s="4">
        <f t="shared" si="20"/>
        <v>0</v>
      </c>
      <c r="AQ50" s="4">
        <f t="shared" si="21"/>
        <v>0</v>
      </c>
      <c r="AR50" s="4">
        <f t="shared" si="16"/>
        <v>0</v>
      </c>
      <c r="AS50" s="4">
        <f t="shared" si="22"/>
        <v>0</v>
      </c>
      <c r="AT50" s="4">
        <f t="shared" si="23"/>
        <v>0</v>
      </c>
      <c r="AU50" s="4">
        <f t="shared" si="17"/>
        <v>0</v>
      </c>
      <c r="AV50" s="4">
        <f t="shared" si="24"/>
        <v>0</v>
      </c>
      <c r="AW50" s="4">
        <f t="shared" si="25"/>
        <v>0</v>
      </c>
    </row>
    <row r="51" spans="1:49" x14ac:dyDescent="0.35">
      <c r="A51" s="104">
        <f t="shared" si="9"/>
        <v>1.1284722222222219</v>
      </c>
      <c r="B51" s="5">
        <f t="shared" si="0"/>
        <v>1.1666666666666663</v>
      </c>
      <c r="C51" s="336">
        <f t="shared" si="10"/>
        <v>55</v>
      </c>
      <c r="D51" s="73">
        <v>45</v>
      </c>
      <c r="E51" s="73">
        <v>10</v>
      </c>
      <c r="F51" s="74" t="s">
        <v>315</v>
      </c>
      <c r="G51" s="74" t="s">
        <v>308</v>
      </c>
      <c r="H51" s="75" t="s">
        <v>17</v>
      </c>
      <c r="I51" s="75" t="s">
        <v>70</v>
      </c>
      <c r="J51" s="75" t="s">
        <v>42</v>
      </c>
      <c r="K51" s="74" t="s">
        <v>50</v>
      </c>
      <c r="L51" s="74" t="s">
        <v>54</v>
      </c>
      <c r="M51" s="287" t="s">
        <v>189</v>
      </c>
      <c r="N51" s="74"/>
      <c r="O51" s="288" t="s">
        <v>99</v>
      </c>
      <c r="P51" s="74" t="s">
        <v>59</v>
      </c>
      <c r="Q51" s="75" t="s">
        <v>44</v>
      </c>
      <c r="R51" s="75" t="s">
        <v>44</v>
      </c>
      <c r="S51" s="75" t="s">
        <v>44</v>
      </c>
      <c r="T51" s="75" t="s">
        <v>44</v>
      </c>
      <c r="U51" s="75" t="s">
        <v>44</v>
      </c>
      <c r="Y51" s="75"/>
      <c r="Z51" s="75"/>
      <c r="AA51" s="75"/>
      <c r="AB51" s="75"/>
      <c r="AC51" s="75"/>
      <c r="AD51" s="75"/>
      <c r="AE51" s="75"/>
      <c r="AF51" s="75"/>
      <c r="AG51" s="75"/>
      <c r="AH51" s="75"/>
      <c r="AI51" s="101">
        <f t="shared" si="11"/>
        <v>3300</v>
      </c>
      <c r="AJ51" s="4">
        <f t="shared" si="12"/>
        <v>55</v>
      </c>
      <c r="AK51" s="4">
        <f t="shared" si="13"/>
        <v>0</v>
      </c>
      <c r="AL51" s="4">
        <f t="shared" si="14"/>
        <v>2700</v>
      </c>
      <c r="AM51" s="4">
        <f t="shared" si="18"/>
        <v>45</v>
      </c>
      <c r="AN51" s="4">
        <f t="shared" si="19"/>
        <v>0</v>
      </c>
      <c r="AO51" s="4">
        <f t="shared" si="15"/>
        <v>600</v>
      </c>
      <c r="AP51" s="4">
        <f t="shared" si="20"/>
        <v>10</v>
      </c>
      <c r="AQ51" s="4">
        <f t="shared" si="21"/>
        <v>0</v>
      </c>
      <c r="AR51" s="4">
        <f t="shared" si="16"/>
        <v>0</v>
      </c>
      <c r="AS51" s="4">
        <f t="shared" si="22"/>
        <v>0</v>
      </c>
      <c r="AT51" s="4">
        <f t="shared" si="23"/>
        <v>0</v>
      </c>
      <c r="AU51" s="4">
        <f t="shared" si="17"/>
        <v>0</v>
      </c>
      <c r="AV51" s="4">
        <f t="shared" si="24"/>
        <v>0</v>
      </c>
      <c r="AW51" s="4">
        <f t="shared" si="25"/>
        <v>0</v>
      </c>
    </row>
    <row r="52" spans="1:49" x14ac:dyDescent="0.35">
      <c r="A52" s="104">
        <f t="shared" si="9"/>
        <v>1.1666666666666663</v>
      </c>
      <c r="B52" s="5">
        <f t="shared" si="0"/>
        <v>1.1701388888888886</v>
      </c>
      <c r="C52" s="336">
        <f t="shared" si="10"/>
        <v>5</v>
      </c>
      <c r="D52" s="73">
        <v>5</v>
      </c>
      <c r="E52" s="73">
        <v>0</v>
      </c>
      <c r="F52" s="74" t="s">
        <v>295</v>
      </c>
      <c r="G52" s="74" t="s">
        <v>296</v>
      </c>
      <c r="H52" s="75" t="s">
        <v>3</v>
      </c>
      <c r="I52" s="75" t="s">
        <v>70</v>
      </c>
      <c r="J52" s="75" t="s">
        <v>42</v>
      </c>
      <c r="K52" s="74" t="s">
        <v>48</v>
      </c>
      <c r="L52" s="74" t="s">
        <v>58</v>
      </c>
      <c r="M52" s="287" t="s">
        <v>189</v>
      </c>
      <c r="N52" s="74" t="s">
        <v>304</v>
      </c>
      <c r="O52" s="288" t="s">
        <v>99</v>
      </c>
      <c r="P52" s="74" t="s">
        <v>59</v>
      </c>
      <c r="Q52" s="75" t="s">
        <v>42</v>
      </c>
      <c r="R52" s="75" t="s">
        <v>44</v>
      </c>
      <c r="S52" s="75" t="s">
        <v>44</v>
      </c>
      <c r="T52" s="75" t="s">
        <v>44</v>
      </c>
      <c r="U52" s="75" t="s">
        <v>44</v>
      </c>
      <c r="Y52" s="75"/>
      <c r="Z52" s="75"/>
      <c r="AA52" s="75"/>
      <c r="AB52" s="75"/>
      <c r="AC52" s="75"/>
      <c r="AD52" s="75"/>
      <c r="AE52" s="75"/>
      <c r="AF52" s="75"/>
      <c r="AG52" s="75"/>
      <c r="AH52" s="75"/>
      <c r="AI52" s="101">
        <f t="shared" si="11"/>
        <v>300</v>
      </c>
      <c r="AJ52" s="4">
        <f t="shared" si="12"/>
        <v>5</v>
      </c>
      <c r="AK52" s="4">
        <f t="shared" si="13"/>
        <v>0</v>
      </c>
      <c r="AL52" s="4">
        <f t="shared" si="14"/>
        <v>300</v>
      </c>
      <c r="AM52" s="4">
        <f t="shared" si="18"/>
        <v>5</v>
      </c>
      <c r="AN52" s="4">
        <f t="shared" si="19"/>
        <v>0</v>
      </c>
      <c r="AO52" s="4">
        <f t="shared" si="15"/>
        <v>0</v>
      </c>
      <c r="AP52" s="4">
        <f t="shared" si="20"/>
        <v>0</v>
      </c>
      <c r="AQ52" s="4">
        <f t="shared" si="21"/>
        <v>0</v>
      </c>
      <c r="AR52" s="4">
        <f t="shared" si="16"/>
        <v>0</v>
      </c>
      <c r="AS52" s="4">
        <f t="shared" si="22"/>
        <v>0</v>
      </c>
      <c r="AT52" s="4">
        <f t="shared" si="23"/>
        <v>0</v>
      </c>
      <c r="AU52" s="4">
        <f t="shared" si="17"/>
        <v>0</v>
      </c>
      <c r="AV52" s="4">
        <f t="shared" si="24"/>
        <v>0</v>
      </c>
      <c r="AW52" s="4">
        <f t="shared" si="25"/>
        <v>0</v>
      </c>
    </row>
    <row r="53" spans="1:49" x14ac:dyDescent="0.35">
      <c r="A53" s="104">
        <f t="shared" si="9"/>
        <v>1.1701388888888886</v>
      </c>
      <c r="B53" s="5">
        <f t="shared" si="0"/>
        <v>1.208333333333333</v>
      </c>
      <c r="C53" s="336">
        <f t="shared" si="10"/>
        <v>55</v>
      </c>
      <c r="D53" s="73">
        <v>45</v>
      </c>
      <c r="E53" s="73">
        <v>10</v>
      </c>
      <c r="F53" s="74" t="s">
        <v>315</v>
      </c>
      <c r="G53" s="74" t="s">
        <v>308</v>
      </c>
      <c r="H53" s="75" t="s">
        <v>17</v>
      </c>
      <c r="I53" s="75" t="s">
        <v>70</v>
      </c>
      <c r="J53" s="75" t="s">
        <v>42</v>
      </c>
      <c r="K53" s="74" t="s">
        <v>50</v>
      </c>
      <c r="L53" s="74" t="s">
        <v>54</v>
      </c>
      <c r="M53" s="287" t="s">
        <v>189</v>
      </c>
      <c r="N53" s="74"/>
      <c r="O53" s="288" t="s">
        <v>99</v>
      </c>
      <c r="P53" s="74" t="s">
        <v>59</v>
      </c>
      <c r="Q53" s="75" t="s">
        <v>44</v>
      </c>
      <c r="R53" s="75" t="s">
        <v>44</v>
      </c>
      <c r="S53" s="75" t="s">
        <v>44</v>
      </c>
      <c r="T53" s="75" t="s">
        <v>44</v>
      </c>
      <c r="U53" s="75" t="s">
        <v>44</v>
      </c>
      <c r="Y53" s="75"/>
      <c r="Z53" s="75"/>
      <c r="AA53" s="75"/>
      <c r="AB53" s="75"/>
      <c r="AC53" s="75"/>
      <c r="AD53" s="75"/>
      <c r="AE53" s="75"/>
      <c r="AF53" s="75"/>
      <c r="AG53" s="75"/>
      <c r="AH53" s="75"/>
      <c r="AI53" s="101">
        <f t="shared" si="11"/>
        <v>3300</v>
      </c>
      <c r="AJ53" s="4">
        <f t="shared" si="12"/>
        <v>55</v>
      </c>
      <c r="AK53" s="4">
        <f t="shared" si="13"/>
        <v>0</v>
      </c>
      <c r="AL53" s="4">
        <f t="shared" si="14"/>
        <v>2700</v>
      </c>
      <c r="AM53" s="4">
        <f t="shared" si="18"/>
        <v>45</v>
      </c>
      <c r="AN53" s="4">
        <f t="shared" si="19"/>
        <v>0</v>
      </c>
      <c r="AO53" s="4">
        <f t="shared" si="15"/>
        <v>600</v>
      </c>
      <c r="AP53" s="4">
        <f t="shared" si="20"/>
        <v>10</v>
      </c>
      <c r="AQ53" s="4">
        <f t="shared" si="21"/>
        <v>0</v>
      </c>
      <c r="AR53" s="4">
        <f t="shared" si="16"/>
        <v>0</v>
      </c>
      <c r="AS53" s="4">
        <f t="shared" si="22"/>
        <v>0</v>
      </c>
      <c r="AT53" s="4">
        <f t="shared" si="23"/>
        <v>0</v>
      </c>
      <c r="AU53" s="4">
        <f t="shared" si="17"/>
        <v>0</v>
      </c>
      <c r="AV53" s="4">
        <f t="shared" si="24"/>
        <v>0</v>
      </c>
      <c r="AW53" s="4">
        <f t="shared" si="25"/>
        <v>0</v>
      </c>
    </row>
    <row r="54" spans="1:49" x14ac:dyDescent="0.35">
      <c r="A54" s="104" t="str">
        <f t="shared" si="9"/>
        <v/>
      </c>
      <c r="B54" s="5" t="str">
        <f t="shared" si="0"/>
        <v/>
      </c>
      <c r="C54" s="336">
        <f t="shared" si="10"/>
        <v>0</v>
      </c>
      <c r="D54" s="73">
        <v>0</v>
      </c>
      <c r="E54" s="73">
        <v>0</v>
      </c>
      <c r="F54" s="74"/>
      <c r="G54" s="74"/>
      <c r="H54" s="75" t="s">
        <v>99</v>
      </c>
      <c r="I54" s="75" t="s">
        <v>99</v>
      </c>
      <c r="J54" s="75" t="s">
        <v>44</v>
      </c>
      <c r="K54" s="74" t="s">
        <v>99</v>
      </c>
      <c r="L54" s="74" t="s">
        <v>99</v>
      </c>
      <c r="M54" s="287" t="s">
        <v>99</v>
      </c>
      <c r="N54" s="74"/>
      <c r="O54" s="288" t="s">
        <v>99</v>
      </c>
      <c r="P54" s="74" t="s">
        <v>99</v>
      </c>
      <c r="Q54" s="75" t="s">
        <v>44</v>
      </c>
      <c r="R54" s="75" t="s">
        <v>44</v>
      </c>
      <c r="S54" s="75" t="s">
        <v>44</v>
      </c>
      <c r="T54" s="75" t="s">
        <v>44</v>
      </c>
      <c r="U54" s="75" t="s">
        <v>44</v>
      </c>
      <c r="Y54" s="75"/>
      <c r="Z54" s="75"/>
      <c r="AA54" s="75"/>
      <c r="AB54" s="75"/>
      <c r="AC54" s="75"/>
      <c r="AD54" s="75"/>
      <c r="AE54" s="75"/>
      <c r="AF54" s="75"/>
      <c r="AG54" s="75"/>
      <c r="AH54" s="75"/>
      <c r="AI54" s="101">
        <f t="shared" si="11"/>
        <v>0</v>
      </c>
      <c r="AJ54" s="4">
        <f t="shared" si="12"/>
        <v>0</v>
      </c>
      <c r="AK54" s="4">
        <f t="shared" si="13"/>
        <v>0</v>
      </c>
      <c r="AL54" s="4">
        <f t="shared" si="14"/>
        <v>0</v>
      </c>
      <c r="AM54" s="4">
        <f t="shared" si="18"/>
        <v>0</v>
      </c>
      <c r="AN54" s="4">
        <f t="shared" si="19"/>
        <v>0</v>
      </c>
      <c r="AO54" s="4">
        <f t="shared" si="15"/>
        <v>0</v>
      </c>
      <c r="AP54" s="4">
        <f t="shared" si="20"/>
        <v>0</v>
      </c>
      <c r="AQ54" s="4">
        <f t="shared" si="21"/>
        <v>0</v>
      </c>
      <c r="AR54" s="4">
        <f t="shared" si="16"/>
        <v>0</v>
      </c>
      <c r="AS54" s="4">
        <f t="shared" si="22"/>
        <v>0</v>
      </c>
      <c r="AT54" s="4">
        <f t="shared" si="23"/>
        <v>0</v>
      </c>
      <c r="AU54" s="4">
        <f t="shared" si="17"/>
        <v>0</v>
      </c>
      <c r="AV54" s="4">
        <f t="shared" si="24"/>
        <v>0</v>
      </c>
      <c r="AW54" s="4">
        <f t="shared" si="25"/>
        <v>0</v>
      </c>
    </row>
    <row r="55" spans="1:49" x14ac:dyDescent="0.35">
      <c r="A55" s="104" t="str">
        <f t="shared" si="9"/>
        <v/>
      </c>
      <c r="B55" s="5" t="str">
        <f t="shared" si="0"/>
        <v/>
      </c>
      <c r="C55" s="336">
        <f t="shared" si="10"/>
        <v>0</v>
      </c>
      <c r="D55" s="73">
        <v>0</v>
      </c>
      <c r="E55" s="73">
        <v>0</v>
      </c>
      <c r="F55" s="74"/>
      <c r="G55" s="74"/>
      <c r="H55" s="75" t="s">
        <v>99</v>
      </c>
      <c r="I55" s="75" t="s">
        <v>99</v>
      </c>
      <c r="J55" s="75" t="s">
        <v>44</v>
      </c>
      <c r="K55" s="74" t="s">
        <v>99</v>
      </c>
      <c r="L55" s="74" t="s">
        <v>99</v>
      </c>
      <c r="M55" s="287" t="s">
        <v>99</v>
      </c>
      <c r="N55" s="74"/>
      <c r="O55" s="288" t="s">
        <v>99</v>
      </c>
      <c r="P55" s="74" t="s">
        <v>99</v>
      </c>
      <c r="Q55" s="75" t="s">
        <v>44</v>
      </c>
      <c r="R55" s="75" t="s">
        <v>44</v>
      </c>
      <c r="S55" s="75" t="s">
        <v>44</v>
      </c>
      <c r="T55" s="75" t="s">
        <v>44</v>
      </c>
      <c r="U55" s="75" t="s">
        <v>44</v>
      </c>
      <c r="Y55" s="75"/>
      <c r="Z55" s="75"/>
      <c r="AA55" s="75"/>
      <c r="AB55" s="75"/>
      <c r="AC55" s="75"/>
      <c r="AD55" s="75"/>
      <c r="AE55" s="75"/>
      <c r="AF55" s="75"/>
      <c r="AG55" s="75"/>
      <c r="AH55" s="75"/>
      <c r="AI55" s="101">
        <f t="shared" si="11"/>
        <v>0</v>
      </c>
      <c r="AJ55" s="4">
        <f t="shared" si="12"/>
        <v>0</v>
      </c>
      <c r="AK55" s="4">
        <f t="shared" si="13"/>
        <v>0</v>
      </c>
      <c r="AL55" s="4">
        <f t="shared" si="14"/>
        <v>0</v>
      </c>
      <c r="AM55" s="4">
        <f t="shared" si="18"/>
        <v>0</v>
      </c>
      <c r="AN55" s="4">
        <f t="shared" si="19"/>
        <v>0</v>
      </c>
      <c r="AO55" s="4">
        <f t="shared" si="15"/>
        <v>0</v>
      </c>
      <c r="AP55" s="4">
        <f t="shared" si="20"/>
        <v>0</v>
      </c>
      <c r="AQ55" s="4">
        <f t="shared" si="21"/>
        <v>0</v>
      </c>
      <c r="AR55" s="4">
        <f t="shared" si="16"/>
        <v>0</v>
      </c>
      <c r="AS55" s="4">
        <f t="shared" si="22"/>
        <v>0</v>
      </c>
      <c r="AT55" s="4">
        <f t="shared" si="23"/>
        <v>0</v>
      </c>
      <c r="AU55" s="4">
        <f t="shared" si="17"/>
        <v>0</v>
      </c>
      <c r="AV55" s="4">
        <f t="shared" si="24"/>
        <v>0</v>
      </c>
      <c r="AW55" s="4">
        <f t="shared" si="25"/>
        <v>0</v>
      </c>
    </row>
    <row r="56" spans="1:49" x14ac:dyDescent="0.35">
      <c r="A56" s="104" t="str">
        <f t="shared" si="9"/>
        <v/>
      </c>
      <c r="B56" s="5" t="str">
        <f t="shared" si="0"/>
        <v/>
      </c>
      <c r="C56" s="336">
        <f t="shared" si="10"/>
        <v>0</v>
      </c>
      <c r="D56" s="73">
        <v>0</v>
      </c>
      <c r="E56" s="73">
        <v>0</v>
      </c>
      <c r="F56" s="74"/>
      <c r="G56" s="74"/>
      <c r="H56" s="75" t="s">
        <v>99</v>
      </c>
      <c r="I56" s="75" t="s">
        <v>99</v>
      </c>
      <c r="J56" s="75" t="s">
        <v>44</v>
      </c>
      <c r="K56" s="74" t="s">
        <v>99</v>
      </c>
      <c r="L56" s="74" t="s">
        <v>99</v>
      </c>
      <c r="M56" s="287" t="s">
        <v>99</v>
      </c>
      <c r="N56" s="74"/>
      <c r="O56" s="288" t="s">
        <v>99</v>
      </c>
      <c r="P56" s="74" t="s">
        <v>99</v>
      </c>
      <c r="Q56" s="75" t="s">
        <v>44</v>
      </c>
      <c r="R56" s="75" t="s">
        <v>44</v>
      </c>
      <c r="S56" s="75" t="s">
        <v>44</v>
      </c>
      <c r="T56" s="75" t="s">
        <v>44</v>
      </c>
      <c r="U56" s="75" t="s">
        <v>44</v>
      </c>
      <c r="Y56" s="75"/>
      <c r="Z56" s="75"/>
      <c r="AA56" s="75"/>
      <c r="AB56" s="75"/>
      <c r="AC56" s="75"/>
      <c r="AD56" s="75"/>
      <c r="AE56" s="75"/>
      <c r="AF56" s="75"/>
      <c r="AG56" s="75"/>
      <c r="AH56" s="75"/>
      <c r="AI56" s="101">
        <f t="shared" si="11"/>
        <v>0</v>
      </c>
      <c r="AJ56" s="4">
        <f t="shared" si="12"/>
        <v>0</v>
      </c>
      <c r="AK56" s="4">
        <f t="shared" si="13"/>
        <v>0</v>
      </c>
      <c r="AL56" s="4">
        <f t="shared" si="14"/>
        <v>0</v>
      </c>
      <c r="AM56" s="4">
        <f t="shared" si="18"/>
        <v>0</v>
      </c>
      <c r="AN56" s="4">
        <f t="shared" si="19"/>
        <v>0</v>
      </c>
      <c r="AO56" s="4">
        <f t="shared" si="15"/>
        <v>0</v>
      </c>
      <c r="AP56" s="4">
        <f t="shared" si="20"/>
        <v>0</v>
      </c>
      <c r="AQ56" s="4">
        <f t="shared" si="21"/>
        <v>0</v>
      </c>
      <c r="AR56" s="4">
        <f t="shared" si="16"/>
        <v>0</v>
      </c>
      <c r="AS56" s="4">
        <f t="shared" si="22"/>
        <v>0</v>
      </c>
      <c r="AT56" s="4">
        <f t="shared" si="23"/>
        <v>0</v>
      </c>
      <c r="AU56" s="4">
        <f t="shared" si="17"/>
        <v>0</v>
      </c>
      <c r="AV56" s="4">
        <f t="shared" si="24"/>
        <v>0</v>
      </c>
      <c r="AW56" s="4">
        <f t="shared" si="25"/>
        <v>0</v>
      </c>
    </row>
    <row r="57" spans="1:49" x14ac:dyDescent="0.35">
      <c r="A57" s="104" t="str">
        <f t="shared" si="9"/>
        <v/>
      </c>
      <c r="B57" s="5" t="str">
        <f t="shared" si="0"/>
        <v/>
      </c>
      <c r="C57" s="336">
        <f t="shared" si="10"/>
        <v>0</v>
      </c>
      <c r="D57" s="73">
        <v>0</v>
      </c>
      <c r="E57" s="73">
        <v>0</v>
      </c>
      <c r="F57" s="74"/>
      <c r="G57" s="74"/>
      <c r="H57" s="75" t="s">
        <v>99</v>
      </c>
      <c r="I57" s="75" t="s">
        <v>99</v>
      </c>
      <c r="J57" s="75" t="s">
        <v>44</v>
      </c>
      <c r="K57" s="74" t="s">
        <v>99</v>
      </c>
      <c r="L57" s="74" t="s">
        <v>99</v>
      </c>
      <c r="M57" s="287" t="s">
        <v>99</v>
      </c>
      <c r="N57" s="74"/>
      <c r="O57" s="288" t="s">
        <v>99</v>
      </c>
      <c r="P57" s="74" t="s">
        <v>99</v>
      </c>
      <c r="Q57" s="75" t="s">
        <v>44</v>
      </c>
      <c r="R57" s="75" t="s">
        <v>44</v>
      </c>
      <c r="S57" s="75" t="s">
        <v>44</v>
      </c>
      <c r="T57" s="75" t="s">
        <v>44</v>
      </c>
      <c r="U57" s="75" t="s">
        <v>44</v>
      </c>
      <c r="Y57" s="75"/>
      <c r="Z57" s="75"/>
      <c r="AA57" s="75"/>
      <c r="AB57" s="75"/>
      <c r="AC57" s="75"/>
      <c r="AD57" s="75"/>
      <c r="AE57" s="75"/>
      <c r="AF57" s="75"/>
      <c r="AG57" s="75"/>
      <c r="AH57" s="75"/>
      <c r="AI57" s="101">
        <f t="shared" si="11"/>
        <v>0</v>
      </c>
      <c r="AJ57" s="4">
        <f t="shared" si="12"/>
        <v>0</v>
      </c>
      <c r="AK57" s="4">
        <f t="shared" si="13"/>
        <v>0</v>
      </c>
      <c r="AL57" s="4">
        <f t="shared" si="14"/>
        <v>0</v>
      </c>
      <c r="AM57" s="4">
        <f t="shared" si="18"/>
        <v>0</v>
      </c>
      <c r="AN57" s="4">
        <f t="shared" si="19"/>
        <v>0</v>
      </c>
      <c r="AO57" s="4">
        <f t="shared" si="15"/>
        <v>0</v>
      </c>
      <c r="AP57" s="4">
        <f t="shared" si="20"/>
        <v>0</v>
      </c>
      <c r="AQ57" s="4">
        <f t="shared" si="21"/>
        <v>0</v>
      </c>
      <c r="AR57" s="4">
        <f t="shared" si="16"/>
        <v>0</v>
      </c>
      <c r="AS57" s="4">
        <f t="shared" si="22"/>
        <v>0</v>
      </c>
      <c r="AT57" s="4">
        <f t="shared" si="23"/>
        <v>0</v>
      </c>
      <c r="AU57" s="4">
        <f t="shared" si="17"/>
        <v>0</v>
      </c>
      <c r="AV57" s="4">
        <f t="shared" si="24"/>
        <v>0</v>
      </c>
      <c r="AW57" s="4">
        <f t="shared" si="25"/>
        <v>0</v>
      </c>
    </row>
    <row r="58" spans="1:49" x14ac:dyDescent="0.35">
      <c r="A58" s="104" t="str">
        <f t="shared" si="9"/>
        <v/>
      </c>
      <c r="B58" s="5" t="str">
        <f t="shared" si="0"/>
        <v/>
      </c>
      <c r="C58" s="336">
        <f t="shared" si="10"/>
        <v>0</v>
      </c>
      <c r="D58" s="73">
        <v>0</v>
      </c>
      <c r="E58" s="73">
        <v>0</v>
      </c>
      <c r="F58" s="74"/>
      <c r="G58" s="74"/>
      <c r="H58" s="75" t="s">
        <v>99</v>
      </c>
      <c r="I58" s="75" t="s">
        <v>99</v>
      </c>
      <c r="J58" s="75" t="s">
        <v>44</v>
      </c>
      <c r="K58" s="74" t="s">
        <v>99</v>
      </c>
      <c r="L58" s="74" t="s">
        <v>99</v>
      </c>
      <c r="M58" s="287" t="s">
        <v>99</v>
      </c>
      <c r="N58" s="74"/>
      <c r="O58" s="288" t="s">
        <v>99</v>
      </c>
      <c r="P58" s="74" t="s">
        <v>99</v>
      </c>
      <c r="Q58" s="75" t="s">
        <v>44</v>
      </c>
      <c r="R58" s="75" t="s">
        <v>44</v>
      </c>
      <c r="S58" s="75" t="s">
        <v>44</v>
      </c>
      <c r="T58" s="75" t="s">
        <v>44</v>
      </c>
      <c r="U58" s="75" t="s">
        <v>44</v>
      </c>
      <c r="Y58" s="75"/>
      <c r="Z58" s="75"/>
      <c r="AA58" s="75"/>
      <c r="AB58" s="75"/>
      <c r="AC58" s="75"/>
      <c r="AD58" s="75"/>
      <c r="AE58" s="75"/>
      <c r="AF58" s="75"/>
      <c r="AG58" s="75"/>
      <c r="AH58" s="75"/>
      <c r="AI58" s="101">
        <f t="shared" si="11"/>
        <v>0</v>
      </c>
      <c r="AJ58" s="4">
        <f t="shared" si="12"/>
        <v>0</v>
      </c>
      <c r="AK58" s="4">
        <f t="shared" si="13"/>
        <v>0</v>
      </c>
      <c r="AL58" s="4">
        <f t="shared" si="14"/>
        <v>0</v>
      </c>
      <c r="AM58" s="4">
        <f t="shared" si="18"/>
        <v>0</v>
      </c>
      <c r="AN58" s="4">
        <f t="shared" si="19"/>
        <v>0</v>
      </c>
      <c r="AO58" s="4">
        <f t="shared" si="15"/>
        <v>0</v>
      </c>
      <c r="AP58" s="4">
        <f t="shared" si="20"/>
        <v>0</v>
      </c>
      <c r="AQ58" s="4">
        <f t="shared" si="21"/>
        <v>0</v>
      </c>
      <c r="AR58" s="4">
        <f t="shared" si="16"/>
        <v>0</v>
      </c>
      <c r="AS58" s="4">
        <f t="shared" si="22"/>
        <v>0</v>
      </c>
      <c r="AT58" s="4">
        <f t="shared" si="23"/>
        <v>0</v>
      </c>
      <c r="AU58" s="4">
        <f t="shared" si="17"/>
        <v>0</v>
      </c>
      <c r="AV58" s="4">
        <f t="shared" si="24"/>
        <v>0</v>
      </c>
      <c r="AW58" s="4">
        <f t="shared" si="25"/>
        <v>0</v>
      </c>
    </row>
    <row r="59" spans="1:49" x14ac:dyDescent="0.35">
      <c r="A59" s="104" t="str">
        <f t="shared" si="9"/>
        <v/>
      </c>
      <c r="B59" s="5" t="str">
        <f t="shared" si="0"/>
        <v/>
      </c>
      <c r="C59" s="336">
        <f t="shared" si="10"/>
        <v>0</v>
      </c>
      <c r="D59" s="73">
        <v>0</v>
      </c>
      <c r="E59" s="73">
        <v>0</v>
      </c>
      <c r="F59" s="74"/>
      <c r="G59" s="74"/>
      <c r="H59" s="75" t="s">
        <v>99</v>
      </c>
      <c r="I59" s="75" t="s">
        <v>99</v>
      </c>
      <c r="J59" s="75" t="s">
        <v>44</v>
      </c>
      <c r="K59" s="74" t="s">
        <v>99</v>
      </c>
      <c r="L59" s="74" t="s">
        <v>99</v>
      </c>
      <c r="M59" s="287" t="s">
        <v>99</v>
      </c>
      <c r="N59" s="74"/>
      <c r="O59" s="288" t="s">
        <v>99</v>
      </c>
      <c r="P59" s="74" t="s">
        <v>99</v>
      </c>
      <c r="Q59" s="75" t="s">
        <v>44</v>
      </c>
      <c r="R59" s="75" t="s">
        <v>44</v>
      </c>
      <c r="S59" s="75" t="s">
        <v>44</v>
      </c>
      <c r="T59" s="75" t="s">
        <v>44</v>
      </c>
      <c r="U59" s="75" t="s">
        <v>44</v>
      </c>
      <c r="Y59" s="75"/>
      <c r="Z59" s="75"/>
      <c r="AA59" s="75"/>
      <c r="AB59" s="75"/>
      <c r="AC59" s="75"/>
      <c r="AD59" s="75"/>
      <c r="AE59" s="75"/>
      <c r="AF59" s="75"/>
      <c r="AG59" s="75"/>
      <c r="AH59" s="75"/>
      <c r="AI59" s="101">
        <f t="shared" si="11"/>
        <v>0</v>
      </c>
      <c r="AJ59" s="4">
        <f t="shared" si="12"/>
        <v>0</v>
      </c>
      <c r="AK59" s="4">
        <f t="shared" si="13"/>
        <v>0</v>
      </c>
      <c r="AL59" s="4">
        <f t="shared" si="14"/>
        <v>0</v>
      </c>
      <c r="AM59" s="4">
        <f t="shared" si="18"/>
        <v>0</v>
      </c>
      <c r="AN59" s="4">
        <f t="shared" si="19"/>
        <v>0</v>
      </c>
      <c r="AO59" s="4">
        <f t="shared" si="15"/>
        <v>0</v>
      </c>
      <c r="AP59" s="4">
        <f t="shared" si="20"/>
        <v>0</v>
      </c>
      <c r="AQ59" s="4">
        <f t="shared" si="21"/>
        <v>0</v>
      </c>
      <c r="AR59" s="4">
        <f t="shared" si="16"/>
        <v>0</v>
      </c>
      <c r="AS59" s="4">
        <f t="shared" si="22"/>
        <v>0</v>
      </c>
      <c r="AT59" s="4">
        <f t="shared" si="23"/>
        <v>0</v>
      </c>
      <c r="AU59" s="4">
        <f t="shared" si="17"/>
        <v>0</v>
      </c>
      <c r="AV59" s="4">
        <f t="shared" si="24"/>
        <v>0</v>
      </c>
      <c r="AW59" s="4">
        <f t="shared" si="25"/>
        <v>0</v>
      </c>
    </row>
    <row r="60" spans="1:49" x14ac:dyDescent="0.35">
      <c r="A60" s="104" t="str">
        <f t="shared" si="9"/>
        <v/>
      </c>
      <c r="B60" s="5" t="str">
        <f t="shared" si="0"/>
        <v/>
      </c>
      <c r="C60" s="336">
        <f t="shared" si="10"/>
        <v>0</v>
      </c>
      <c r="D60" s="73">
        <v>0</v>
      </c>
      <c r="E60" s="73">
        <v>0</v>
      </c>
      <c r="F60" s="74"/>
      <c r="G60" s="74"/>
      <c r="H60" s="75" t="s">
        <v>99</v>
      </c>
      <c r="I60" s="75" t="s">
        <v>99</v>
      </c>
      <c r="J60" s="75" t="s">
        <v>44</v>
      </c>
      <c r="K60" s="74" t="s">
        <v>99</v>
      </c>
      <c r="L60" s="74" t="s">
        <v>99</v>
      </c>
      <c r="M60" s="287" t="s">
        <v>99</v>
      </c>
      <c r="N60" s="74"/>
      <c r="O60" s="288" t="s">
        <v>99</v>
      </c>
      <c r="P60" s="74" t="s">
        <v>99</v>
      </c>
      <c r="Q60" s="75" t="s">
        <v>44</v>
      </c>
      <c r="R60" s="75" t="s">
        <v>44</v>
      </c>
      <c r="S60" s="75" t="s">
        <v>44</v>
      </c>
      <c r="T60" s="75" t="s">
        <v>44</v>
      </c>
      <c r="U60" s="75" t="s">
        <v>44</v>
      </c>
      <c r="Y60" s="75"/>
      <c r="Z60" s="75"/>
      <c r="AA60" s="75"/>
      <c r="AB60" s="75"/>
      <c r="AC60" s="75"/>
      <c r="AD60" s="75"/>
      <c r="AE60" s="75"/>
      <c r="AF60" s="75"/>
      <c r="AG60" s="75"/>
      <c r="AH60" s="75"/>
      <c r="AI60" s="101">
        <f t="shared" si="11"/>
        <v>0</v>
      </c>
      <c r="AJ60" s="4">
        <f t="shared" si="12"/>
        <v>0</v>
      </c>
      <c r="AK60" s="4">
        <f t="shared" si="13"/>
        <v>0</v>
      </c>
      <c r="AL60" s="4">
        <f t="shared" si="14"/>
        <v>0</v>
      </c>
      <c r="AM60" s="4">
        <f t="shared" si="18"/>
        <v>0</v>
      </c>
      <c r="AN60" s="4">
        <f t="shared" si="19"/>
        <v>0</v>
      </c>
      <c r="AO60" s="4">
        <f t="shared" si="15"/>
        <v>0</v>
      </c>
      <c r="AP60" s="4">
        <f t="shared" si="20"/>
        <v>0</v>
      </c>
      <c r="AQ60" s="4">
        <f t="shared" si="21"/>
        <v>0</v>
      </c>
      <c r="AR60" s="4">
        <f t="shared" si="16"/>
        <v>0</v>
      </c>
      <c r="AS60" s="4">
        <f t="shared" si="22"/>
        <v>0</v>
      </c>
      <c r="AT60" s="4">
        <f t="shared" si="23"/>
        <v>0</v>
      </c>
      <c r="AU60" s="4">
        <f t="shared" si="17"/>
        <v>0</v>
      </c>
      <c r="AV60" s="4">
        <f t="shared" si="24"/>
        <v>0</v>
      </c>
      <c r="AW60" s="4">
        <f t="shared" si="25"/>
        <v>0</v>
      </c>
    </row>
    <row r="61" spans="1:49" x14ac:dyDescent="0.35">
      <c r="A61" s="104" t="str">
        <f t="shared" si="9"/>
        <v/>
      </c>
      <c r="B61" s="5" t="str">
        <f t="shared" si="0"/>
        <v/>
      </c>
      <c r="C61" s="336">
        <f t="shared" si="10"/>
        <v>0</v>
      </c>
      <c r="D61" s="73">
        <v>0</v>
      </c>
      <c r="E61" s="73">
        <v>0</v>
      </c>
      <c r="F61" s="74"/>
      <c r="G61" s="74"/>
      <c r="H61" s="75" t="s">
        <v>99</v>
      </c>
      <c r="I61" s="75" t="s">
        <v>99</v>
      </c>
      <c r="J61" s="75" t="s">
        <v>44</v>
      </c>
      <c r="K61" s="74" t="s">
        <v>99</v>
      </c>
      <c r="L61" s="74" t="s">
        <v>99</v>
      </c>
      <c r="M61" s="287" t="s">
        <v>99</v>
      </c>
      <c r="N61" s="74"/>
      <c r="O61" s="288" t="s">
        <v>99</v>
      </c>
      <c r="P61" s="74" t="s">
        <v>99</v>
      </c>
      <c r="Q61" s="75" t="s">
        <v>44</v>
      </c>
      <c r="R61" s="75" t="s">
        <v>44</v>
      </c>
      <c r="S61" s="75" t="s">
        <v>44</v>
      </c>
      <c r="T61" s="75" t="s">
        <v>44</v>
      </c>
      <c r="U61" s="75" t="s">
        <v>44</v>
      </c>
      <c r="Y61" s="75"/>
      <c r="Z61" s="75"/>
      <c r="AA61" s="75"/>
      <c r="AB61" s="75"/>
      <c r="AC61" s="75"/>
      <c r="AD61" s="75"/>
      <c r="AE61" s="75"/>
      <c r="AF61" s="75"/>
      <c r="AG61" s="75"/>
      <c r="AH61" s="75"/>
      <c r="AI61" s="101">
        <f t="shared" si="11"/>
        <v>0</v>
      </c>
      <c r="AJ61" s="4">
        <f t="shared" si="12"/>
        <v>0</v>
      </c>
      <c r="AK61" s="4">
        <f t="shared" si="13"/>
        <v>0</v>
      </c>
      <c r="AL61" s="4">
        <f t="shared" si="14"/>
        <v>0</v>
      </c>
      <c r="AM61" s="4">
        <f t="shared" si="18"/>
        <v>0</v>
      </c>
      <c r="AN61" s="4">
        <f t="shared" si="19"/>
        <v>0</v>
      </c>
      <c r="AO61" s="4">
        <f t="shared" si="15"/>
        <v>0</v>
      </c>
      <c r="AP61" s="4">
        <f t="shared" si="20"/>
        <v>0</v>
      </c>
      <c r="AQ61" s="4">
        <f t="shared" si="21"/>
        <v>0</v>
      </c>
      <c r="AR61" s="4">
        <f t="shared" si="16"/>
        <v>0</v>
      </c>
      <c r="AS61" s="4">
        <f t="shared" si="22"/>
        <v>0</v>
      </c>
      <c r="AT61" s="4">
        <f t="shared" si="23"/>
        <v>0</v>
      </c>
      <c r="AU61" s="4">
        <f t="shared" si="17"/>
        <v>0</v>
      </c>
      <c r="AV61" s="4">
        <f t="shared" si="24"/>
        <v>0</v>
      </c>
      <c r="AW61" s="4">
        <f t="shared" si="25"/>
        <v>0</v>
      </c>
    </row>
    <row r="62" spans="1:49" x14ac:dyDescent="0.35">
      <c r="A62" s="104" t="str">
        <f t="shared" si="9"/>
        <v/>
      </c>
      <c r="B62" s="5" t="str">
        <f t="shared" si="0"/>
        <v/>
      </c>
      <c r="C62" s="336">
        <f t="shared" si="10"/>
        <v>0</v>
      </c>
      <c r="D62" s="73">
        <v>0</v>
      </c>
      <c r="E62" s="73">
        <v>0</v>
      </c>
      <c r="F62" s="74"/>
      <c r="G62" s="74"/>
      <c r="H62" s="75" t="s">
        <v>99</v>
      </c>
      <c r="I62" s="75" t="s">
        <v>99</v>
      </c>
      <c r="J62" s="75" t="s">
        <v>44</v>
      </c>
      <c r="K62" s="74" t="s">
        <v>99</v>
      </c>
      <c r="L62" s="74" t="s">
        <v>99</v>
      </c>
      <c r="M62" s="287" t="s">
        <v>99</v>
      </c>
      <c r="N62" s="74"/>
      <c r="O62" s="288" t="s">
        <v>99</v>
      </c>
      <c r="P62" s="74" t="s">
        <v>99</v>
      </c>
      <c r="Q62" s="75" t="s">
        <v>44</v>
      </c>
      <c r="R62" s="75" t="s">
        <v>44</v>
      </c>
      <c r="S62" s="75" t="s">
        <v>44</v>
      </c>
      <c r="T62" s="75" t="s">
        <v>44</v>
      </c>
      <c r="U62" s="75" t="s">
        <v>44</v>
      </c>
      <c r="Y62" s="75"/>
      <c r="Z62" s="75"/>
      <c r="AA62" s="75"/>
      <c r="AB62" s="75"/>
      <c r="AC62" s="75"/>
      <c r="AD62" s="75"/>
      <c r="AE62" s="75"/>
      <c r="AF62" s="75"/>
      <c r="AG62" s="75"/>
      <c r="AH62" s="75"/>
      <c r="AI62" s="101">
        <f t="shared" si="11"/>
        <v>0</v>
      </c>
      <c r="AJ62" s="4">
        <f t="shared" si="12"/>
        <v>0</v>
      </c>
      <c r="AK62" s="4">
        <f t="shared" si="13"/>
        <v>0</v>
      </c>
      <c r="AL62" s="4">
        <f t="shared" si="14"/>
        <v>0</v>
      </c>
      <c r="AM62" s="4">
        <f t="shared" si="18"/>
        <v>0</v>
      </c>
      <c r="AN62" s="4">
        <f t="shared" si="19"/>
        <v>0</v>
      </c>
      <c r="AO62" s="4">
        <f t="shared" si="15"/>
        <v>0</v>
      </c>
      <c r="AP62" s="4">
        <f t="shared" si="20"/>
        <v>0</v>
      </c>
      <c r="AQ62" s="4">
        <f t="shared" si="21"/>
        <v>0</v>
      </c>
      <c r="AR62" s="4">
        <f t="shared" si="16"/>
        <v>0</v>
      </c>
      <c r="AS62" s="4">
        <f t="shared" si="22"/>
        <v>0</v>
      </c>
      <c r="AT62" s="4">
        <f t="shared" si="23"/>
        <v>0</v>
      </c>
      <c r="AU62" s="4">
        <f t="shared" si="17"/>
        <v>0</v>
      </c>
      <c r="AV62" s="4">
        <f t="shared" si="24"/>
        <v>0</v>
      </c>
      <c r="AW62" s="4">
        <f t="shared" si="25"/>
        <v>0</v>
      </c>
    </row>
    <row r="63" spans="1:49" x14ac:dyDescent="0.35">
      <c r="A63" s="104" t="str">
        <f t="shared" si="9"/>
        <v/>
      </c>
      <c r="B63" s="5" t="str">
        <f t="shared" si="0"/>
        <v/>
      </c>
      <c r="C63" s="336">
        <f t="shared" si="10"/>
        <v>0</v>
      </c>
      <c r="D63" s="73">
        <v>0</v>
      </c>
      <c r="E63" s="73">
        <v>0</v>
      </c>
      <c r="F63" s="74"/>
      <c r="G63" s="74"/>
      <c r="H63" s="75" t="s">
        <v>99</v>
      </c>
      <c r="I63" s="75" t="s">
        <v>99</v>
      </c>
      <c r="J63" s="75" t="s">
        <v>44</v>
      </c>
      <c r="K63" s="74" t="s">
        <v>99</v>
      </c>
      <c r="L63" s="74" t="s">
        <v>99</v>
      </c>
      <c r="M63" s="287" t="s">
        <v>99</v>
      </c>
      <c r="N63" s="74"/>
      <c r="O63" s="288" t="s">
        <v>99</v>
      </c>
      <c r="P63" s="74" t="s">
        <v>99</v>
      </c>
      <c r="Q63" s="75" t="s">
        <v>44</v>
      </c>
      <c r="R63" s="75" t="s">
        <v>44</v>
      </c>
      <c r="S63" s="75" t="s">
        <v>44</v>
      </c>
      <c r="T63" s="75" t="s">
        <v>44</v>
      </c>
      <c r="U63" s="75" t="s">
        <v>44</v>
      </c>
      <c r="Y63" s="75"/>
      <c r="Z63" s="75"/>
      <c r="AA63" s="75"/>
      <c r="AB63" s="75"/>
      <c r="AC63" s="75"/>
      <c r="AD63" s="75"/>
      <c r="AE63" s="75"/>
      <c r="AF63" s="75"/>
      <c r="AG63" s="75"/>
      <c r="AH63" s="75"/>
      <c r="AI63" s="101">
        <f t="shared" si="11"/>
        <v>0</v>
      </c>
      <c r="AJ63" s="4">
        <f t="shared" si="12"/>
        <v>0</v>
      </c>
      <c r="AK63" s="4">
        <f t="shared" si="13"/>
        <v>0</v>
      </c>
      <c r="AL63" s="4">
        <f t="shared" si="14"/>
        <v>0</v>
      </c>
      <c r="AM63" s="4">
        <f t="shared" si="18"/>
        <v>0</v>
      </c>
      <c r="AN63" s="4">
        <f t="shared" si="19"/>
        <v>0</v>
      </c>
      <c r="AO63" s="4">
        <f t="shared" si="15"/>
        <v>0</v>
      </c>
      <c r="AP63" s="4">
        <f t="shared" si="20"/>
        <v>0</v>
      </c>
      <c r="AQ63" s="4">
        <f t="shared" si="21"/>
        <v>0</v>
      </c>
      <c r="AR63" s="4">
        <f t="shared" si="16"/>
        <v>0</v>
      </c>
      <c r="AS63" s="4">
        <f t="shared" si="22"/>
        <v>0</v>
      </c>
      <c r="AT63" s="4">
        <f t="shared" si="23"/>
        <v>0</v>
      </c>
      <c r="AU63" s="4">
        <f t="shared" si="17"/>
        <v>0</v>
      </c>
      <c r="AV63" s="4">
        <f t="shared" si="24"/>
        <v>0</v>
      </c>
      <c r="AW63" s="4">
        <f t="shared" si="25"/>
        <v>0</v>
      </c>
    </row>
    <row r="64" spans="1:49" x14ac:dyDescent="0.35">
      <c r="A64" s="104" t="str">
        <f t="shared" si="9"/>
        <v/>
      </c>
      <c r="B64" s="5" t="str">
        <f t="shared" si="0"/>
        <v/>
      </c>
      <c r="C64" s="336">
        <f t="shared" si="10"/>
        <v>0</v>
      </c>
      <c r="D64" s="73">
        <v>0</v>
      </c>
      <c r="E64" s="73">
        <v>0</v>
      </c>
      <c r="F64" s="74"/>
      <c r="G64" s="74"/>
      <c r="H64" s="75" t="s">
        <v>99</v>
      </c>
      <c r="I64" s="75" t="s">
        <v>99</v>
      </c>
      <c r="J64" s="75" t="s">
        <v>44</v>
      </c>
      <c r="K64" s="74" t="s">
        <v>99</v>
      </c>
      <c r="L64" s="74" t="s">
        <v>99</v>
      </c>
      <c r="M64" s="287" t="s">
        <v>99</v>
      </c>
      <c r="N64" s="74"/>
      <c r="O64" s="288" t="s">
        <v>99</v>
      </c>
      <c r="P64" s="74" t="s">
        <v>99</v>
      </c>
      <c r="Q64" s="75" t="s">
        <v>44</v>
      </c>
      <c r="R64" s="75" t="s">
        <v>44</v>
      </c>
      <c r="S64" s="75" t="s">
        <v>44</v>
      </c>
      <c r="T64" s="75" t="s">
        <v>44</v>
      </c>
      <c r="U64" s="75" t="s">
        <v>44</v>
      </c>
      <c r="Y64" s="75"/>
      <c r="Z64" s="75"/>
      <c r="AA64" s="75"/>
      <c r="AB64" s="75"/>
      <c r="AC64" s="75"/>
      <c r="AD64" s="75"/>
      <c r="AE64" s="75"/>
      <c r="AF64" s="75"/>
      <c r="AG64" s="75"/>
      <c r="AH64" s="75"/>
      <c r="AI64" s="101">
        <f t="shared" si="11"/>
        <v>0</v>
      </c>
      <c r="AJ64" s="4">
        <f t="shared" si="12"/>
        <v>0</v>
      </c>
      <c r="AK64" s="4">
        <f t="shared" si="13"/>
        <v>0</v>
      </c>
      <c r="AL64" s="4">
        <f t="shared" si="14"/>
        <v>0</v>
      </c>
      <c r="AM64" s="4">
        <f t="shared" si="18"/>
        <v>0</v>
      </c>
      <c r="AN64" s="4">
        <f t="shared" si="19"/>
        <v>0</v>
      </c>
      <c r="AO64" s="4">
        <f t="shared" si="15"/>
        <v>0</v>
      </c>
      <c r="AP64" s="4">
        <f t="shared" si="20"/>
        <v>0</v>
      </c>
      <c r="AQ64" s="4">
        <f t="shared" si="21"/>
        <v>0</v>
      </c>
      <c r="AR64" s="4">
        <f t="shared" si="16"/>
        <v>0</v>
      </c>
      <c r="AS64" s="4">
        <f t="shared" si="22"/>
        <v>0</v>
      </c>
      <c r="AT64" s="4">
        <f t="shared" si="23"/>
        <v>0</v>
      </c>
      <c r="AU64" s="4">
        <f t="shared" si="17"/>
        <v>0</v>
      </c>
      <c r="AV64" s="4">
        <f t="shared" si="24"/>
        <v>0</v>
      </c>
      <c r="AW64" s="4">
        <f t="shared" si="25"/>
        <v>0</v>
      </c>
    </row>
    <row r="65" spans="1:49" x14ac:dyDescent="0.35">
      <c r="A65" s="104" t="str">
        <f t="shared" si="9"/>
        <v/>
      </c>
      <c r="B65" s="5" t="str">
        <f t="shared" si="0"/>
        <v/>
      </c>
      <c r="C65" s="336">
        <f t="shared" si="10"/>
        <v>0</v>
      </c>
      <c r="D65" s="73">
        <v>0</v>
      </c>
      <c r="E65" s="73">
        <v>0</v>
      </c>
      <c r="F65" s="74"/>
      <c r="G65" s="74"/>
      <c r="H65" s="75" t="s">
        <v>99</v>
      </c>
      <c r="I65" s="75" t="s">
        <v>99</v>
      </c>
      <c r="J65" s="75" t="s">
        <v>44</v>
      </c>
      <c r="K65" s="74" t="s">
        <v>99</v>
      </c>
      <c r="L65" s="74" t="s">
        <v>99</v>
      </c>
      <c r="M65" s="287" t="s">
        <v>99</v>
      </c>
      <c r="N65" s="74"/>
      <c r="O65" s="288" t="s">
        <v>99</v>
      </c>
      <c r="P65" s="74" t="s">
        <v>99</v>
      </c>
      <c r="Q65" s="75" t="s">
        <v>44</v>
      </c>
      <c r="R65" s="75" t="s">
        <v>44</v>
      </c>
      <c r="S65" s="75" t="s">
        <v>44</v>
      </c>
      <c r="T65" s="75" t="s">
        <v>44</v>
      </c>
      <c r="U65" s="75" t="s">
        <v>44</v>
      </c>
      <c r="Y65" s="75"/>
      <c r="Z65" s="75"/>
      <c r="AA65" s="75"/>
      <c r="AB65" s="75"/>
      <c r="AC65" s="75"/>
      <c r="AD65" s="75"/>
      <c r="AE65" s="75"/>
      <c r="AF65" s="75"/>
      <c r="AG65" s="75"/>
      <c r="AH65" s="75"/>
      <c r="AI65" s="101">
        <f t="shared" si="11"/>
        <v>0</v>
      </c>
      <c r="AJ65" s="4">
        <f t="shared" si="12"/>
        <v>0</v>
      </c>
      <c r="AK65" s="4">
        <f t="shared" si="13"/>
        <v>0</v>
      </c>
      <c r="AL65" s="4">
        <f t="shared" si="14"/>
        <v>0</v>
      </c>
      <c r="AM65" s="4">
        <f t="shared" si="18"/>
        <v>0</v>
      </c>
      <c r="AN65" s="4">
        <f t="shared" si="19"/>
        <v>0</v>
      </c>
      <c r="AO65" s="4">
        <f t="shared" si="15"/>
        <v>0</v>
      </c>
      <c r="AP65" s="4">
        <f t="shared" si="20"/>
        <v>0</v>
      </c>
      <c r="AQ65" s="4">
        <f t="shared" si="21"/>
        <v>0</v>
      </c>
      <c r="AR65" s="4">
        <f t="shared" si="16"/>
        <v>0</v>
      </c>
      <c r="AS65" s="4">
        <f t="shared" si="22"/>
        <v>0</v>
      </c>
      <c r="AT65" s="4">
        <f t="shared" si="23"/>
        <v>0</v>
      </c>
      <c r="AU65" s="4">
        <f t="shared" si="17"/>
        <v>0</v>
      </c>
      <c r="AV65" s="4">
        <f t="shared" si="24"/>
        <v>0</v>
      </c>
      <c r="AW65" s="4">
        <f t="shared" si="25"/>
        <v>0</v>
      </c>
    </row>
    <row r="66" spans="1:49" x14ac:dyDescent="0.35">
      <c r="A66" s="104" t="str">
        <f t="shared" si="9"/>
        <v/>
      </c>
      <c r="B66" s="5" t="str">
        <f t="shared" si="0"/>
        <v/>
      </c>
      <c r="C66" s="336">
        <f t="shared" si="10"/>
        <v>0</v>
      </c>
      <c r="D66" s="73">
        <v>0</v>
      </c>
      <c r="E66" s="73">
        <v>0</v>
      </c>
      <c r="F66" s="74"/>
      <c r="G66" s="74"/>
      <c r="H66" s="75" t="s">
        <v>99</v>
      </c>
      <c r="I66" s="75" t="s">
        <v>99</v>
      </c>
      <c r="J66" s="75" t="s">
        <v>44</v>
      </c>
      <c r="K66" s="74" t="s">
        <v>99</v>
      </c>
      <c r="L66" s="74" t="s">
        <v>99</v>
      </c>
      <c r="M66" s="287" t="s">
        <v>99</v>
      </c>
      <c r="N66" s="74"/>
      <c r="O66" s="288" t="s">
        <v>99</v>
      </c>
      <c r="P66" s="74" t="s">
        <v>99</v>
      </c>
      <c r="Q66" s="75" t="s">
        <v>44</v>
      </c>
      <c r="R66" s="75" t="s">
        <v>44</v>
      </c>
      <c r="S66" s="75" t="s">
        <v>44</v>
      </c>
      <c r="T66" s="75" t="s">
        <v>44</v>
      </c>
      <c r="U66" s="75" t="s">
        <v>44</v>
      </c>
      <c r="Y66" s="75"/>
      <c r="Z66" s="75"/>
      <c r="AA66" s="75"/>
      <c r="AB66" s="75"/>
      <c r="AC66" s="75"/>
      <c r="AD66" s="75"/>
      <c r="AE66" s="75"/>
      <c r="AF66" s="75"/>
      <c r="AG66" s="75"/>
      <c r="AH66" s="75"/>
      <c r="AI66" s="101">
        <f t="shared" si="11"/>
        <v>0</v>
      </c>
      <c r="AJ66" s="4">
        <f t="shared" si="12"/>
        <v>0</v>
      </c>
      <c r="AK66" s="4">
        <f t="shared" si="13"/>
        <v>0</v>
      </c>
      <c r="AL66" s="4">
        <f t="shared" si="14"/>
        <v>0</v>
      </c>
      <c r="AM66" s="4">
        <f t="shared" si="18"/>
        <v>0</v>
      </c>
      <c r="AN66" s="4">
        <f t="shared" si="19"/>
        <v>0</v>
      </c>
      <c r="AO66" s="4">
        <f t="shared" si="15"/>
        <v>0</v>
      </c>
      <c r="AP66" s="4">
        <f t="shared" si="20"/>
        <v>0</v>
      </c>
      <c r="AQ66" s="4">
        <f t="shared" si="21"/>
        <v>0</v>
      </c>
      <c r="AR66" s="4">
        <f t="shared" si="16"/>
        <v>0</v>
      </c>
      <c r="AS66" s="4">
        <f t="shared" si="22"/>
        <v>0</v>
      </c>
      <c r="AT66" s="4">
        <f t="shared" si="23"/>
        <v>0</v>
      </c>
      <c r="AU66" s="4">
        <f t="shared" si="17"/>
        <v>0</v>
      </c>
      <c r="AV66" s="4">
        <f t="shared" si="24"/>
        <v>0</v>
      </c>
      <c r="AW66" s="4">
        <f t="shared" si="25"/>
        <v>0</v>
      </c>
    </row>
    <row r="67" spans="1:49" x14ac:dyDescent="0.35">
      <c r="A67" s="104" t="str">
        <f t="shared" si="9"/>
        <v/>
      </c>
      <c r="B67" s="5" t="str">
        <f t="shared" si="0"/>
        <v/>
      </c>
      <c r="C67" s="336">
        <f t="shared" si="10"/>
        <v>0</v>
      </c>
      <c r="D67" s="73">
        <v>0</v>
      </c>
      <c r="E67" s="73">
        <v>0</v>
      </c>
      <c r="F67" s="74"/>
      <c r="G67" s="74"/>
      <c r="H67" s="75" t="s">
        <v>99</v>
      </c>
      <c r="I67" s="75" t="s">
        <v>99</v>
      </c>
      <c r="J67" s="75" t="s">
        <v>44</v>
      </c>
      <c r="K67" s="74" t="s">
        <v>99</v>
      </c>
      <c r="L67" s="74" t="s">
        <v>99</v>
      </c>
      <c r="M67" s="287" t="s">
        <v>99</v>
      </c>
      <c r="N67" s="74"/>
      <c r="O67" s="288" t="s">
        <v>99</v>
      </c>
      <c r="P67" s="74" t="s">
        <v>99</v>
      </c>
      <c r="Q67" s="75" t="s">
        <v>44</v>
      </c>
      <c r="R67" s="75" t="s">
        <v>44</v>
      </c>
      <c r="S67" s="75" t="s">
        <v>44</v>
      </c>
      <c r="T67" s="75" t="s">
        <v>44</v>
      </c>
      <c r="U67" s="75" t="s">
        <v>44</v>
      </c>
      <c r="Y67" s="75"/>
      <c r="Z67" s="75"/>
      <c r="AA67" s="75"/>
      <c r="AB67" s="75"/>
      <c r="AC67" s="75"/>
      <c r="AD67" s="75"/>
      <c r="AE67" s="75"/>
      <c r="AF67" s="75"/>
      <c r="AG67" s="75"/>
      <c r="AH67" s="75"/>
      <c r="AI67" s="101">
        <f t="shared" si="11"/>
        <v>0</v>
      </c>
      <c r="AJ67" s="4">
        <f t="shared" si="12"/>
        <v>0</v>
      </c>
      <c r="AK67" s="4">
        <f t="shared" si="13"/>
        <v>0</v>
      </c>
      <c r="AL67" s="4">
        <f t="shared" si="14"/>
        <v>0</v>
      </c>
      <c r="AM67" s="4">
        <f t="shared" si="18"/>
        <v>0</v>
      </c>
      <c r="AN67" s="4">
        <f t="shared" si="19"/>
        <v>0</v>
      </c>
      <c r="AO67" s="4">
        <f t="shared" si="15"/>
        <v>0</v>
      </c>
      <c r="AP67" s="4">
        <f t="shared" si="20"/>
        <v>0</v>
      </c>
      <c r="AQ67" s="4">
        <f t="shared" si="21"/>
        <v>0</v>
      </c>
      <c r="AR67" s="4">
        <f t="shared" si="16"/>
        <v>0</v>
      </c>
      <c r="AS67" s="4">
        <f t="shared" si="22"/>
        <v>0</v>
      </c>
      <c r="AT67" s="4">
        <f t="shared" si="23"/>
        <v>0</v>
      </c>
      <c r="AU67" s="4">
        <f t="shared" si="17"/>
        <v>0</v>
      </c>
      <c r="AV67" s="4">
        <f t="shared" si="24"/>
        <v>0</v>
      </c>
      <c r="AW67" s="4">
        <f t="shared" si="25"/>
        <v>0</v>
      </c>
    </row>
    <row r="68" spans="1:49" x14ac:dyDescent="0.35">
      <c r="A68" s="104" t="str">
        <f t="shared" si="9"/>
        <v/>
      </c>
      <c r="B68" s="5" t="str">
        <f t="shared" ref="B68:B131" si="26">IF(AND(A68&lt;&gt;"",C68&lt;&gt;"",C68&lt;&gt;0),A68+TIME(0,INT(AJ68),AK68),"")</f>
        <v/>
      </c>
      <c r="C68" s="336">
        <f t="shared" si="10"/>
        <v>0</v>
      </c>
      <c r="D68" s="73">
        <v>0</v>
      </c>
      <c r="E68" s="73">
        <v>0</v>
      </c>
      <c r="F68" s="74"/>
      <c r="G68" s="74"/>
      <c r="H68" s="75" t="s">
        <v>99</v>
      </c>
      <c r="I68" s="75" t="s">
        <v>99</v>
      </c>
      <c r="J68" s="75" t="s">
        <v>44</v>
      </c>
      <c r="K68" s="74" t="s">
        <v>99</v>
      </c>
      <c r="L68" s="74" t="s">
        <v>99</v>
      </c>
      <c r="M68" s="287" t="s">
        <v>99</v>
      </c>
      <c r="N68" s="74"/>
      <c r="O68" s="288" t="s">
        <v>99</v>
      </c>
      <c r="P68" s="74" t="s">
        <v>99</v>
      </c>
      <c r="Q68" s="75" t="s">
        <v>44</v>
      </c>
      <c r="R68" s="75" t="s">
        <v>44</v>
      </c>
      <c r="S68" s="75" t="s">
        <v>44</v>
      </c>
      <c r="T68" s="75" t="s">
        <v>44</v>
      </c>
      <c r="U68" s="75" t="s">
        <v>44</v>
      </c>
      <c r="Y68" s="75"/>
      <c r="Z68" s="75"/>
      <c r="AA68" s="75"/>
      <c r="AB68" s="75"/>
      <c r="AC68" s="75"/>
      <c r="AD68" s="75"/>
      <c r="AE68" s="75"/>
      <c r="AF68" s="75"/>
      <c r="AG68" s="75"/>
      <c r="AH68" s="75"/>
      <c r="AI68" s="101">
        <f t="shared" si="11"/>
        <v>0</v>
      </c>
      <c r="AJ68" s="4">
        <f t="shared" si="12"/>
        <v>0</v>
      </c>
      <c r="AK68" s="4">
        <f t="shared" si="13"/>
        <v>0</v>
      </c>
      <c r="AL68" s="4">
        <f t="shared" si="14"/>
        <v>0</v>
      </c>
      <c r="AM68" s="4">
        <f t="shared" ref="AM68:AM93" si="27">INT(D68)</f>
        <v>0</v>
      </c>
      <c r="AN68" s="4">
        <f t="shared" ref="AN68:AN93" si="28">((ROUNDDOWN(D68,2)-INT(D68))*100)</f>
        <v>0</v>
      </c>
      <c r="AO68" s="4">
        <f t="shared" si="15"/>
        <v>0</v>
      </c>
      <c r="AP68" s="4">
        <f t="shared" ref="AP68:AP93" si="29">INT(E68)</f>
        <v>0</v>
      </c>
      <c r="AQ68" s="4">
        <f t="shared" ref="AQ68:AQ93" si="30">((ROUNDDOWN(E68,2)-INT(E68))*100)</f>
        <v>0</v>
      </c>
      <c r="AR68" s="4">
        <f t="shared" si="16"/>
        <v>0</v>
      </c>
      <c r="AS68" s="4">
        <f t="shared" ref="AS68:AS93" si="31">IF(U68="ใช่",INT(D68),0)</f>
        <v>0</v>
      </c>
      <c r="AT68" s="4">
        <f t="shared" ref="AT68:AT93" si="32">IF(U68="ใช่",((ROUNDDOWN(D68,2)-INT(D68))*100),0)</f>
        <v>0</v>
      </c>
      <c r="AU68" s="4">
        <f t="shared" si="17"/>
        <v>0</v>
      </c>
      <c r="AV68" s="4">
        <f t="shared" ref="AV68:AV93" si="33">IF(U68="ใช่",INT(E68),0)</f>
        <v>0</v>
      </c>
      <c r="AW68" s="4">
        <f t="shared" ref="AW68:AW93" si="34">IF(U68="ใช่",((ROUNDDOWN(E68,2)-INT(E68))*100),0)</f>
        <v>0</v>
      </c>
    </row>
    <row r="69" spans="1:49" x14ac:dyDescent="0.35">
      <c r="A69" s="104" t="str">
        <f t="shared" ref="A69:A132" si="35">IF(AND(A68&lt;&gt;"",C69&lt;&gt;"",C69&lt;&gt;0),A68+TIME(0,(INT(AJ68)),AK68),"")</f>
        <v/>
      </c>
      <c r="B69" s="5" t="str">
        <f t="shared" si="26"/>
        <v/>
      </c>
      <c r="C69" s="336">
        <f t="shared" ref="C69:C132" si="36">AJ69+(AK69/100)</f>
        <v>0</v>
      </c>
      <c r="D69" s="73">
        <v>0</v>
      </c>
      <c r="E69" s="73">
        <v>0</v>
      </c>
      <c r="F69" s="74"/>
      <c r="G69" s="74"/>
      <c r="H69" s="75" t="s">
        <v>99</v>
      </c>
      <c r="I69" s="75" t="s">
        <v>99</v>
      </c>
      <c r="J69" s="75" t="s">
        <v>44</v>
      </c>
      <c r="K69" s="74" t="s">
        <v>99</v>
      </c>
      <c r="L69" s="74" t="s">
        <v>99</v>
      </c>
      <c r="M69" s="287" t="s">
        <v>99</v>
      </c>
      <c r="N69" s="74"/>
      <c r="O69" s="288" t="s">
        <v>99</v>
      </c>
      <c r="P69" s="74" t="s">
        <v>99</v>
      </c>
      <c r="Q69" s="75" t="s">
        <v>44</v>
      </c>
      <c r="R69" s="75" t="s">
        <v>44</v>
      </c>
      <c r="S69" s="75" t="s">
        <v>44</v>
      </c>
      <c r="T69" s="75" t="s">
        <v>44</v>
      </c>
      <c r="U69" s="75" t="s">
        <v>44</v>
      </c>
      <c r="Y69" s="75"/>
      <c r="Z69" s="75"/>
      <c r="AA69" s="75"/>
      <c r="AB69" s="75"/>
      <c r="AC69" s="75"/>
      <c r="AD69" s="75"/>
      <c r="AE69" s="75"/>
      <c r="AF69" s="75"/>
      <c r="AG69" s="75"/>
      <c r="AH69" s="75"/>
      <c r="AI69" s="101">
        <f t="shared" ref="AI69:AI93" si="37">ROUNDDOWN(((AM69*60)+AN69)+((AP69*60)+AQ69),0)</f>
        <v>0</v>
      </c>
      <c r="AJ69" s="4">
        <f t="shared" ref="AJ69:AJ93" si="38">ROUNDDOWN(AI69/60,0)</f>
        <v>0</v>
      </c>
      <c r="AK69" s="4">
        <f t="shared" ref="AK69:AK93" si="39">MOD(AI69,60)</f>
        <v>0</v>
      </c>
      <c r="AL69" s="4">
        <f t="shared" ref="AL69:AL93" si="40">ROUNDDOWN(((AM69*60)+AN69),0)</f>
        <v>0</v>
      </c>
      <c r="AM69" s="4">
        <f t="shared" si="27"/>
        <v>0</v>
      </c>
      <c r="AN69" s="4">
        <f t="shared" si="28"/>
        <v>0</v>
      </c>
      <c r="AO69" s="4">
        <f t="shared" ref="AO69:AO93" si="41">ROUNDDOWN(((AP69*60)+AQ69),0)</f>
        <v>0</v>
      </c>
      <c r="AP69" s="4">
        <f t="shared" si="29"/>
        <v>0</v>
      </c>
      <c r="AQ69" s="4">
        <f t="shared" si="30"/>
        <v>0</v>
      </c>
      <c r="AR69" s="4">
        <f t="shared" ref="AR69:AR93" si="42">ROUNDDOWN(((AS69*60)+AT69),0)</f>
        <v>0</v>
      </c>
      <c r="AS69" s="4">
        <f t="shared" si="31"/>
        <v>0</v>
      </c>
      <c r="AT69" s="4">
        <f t="shared" si="32"/>
        <v>0</v>
      </c>
      <c r="AU69" s="4">
        <f t="shared" ref="AU69:AU93" si="43">ROUNDDOWN(((AV69*60)+AW69),0)</f>
        <v>0</v>
      </c>
      <c r="AV69" s="4">
        <f t="shared" si="33"/>
        <v>0</v>
      </c>
      <c r="AW69" s="4">
        <f t="shared" si="34"/>
        <v>0</v>
      </c>
    </row>
    <row r="70" spans="1:49" x14ac:dyDescent="0.35">
      <c r="A70" s="104" t="str">
        <f t="shared" si="35"/>
        <v/>
      </c>
      <c r="B70" s="5" t="str">
        <f t="shared" si="26"/>
        <v/>
      </c>
      <c r="C70" s="336">
        <f t="shared" si="36"/>
        <v>0</v>
      </c>
      <c r="D70" s="73">
        <v>0</v>
      </c>
      <c r="E70" s="73">
        <v>0</v>
      </c>
      <c r="F70" s="74"/>
      <c r="G70" s="74"/>
      <c r="H70" s="75" t="s">
        <v>99</v>
      </c>
      <c r="I70" s="75" t="s">
        <v>99</v>
      </c>
      <c r="J70" s="75" t="s">
        <v>44</v>
      </c>
      <c r="K70" s="74" t="s">
        <v>99</v>
      </c>
      <c r="L70" s="74" t="s">
        <v>99</v>
      </c>
      <c r="M70" s="287" t="s">
        <v>99</v>
      </c>
      <c r="N70" s="74"/>
      <c r="O70" s="288" t="s">
        <v>99</v>
      </c>
      <c r="P70" s="74" t="s">
        <v>99</v>
      </c>
      <c r="Q70" s="75" t="s">
        <v>44</v>
      </c>
      <c r="R70" s="75" t="s">
        <v>44</v>
      </c>
      <c r="S70" s="75" t="s">
        <v>44</v>
      </c>
      <c r="T70" s="75" t="s">
        <v>44</v>
      </c>
      <c r="U70" s="75" t="s">
        <v>44</v>
      </c>
      <c r="Y70" s="75"/>
      <c r="Z70" s="75"/>
      <c r="AA70" s="75"/>
      <c r="AB70" s="75"/>
      <c r="AC70" s="75"/>
      <c r="AD70" s="75"/>
      <c r="AE70" s="75"/>
      <c r="AF70" s="75"/>
      <c r="AG70" s="75"/>
      <c r="AH70" s="75"/>
      <c r="AI70" s="101">
        <f t="shared" si="37"/>
        <v>0</v>
      </c>
      <c r="AJ70" s="4">
        <f t="shared" si="38"/>
        <v>0</v>
      </c>
      <c r="AK70" s="4">
        <f t="shared" si="39"/>
        <v>0</v>
      </c>
      <c r="AL70" s="4">
        <f t="shared" si="40"/>
        <v>0</v>
      </c>
      <c r="AM70" s="4">
        <f t="shared" si="27"/>
        <v>0</v>
      </c>
      <c r="AN70" s="4">
        <f t="shared" si="28"/>
        <v>0</v>
      </c>
      <c r="AO70" s="4">
        <f t="shared" si="41"/>
        <v>0</v>
      </c>
      <c r="AP70" s="4">
        <f t="shared" si="29"/>
        <v>0</v>
      </c>
      <c r="AQ70" s="4">
        <f t="shared" si="30"/>
        <v>0</v>
      </c>
      <c r="AR70" s="4">
        <f t="shared" si="42"/>
        <v>0</v>
      </c>
      <c r="AS70" s="4">
        <f t="shared" si="31"/>
        <v>0</v>
      </c>
      <c r="AT70" s="4">
        <f t="shared" si="32"/>
        <v>0</v>
      </c>
      <c r="AU70" s="4">
        <f t="shared" si="43"/>
        <v>0</v>
      </c>
      <c r="AV70" s="4">
        <f t="shared" si="33"/>
        <v>0</v>
      </c>
      <c r="AW70" s="4">
        <f t="shared" si="34"/>
        <v>0</v>
      </c>
    </row>
    <row r="71" spans="1:49" x14ac:dyDescent="0.35">
      <c r="A71" s="104" t="str">
        <f t="shared" si="35"/>
        <v/>
      </c>
      <c r="B71" s="5" t="str">
        <f t="shared" si="26"/>
        <v/>
      </c>
      <c r="C71" s="336">
        <f t="shared" si="36"/>
        <v>0</v>
      </c>
      <c r="D71" s="73">
        <v>0</v>
      </c>
      <c r="E71" s="73">
        <v>0</v>
      </c>
      <c r="F71" s="74"/>
      <c r="G71" s="74"/>
      <c r="H71" s="75" t="s">
        <v>99</v>
      </c>
      <c r="I71" s="75" t="s">
        <v>99</v>
      </c>
      <c r="J71" s="75" t="s">
        <v>44</v>
      </c>
      <c r="K71" s="74" t="s">
        <v>99</v>
      </c>
      <c r="L71" s="74" t="s">
        <v>99</v>
      </c>
      <c r="M71" s="287" t="s">
        <v>99</v>
      </c>
      <c r="N71" s="74"/>
      <c r="O71" s="288" t="s">
        <v>99</v>
      </c>
      <c r="P71" s="74" t="s">
        <v>99</v>
      </c>
      <c r="Q71" s="75" t="s">
        <v>44</v>
      </c>
      <c r="R71" s="75" t="s">
        <v>44</v>
      </c>
      <c r="S71" s="75" t="s">
        <v>44</v>
      </c>
      <c r="T71" s="75" t="s">
        <v>44</v>
      </c>
      <c r="U71" s="75" t="s">
        <v>44</v>
      </c>
      <c r="Y71" s="75"/>
      <c r="Z71" s="75"/>
      <c r="AA71" s="75"/>
      <c r="AB71" s="75"/>
      <c r="AC71" s="75"/>
      <c r="AD71" s="75"/>
      <c r="AE71" s="75"/>
      <c r="AF71" s="75"/>
      <c r="AG71" s="75"/>
      <c r="AH71" s="75"/>
      <c r="AI71" s="101">
        <f t="shared" si="37"/>
        <v>0</v>
      </c>
      <c r="AJ71" s="4">
        <f t="shared" si="38"/>
        <v>0</v>
      </c>
      <c r="AK71" s="4">
        <f t="shared" si="39"/>
        <v>0</v>
      </c>
      <c r="AL71" s="4">
        <f t="shared" si="40"/>
        <v>0</v>
      </c>
      <c r="AM71" s="4">
        <f t="shared" si="27"/>
        <v>0</v>
      </c>
      <c r="AN71" s="4">
        <f t="shared" si="28"/>
        <v>0</v>
      </c>
      <c r="AO71" s="4">
        <f t="shared" si="41"/>
        <v>0</v>
      </c>
      <c r="AP71" s="4">
        <f t="shared" si="29"/>
        <v>0</v>
      </c>
      <c r="AQ71" s="4">
        <f t="shared" si="30"/>
        <v>0</v>
      </c>
      <c r="AR71" s="4">
        <f t="shared" si="42"/>
        <v>0</v>
      </c>
      <c r="AS71" s="4">
        <f t="shared" si="31"/>
        <v>0</v>
      </c>
      <c r="AT71" s="4">
        <f t="shared" si="32"/>
        <v>0</v>
      </c>
      <c r="AU71" s="4">
        <f t="shared" si="43"/>
        <v>0</v>
      </c>
      <c r="AV71" s="4">
        <f t="shared" si="33"/>
        <v>0</v>
      </c>
      <c r="AW71" s="4">
        <f t="shared" si="34"/>
        <v>0</v>
      </c>
    </row>
    <row r="72" spans="1:49" x14ac:dyDescent="0.35">
      <c r="A72" s="104" t="str">
        <f t="shared" si="35"/>
        <v/>
      </c>
      <c r="B72" s="5" t="str">
        <f t="shared" si="26"/>
        <v/>
      </c>
      <c r="C72" s="336">
        <f t="shared" si="36"/>
        <v>0</v>
      </c>
      <c r="D72" s="73">
        <v>0</v>
      </c>
      <c r="E72" s="73">
        <v>0</v>
      </c>
      <c r="F72" s="74"/>
      <c r="G72" s="74"/>
      <c r="H72" s="75" t="s">
        <v>99</v>
      </c>
      <c r="I72" s="75" t="s">
        <v>99</v>
      </c>
      <c r="J72" s="75" t="s">
        <v>44</v>
      </c>
      <c r="K72" s="74" t="s">
        <v>99</v>
      </c>
      <c r="L72" s="74" t="s">
        <v>99</v>
      </c>
      <c r="M72" s="287" t="s">
        <v>99</v>
      </c>
      <c r="N72" s="74"/>
      <c r="O72" s="288" t="s">
        <v>99</v>
      </c>
      <c r="P72" s="74" t="s">
        <v>99</v>
      </c>
      <c r="Q72" s="75" t="s">
        <v>44</v>
      </c>
      <c r="R72" s="75" t="s">
        <v>44</v>
      </c>
      <c r="S72" s="75" t="s">
        <v>44</v>
      </c>
      <c r="T72" s="75" t="s">
        <v>44</v>
      </c>
      <c r="U72" s="75" t="s">
        <v>44</v>
      </c>
      <c r="Y72" s="75"/>
      <c r="Z72" s="75"/>
      <c r="AA72" s="75"/>
      <c r="AB72" s="75"/>
      <c r="AC72" s="75"/>
      <c r="AD72" s="75"/>
      <c r="AE72" s="75"/>
      <c r="AF72" s="75"/>
      <c r="AG72" s="75"/>
      <c r="AH72" s="75"/>
      <c r="AI72" s="101">
        <f t="shared" si="37"/>
        <v>0</v>
      </c>
      <c r="AJ72" s="4">
        <f t="shared" si="38"/>
        <v>0</v>
      </c>
      <c r="AK72" s="4">
        <f t="shared" si="39"/>
        <v>0</v>
      </c>
      <c r="AL72" s="4">
        <f t="shared" si="40"/>
        <v>0</v>
      </c>
      <c r="AM72" s="4">
        <f t="shared" si="27"/>
        <v>0</v>
      </c>
      <c r="AN72" s="4">
        <f t="shared" si="28"/>
        <v>0</v>
      </c>
      <c r="AO72" s="4">
        <f t="shared" si="41"/>
        <v>0</v>
      </c>
      <c r="AP72" s="4">
        <f t="shared" si="29"/>
        <v>0</v>
      </c>
      <c r="AQ72" s="4">
        <f t="shared" si="30"/>
        <v>0</v>
      </c>
      <c r="AR72" s="4">
        <f t="shared" si="42"/>
        <v>0</v>
      </c>
      <c r="AS72" s="4">
        <f t="shared" si="31"/>
        <v>0</v>
      </c>
      <c r="AT72" s="4">
        <f t="shared" si="32"/>
        <v>0</v>
      </c>
      <c r="AU72" s="4">
        <f t="shared" si="43"/>
        <v>0</v>
      </c>
      <c r="AV72" s="4">
        <f t="shared" si="33"/>
        <v>0</v>
      </c>
      <c r="AW72" s="4">
        <f t="shared" si="34"/>
        <v>0</v>
      </c>
    </row>
    <row r="73" spans="1:49" x14ac:dyDescent="0.35">
      <c r="A73" s="104" t="str">
        <f t="shared" si="35"/>
        <v/>
      </c>
      <c r="B73" s="5" t="str">
        <f t="shared" si="26"/>
        <v/>
      </c>
      <c r="C73" s="336">
        <f t="shared" si="36"/>
        <v>0</v>
      </c>
      <c r="D73" s="73">
        <v>0</v>
      </c>
      <c r="E73" s="73">
        <v>0</v>
      </c>
      <c r="F73" s="74"/>
      <c r="G73" s="74"/>
      <c r="H73" s="75" t="s">
        <v>99</v>
      </c>
      <c r="I73" s="75" t="s">
        <v>99</v>
      </c>
      <c r="J73" s="75" t="s">
        <v>44</v>
      </c>
      <c r="K73" s="74" t="s">
        <v>99</v>
      </c>
      <c r="L73" s="74" t="s">
        <v>99</v>
      </c>
      <c r="M73" s="287" t="s">
        <v>99</v>
      </c>
      <c r="N73" s="74"/>
      <c r="O73" s="288" t="s">
        <v>99</v>
      </c>
      <c r="P73" s="74" t="s">
        <v>99</v>
      </c>
      <c r="Q73" s="75" t="s">
        <v>44</v>
      </c>
      <c r="R73" s="75" t="s">
        <v>44</v>
      </c>
      <c r="S73" s="75" t="s">
        <v>44</v>
      </c>
      <c r="T73" s="75" t="s">
        <v>44</v>
      </c>
      <c r="U73" s="75" t="s">
        <v>44</v>
      </c>
      <c r="Y73" s="75"/>
      <c r="Z73" s="75"/>
      <c r="AA73" s="75"/>
      <c r="AB73" s="75"/>
      <c r="AC73" s="75"/>
      <c r="AD73" s="75"/>
      <c r="AE73" s="75"/>
      <c r="AF73" s="75"/>
      <c r="AG73" s="75"/>
      <c r="AH73" s="75"/>
      <c r="AI73" s="101">
        <f t="shared" si="37"/>
        <v>0</v>
      </c>
      <c r="AJ73" s="4">
        <f t="shared" si="38"/>
        <v>0</v>
      </c>
      <c r="AK73" s="4">
        <f t="shared" si="39"/>
        <v>0</v>
      </c>
      <c r="AL73" s="4">
        <f t="shared" si="40"/>
        <v>0</v>
      </c>
      <c r="AM73" s="4">
        <f t="shared" si="27"/>
        <v>0</v>
      </c>
      <c r="AN73" s="4">
        <f t="shared" si="28"/>
        <v>0</v>
      </c>
      <c r="AO73" s="4">
        <f t="shared" si="41"/>
        <v>0</v>
      </c>
      <c r="AP73" s="4">
        <f t="shared" si="29"/>
        <v>0</v>
      </c>
      <c r="AQ73" s="4">
        <f t="shared" si="30"/>
        <v>0</v>
      </c>
      <c r="AR73" s="4">
        <f t="shared" si="42"/>
        <v>0</v>
      </c>
      <c r="AS73" s="4">
        <f t="shared" si="31"/>
        <v>0</v>
      </c>
      <c r="AT73" s="4">
        <f t="shared" si="32"/>
        <v>0</v>
      </c>
      <c r="AU73" s="4">
        <f t="shared" si="43"/>
        <v>0</v>
      </c>
      <c r="AV73" s="4">
        <f t="shared" si="33"/>
        <v>0</v>
      </c>
      <c r="AW73" s="4">
        <f t="shared" si="34"/>
        <v>0</v>
      </c>
    </row>
    <row r="74" spans="1:49" x14ac:dyDescent="0.35">
      <c r="A74" s="104" t="str">
        <f t="shared" si="35"/>
        <v/>
      </c>
      <c r="B74" s="5" t="str">
        <f t="shared" si="26"/>
        <v/>
      </c>
      <c r="C74" s="336">
        <f t="shared" si="36"/>
        <v>0</v>
      </c>
      <c r="D74" s="73">
        <v>0</v>
      </c>
      <c r="E74" s="73">
        <v>0</v>
      </c>
      <c r="F74" s="74"/>
      <c r="G74" s="74"/>
      <c r="H74" s="75" t="s">
        <v>99</v>
      </c>
      <c r="I74" s="75" t="s">
        <v>99</v>
      </c>
      <c r="J74" s="75" t="s">
        <v>44</v>
      </c>
      <c r="K74" s="74" t="s">
        <v>99</v>
      </c>
      <c r="L74" s="74" t="s">
        <v>99</v>
      </c>
      <c r="M74" s="287" t="s">
        <v>99</v>
      </c>
      <c r="N74" s="74"/>
      <c r="O74" s="288" t="s">
        <v>99</v>
      </c>
      <c r="P74" s="74" t="s">
        <v>99</v>
      </c>
      <c r="Q74" s="75" t="s">
        <v>44</v>
      </c>
      <c r="R74" s="75" t="s">
        <v>44</v>
      </c>
      <c r="S74" s="75" t="s">
        <v>44</v>
      </c>
      <c r="T74" s="75" t="s">
        <v>44</v>
      </c>
      <c r="U74" s="75" t="s">
        <v>44</v>
      </c>
      <c r="Y74" s="75"/>
      <c r="Z74" s="75"/>
      <c r="AA74" s="75"/>
      <c r="AB74" s="75"/>
      <c r="AC74" s="75"/>
      <c r="AD74" s="75"/>
      <c r="AE74" s="75"/>
      <c r="AF74" s="75"/>
      <c r="AG74" s="75"/>
      <c r="AH74" s="75"/>
      <c r="AI74" s="101">
        <f t="shared" si="37"/>
        <v>0</v>
      </c>
      <c r="AJ74" s="4">
        <f t="shared" si="38"/>
        <v>0</v>
      </c>
      <c r="AK74" s="4">
        <f t="shared" si="39"/>
        <v>0</v>
      </c>
      <c r="AL74" s="4">
        <f t="shared" si="40"/>
        <v>0</v>
      </c>
      <c r="AM74" s="4">
        <f t="shared" si="27"/>
        <v>0</v>
      </c>
      <c r="AN74" s="4">
        <f t="shared" si="28"/>
        <v>0</v>
      </c>
      <c r="AO74" s="4">
        <f t="shared" si="41"/>
        <v>0</v>
      </c>
      <c r="AP74" s="4">
        <f t="shared" si="29"/>
        <v>0</v>
      </c>
      <c r="AQ74" s="4">
        <f t="shared" si="30"/>
        <v>0</v>
      </c>
      <c r="AR74" s="4">
        <f t="shared" si="42"/>
        <v>0</v>
      </c>
      <c r="AS74" s="4">
        <f t="shared" si="31"/>
        <v>0</v>
      </c>
      <c r="AT74" s="4">
        <f t="shared" si="32"/>
        <v>0</v>
      </c>
      <c r="AU74" s="4">
        <f t="shared" si="43"/>
        <v>0</v>
      </c>
      <c r="AV74" s="4">
        <f t="shared" si="33"/>
        <v>0</v>
      </c>
      <c r="AW74" s="4">
        <f t="shared" si="34"/>
        <v>0</v>
      </c>
    </row>
    <row r="75" spans="1:49" x14ac:dyDescent="0.35">
      <c r="A75" s="104" t="str">
        <f t="shared" si="35"/>
        <v/>
      </c>
      <c r="B75" s="5" t="str">
        <f t="shared" si="26"/>
        <v/>
      </c>
      <c r="C75" s="336">
        <f t="shared" si="36"/>
        <v>0</v>
      </c>
      <c r="D75" s="73">
        <v>0</v>
      </c>
      <c r="E75" s="73">
        <v>0</v>
      </c>
      <c r="F75" s="74"/>
      <c r="G75" s="74"/>
      <c r="H75" s="75" t="s">
        <v>99</v>
      </c>
      <c r="I75" s="75" t="s">
        <v>99</v>
      </c>
      <c r="J75" s="75" t="s">
        <v>44</v>
      </c>
      <c r="K75" s="74" t="s">
        <v>99</v>
      </c>
      <c r="L75" s="74" t="s">
        <v>99</v>
      </c>
      <c r="M75" s="287" t="s">
        <v>99</v>
      </c>
      <c r="N75" s="74"/>
      <c r="O75" s="288" t="s">
        <v>99</v>
      </c>
      <c r="P75" s="74" t="s">
        <v>99</v>
      </c>
      <c r="Q75" s="75" t="s">
        <v>44</v>
      </c>
      <c r="R75" s="75" t="s">
        <v>44</v>
      </c>
      <c r="S75" s="75" t="s">
        <v>44</v>
      </c>
      <c r="T75" s="75" t="s">
        <v>44</v>
      </c>
      <c r="U75" s="75" t="s">
        <v>44</v>
      </c>
      <c r="Y75" s="75"/>
      <c r="Z75" s="75"/>
      <c r="AA75" s="75"/>
      <c r="AB75" s="75"/>
      <c r="AC75" s="75"/>
      <c r="AD75" s="75"/>
      <c r="AE75" s="75"/>
      <c r="AF75" s="75"/>
      <c r="AG75" s="75"/>
      <c r="AH75" s="75"/>
      <c r="AI75" s="101">
        <f t="shared" si="37"/>
        <v>0</v>
      </c>
      <c r="AJ75" s="4">
        <f t="shared" si="38"/>
        <v>0</v>
      </c>
      <c r="AK75" s="4">
        <f t="shared" si="39"/>
        <v>0</v>
      </c>
      <c r="AL75" s="4">
        <f t="shared" si="40"/>
        <v>0</v>
      </c>
      <c r="AM75" s="4">
        <f t="shared" si="27"/>
        <v>0</v>
      </c>
      <c r="AN75" s="4">
        <f t="shared" si="28"/>
        <v>0</v>
      </c>
      <c r="AO75" s="4">
        <f t="shared" si="41"/>
        <v>0</v>
      </c>
      <c r="AP75" s="4">
        <f t="shared" si="29"/>
        <v>0</v>
      </c>
      <c r="AQ75" s="4">
        <f t="shared" si="30"/>
        <v>0</v>
      </c>
      <c r="AR75" s="4">
        <f t="shared" si="42"/>
        <v>0</v>
      </c>
      <c r="AS75" s="4">
        <f t="shared" si="31"/>
        <v>0</v>
      </c>
      <c r="AT75" s="4">
        <f t="shared" si="32"/>
        <v>0</v>
      </c>
      <c r="AU75" s="4">
        <f t="shared" si="43"/>
        <v>0</v>
      </c>
      <c r="AV75" s="4">
        <f t="shared" si="33"/>
        <v>0</v>
      </c>
      <c r="AW75" s="4">
        <f t="shared" si="34"/>
        <v>0</v>
      </c>
    </row>
    <row r="76" spans="1:49" x14ac:dyDescent="0.35">
      <c r="A76" s="104" t="str">
        <f t="shared" si="35"/>
        <v/>
      </c>
      <c r="B76" s="5" t="str">
        <f t="shared" si="26"/>
        <v/>
      </c>
      <c r="C76" s="336">
        <f t="shared" si="36"/>
        <v>0</v>
      </c>
      <c r="D76" s="73">
        <v>0</v>
      </c>
      <c r="E76" s="73">
        <v>0</v>
      </c>
      <c r="F76" s="74"/>
      <c r="G76" s="74"/>
      <c r="H76" s="75" t="s">
        <v>99</v>
      </c>
      <c r="I76" s="75" t="s">
        <v>99</v>
      </c>
      <c r="J76" s="75" t="s">
        <v>44</v>
      </c>
      <c r="K76" s="74" t="s">
        <v>99</v>
      </c>
      <c r="L76" s="74" t="s">
        <v>99</v>
      </c>
      <c r="M76" s="287" t="s">
        <v>99</v>
      </c>
      <c r="N76" s="74"/>
      <c r="O76" s="288" t="s">
        <v>99</v>
      </c>
      <c r="P76" s="74" t="s">
        <v>99</v>
      </c>
      <c r="Q76" s="75" t="s">
        <v>44</v>
      </c>
      <c r="R76" s="75" t="s">
        <v>44</v>
      </c>
      <c r="S76" s="75" t="s">
        <v>44</v>
      </c>
      <c r="T76" s="75" t="s">
        <v>44</v>
      </c>
      <c r="U76" s="75" t="s">
        <v>44</v>
      </c>
      <c r="Y76" s="75"/>
      <c r="Z76" s="75"/>
      <c r="AA76" s="75"/>
      <c r="AB76" s="75"/>
      <c r="AC76" s="75"/>
      <c r="AD76" s="75"/>
      <c r="AE76" s="75"/>
      <c r="AF76" s="75"/>
      <c r="AG76" s="75"/>
      <c r="AH76" s="75"/>
      <c r="AI76" s="101">
        <f t="shared" si="37"/>
        <v>0</v>
      </c>
      <c r="AJ76" s="4">
        <f t="shared" si="38"/>
        <v>0</v>
      </c>
      <c r="AK76" s="4">
        <f t="shared" si="39"/>
        <v>0</v>
      </c>
      <c r="AL76" s="4">
        <f t="shared" si="40"/>
        <v>0</v>
      </c>
      <c r="AM76" s="4">
        <f t="shared" si="27"/>
        <v>0</v>
      </c>
      <c r="AN76" s="4">
        <f t="shared" si="28"/>
        <v>0</v>
      </c>
      <c r="AO76" s="4">
        <f t="shared" si="41"/>
        <v>0</v>
      </c>
      <c r="AP76" s="4">
        <f t="shared" si="29"/>
        <v>0</v>
      </c>
      <c r="AQ76" s="4">
        <f t="shared" si="30"/>
        <v>0</v>
      </c>
      <c r="AR76" s="4">
        <f t="shared" si="42"/>
        <v>0</v>
      </c>
      <c r="AS76" s="4">
        <f t="shared" si="31"/>
        <v>0</v>
      </c>
      <c r="AT76" s="4">
        <f t="shared" si="32"/>
        <v>0</v>
      </c>
      <c r="AU76" s="4">
        <f t="shared" si="43"/>
        <v>0</v>
      </c>
      <c r="AV76" s="4">
        <f t="shared" si="33"/>
        <v>0</v>
      </c>
      <c r="AW76" s="4">
        <f t="shared" si="34"/>
        <v>0</v>
      </c>
    </row>
    <row r="77" spans="1:49" x14ac:dyDescent="0.35">
      <c r="A77" s="104" t="str">
        <f t="shared" si="35"/>
        <v/>
      </c>
      <c r="B77" s="5" t="str">
        <f t="shared" si="26"/>
        <v/>
      </c>
      <c r="C77" s="336">
        <f t="shared" si="36"/>
        <v>0</v>
      </c>
      <c r="D77" s="73">
        <v>0</v>
      </c>
      <c r="E77" s="73">
        <v>0</v>
      </c>
      <c r="F77" s="74"/>
      <c r="G77" s="74"/>
      <c r="H77" s="75" t="s">
        <v>99</v>
      </c>
      <c r="I77" s="75" t="s">
        <v>99</v>
      </c>
      <c r="J77" s="75" t="s">
        <v>44</v>
      </c>
      <c r="K77" s="74" t="s">
        <v>99</v>
      </c>
      <c r="L77" s="74" t="s">
        <v>99</v>
      </c>
      <c r="M77" s="287" t="s">
        <v>99</v>
      </c>
      <c r="N77" s="74"/>
      <c r="O77" s="288" t="s">
        <v>99</v>
      </c>
      <c r="P77" s="74" t="s">
        <v>99</v>
      </c>
      <c r="Q77" s="75" t="s">
        <v>44</v>
      </c>
      <c r="R77" s="75" t="s">
        <v>44</v>
      </c>
      <c r="S77" s="75" t="s">
        <v>44</v>
      </c>
      <c r="T77" s="75" t="s">
        <v>44</v>
      </c>
      <c r="U77" s="75" t="s">
        <v>44</v>
      </c>
      <c r="Y77" s="75"/>
      <c r="Z77" s="75"/>
      <c r="AA77" s="75"/>
      <c r="AB77" s="75"/>
      <c r="AC77" s="75"/>
      <c r="AD77" s="75"/>
      <c r="AE77" s="75"/>
      <c r="AF77" s="75"/>
      <c r="AG77" s="75"/>
      <c r="AH77" s="75"/>
      <c r="AI77" s="101">
        <f t="shared" si="37"/>
        <v>0</v>
      </c>
      <c r="AJ77" s="4">
        <f t="shared" si="38"/>
        <v>0</v>
      </c>
      <c r="AK77" s="4">
        <f t="shared" si="39"/>
        <v>0</v>
      </c>
      <c r="AL77" s="4">
        <f t="shared" si="40"/>
        <v>0</v>
      </c>
      <c r="AM77" s="4">
        <f t="shared" si="27"/>
        <v>0</v>
      </c>
      <c r="AN77" s="4">
        <f t="shared" si="28"/>
        <v>0</v>
      </c>
      <c r="AO77" s="4">
        <f t="shared" si="41"/>
        <v>0</v>
      </c>
      <c r="AP77" s="4">
        <f t="shared" si="29"/>
        <v>0</v>
      </c>
      <c r="AQ77" s="4">
        <f t="shared" si="30"/>
        <v>0</v>
      </c>
      <c r="AR77" s="4">
        <f t="shared" si="42"/>
        <v>0</v>
      </c>
      <c r="AS77" s="4">
        <f t="shared" si="31"/>
        <v>0</v>
      </c>
      <c r="AT77" s="4">
        <f t="shared" si="32"/>
        <v>0</v>
      </c>
      <c r="AU77" s="4">
        <f t="shared" si="43"/>
        <v>0</v>
      </c>
      <c r="AV77" s="4">
        <f t="shared" si="33"/>
        <v>0</v>
      </c>
      <c r="AW77" s="4">
        <f t="shared" si="34"/>
        <v>0</v>
      </c>
    </row>
    <row r="78" spans="1:49" x14ac:dyDescent="0.35">
      <c r="A78" s="104" t="str">
        <f t="shared" si="35"/>
        <v/>
      </c>
      <c r="B78" s="5" t="str">
        <f t="shared" si="26"/>
        <v/>
      </c>
      <c r="C78" s="336">
        <f t="shared" si="36"/>
        <v>0</v>
      </c>
      <c r="D78" s="73">
        <v>0</v>
      </c>
      <c r="E78" s="73">
        <v>0</v>
      </c>
      <c r="F78" s="74"/>
      <c r="G78" s="74"/>
      <c r="H78" s="75" t="s">
        <v>99</v>
      </c>
      <c r="I78" s="75" t="s">
        <v>99</v>
      </c>
      <c r="J78" s="75" t="s">
        <v>44</v>
      </c>
      <c r="K78" s="74" t="s">
        <v>99</v>
      </c>
      <c r="L78" s="74" t="s">
        <v>99</v>
      </c>
      <c r="M78" s="287" t="s">
        <v>99</v>
      </c>
      <c r="N78" s="74"/>
      <c r="O78" s="288" t="s">
        <v>99</v>
      </c>
      <c r="P78" s="74" t="s">
        <v>99</v>
      </c>
      <c r="Q78" s="75" t="s">
        <v>44</v>
      </c>
      <c r="R78" s="75" t="s">
        <v>44</v>
      </c>
      <c r="S78" s="75" t="s">
        <v>44</v>
      </c>
      <c r="T78" s="75" t="s">
        <v>44</v>
      </c>
      <c r="U78" s="75" t="s">
        <v>44</v>
      </c>
      <c r="Y78" s="75"/>
      <c r="Z78" s="75"/>
      <c r="AA78" s="75"/>
      <c r="AB78" s="75"/>
      <c r="AC78" s="75"/>
      <c r="AD78" s="75"/>
      <c r="AE78" s="75"/>
      <c r="AF78" s="75"/>
      <c r="AG78" s="75"/>
      <c r="AH78" s="75"/>
      <c r="AI78" s="101">
        <f t="shared" si="37"/>
        <v>0</v>
      </c>
      <c r="AJ78" s="4">
        <f t="shared" si="38"/>
        <v>0</v>
      </c>
      <c r="AK78" s="4">
        <f t="shared" si="39"/>
        <v>0</v>
      </c>
      <c r="AL78" s="4">
        <f t="shared" si="40"/>
        <v>0</v>
      </c>
      <c r="AM78" s="4">
        <f t="shared" si="27"/>
        <v>0</v>
      </c>
      <c r="AN78" s="4">
        <f t="shared" si="28"/>
        <v>0</v>
      </c>
      <c r="AO78" s="4">
        <f t="shared" si="41"/>
        <v>0</v>
      </c>
      <c r="AP78" s="4">
        <f t="shared" si="29"/>
        <v>0</v>
      </c>
      <c r="AQ78" s="4">
        <f t="shared" si="30"/>
        <v>0</v>
      </c>
      <c r="AR78" s="4">
        <f t="shared" si="42"/>
        <v>0</v>
      </c>
      <c r="AS78" s="4">
        <f t="shared" si="31"/>
        <v>0</v>
      </c>
      <c r="AT78" s="4">
        <f t="shared" si="32"/>
        <v>0</v>
      </c>
      <c r="AU78" s="4">
        <f t="shared" si="43"/>
        <v>0</v>
      </c>
      <c r="AV78" s="4">
        <f t="shared" si="33"/>
        <v>0</v>
      </c>
      <c r="AW78" s="4">
        <f t="shared" si="34"/>
        <v>0</v>
      </c>
    </row>
    <row r="79" spans="1:49" x14ac:dyDescent="0.35">
      <c r="A79" s="104" t="str">
        <f t="shared" si="35"/>
        <v/>
      </c>
      <c r="B79" s="5" t="str">
        <f t="shared" si="26"/>
        <v/>
      </c>
      <c r="C79" s="336">
        <f t="shared" si="36"/>
        <v>0</v>
      </c>
      <c r="D79" s="73">
        <v>0</v>
      </c>
      <c r="E79" s="73">
        <v>0</v>
      </c>
      <c r="F79" s="74"/>
      <c r="G79" s="74"/>
      <c r="H79" s="75" t="s">
        <v>99</v>
      </c>
      <c r="I79" s="75" t="s">
        <v>99</v>
      </c>
      <c r="J79" s="75" t="s">
        <v>44</v>
      </c>
      <c r="K79" s="74" t="s">
        <v>99</v>
      </c>
      <c r="L79" s="74" t="s">
        <v>99</v>
      </c>
      <c r="M79" s="287" t="s">
        <v>99</v>
      </c>
      <c r="N79" s="74"/>
      <c r="O79" s="288" t="s">
        <v>99</v>
      </c>
      <c r="P79" s="74" t="s">
        <v>99</v>
      </c>
      <c r="Q79" s="75" t="s">
        <v>44</v>
      </c>
      <c r="R79" s="75" t="s">
        <v>44</v>
      </c>
      <c r="S79" s="75" t="s">
        <v>44</v>
      </c>
      <c r="T79" s="75" t="s">
        <v>44</v>
      </c>
      <c r="U79" s="75" t="s">
        <v>44</v>
      </c>
      <c r="Y79" s="75"/>
      <c r="Z79" s="75"/>
      <c r="AA79" s="75"/>
      <c r="AB79" s="75"/>
      <c r="AC79" s="75"/>
      <c r="AD79" s="75"/>
      <c r="AE79" s="75"/>
      <c r="AF79" s="75"/>
      <c r="AG79" s="75"/>
      <c r="AH79" s="75"/>
      <c r="AI79" s="101">
        <f t="shared" si="37"/>
        <v>0</v>
      </c>
      <c r="AJ79" s="4">
        <f t="shared" si="38"/>
        <v>0</v>
      </c>
      <c r="AK79" s="4">
        <f t="shared" si="39"/>
        <v>0</v>
      </c>
      <c r="AL79" s="4">
        <f t="shared" si="40"/>
        <v>0</v>
      </c>
      <c r="AM79" s="4">
        <f t="shared" si="27"/>
        <v>0</v>
      </c>
      <c r="AN79" s="4">
        <f t="shared" si="28"/>
        <v>0</v>
      </c>
      <c r="AO79" s="4">
        <f t="shared" si="41"/>
        <v>0</v>
      </c>
      <c r="AP79" s="4">
        <f t="shared" si="29"/>
        <v>0</v>
      </c>
      <c r="AQ79" s="4">
        <f t="shared" si="30"/>
        <v>0</v>
      </c>
      <c r="AR79" s="4">
        <f t="shared" si="42"/>
        <v>0</v>
      </c>
      <c r="AS79" s="4">
        <f t="shared" si="31"/>
        <v>0</v>
      </c>
      <c r="AT79" s="4">
        <f t="shared" si="32"/>
        <v>0</v>
      </c>
      <c r="AU79" s="4">
        <f t="shared" si="43"/>
        <v>0</v>
      </c>
      <c r="AV79" s="4">
        <f t="shared" si="33"/>
        <v>0</v>
      </c>
      <c r="AW79" s="4">
        <f t="shared" si="34"/>
        <v>0</v>
      </c>
    </row>
    <row r="80" spans="1:49" x14ac:dyDescent="0.35">
      <c r="A80" s="104" t="str">
        <f t="shared" si="35"/>
        <v/>
      </c>
      <c r="B80" s="5" t="str">
        <f t="shared" si="26"/>
        <v/>
      </c>
      <c r="C80" s="336">
        <f t="shared" si="36"/>
        <v>0</v>
      </c>
      <c r="D80" s="73">
        <v>0</v>
      </c>
      <c r="E80" s="73">
        <v>0</v>
      </c>
      <c r="F80" s="74"/>
      <c r="G80" s="74"/>
      <c r="H80" s="75" t="s">
        <v>99</v>
      </c>
      <c r="I80" s="75" t="s">
        <v>99</v>
      </c>
      <c r="J80" s="75" t="s">
        <v>44</v>
      </c>
      <c r="K80" s="74" t="s">
        <v>99</v>
      </c>
      <c r="L80" s="74" t="s">
        <v>99</v>
      </c>
      <c r="M80" s="287" t="s">
        <v>99</v>
      </c>
      <c r="N80" s="74"/>
      <c r="O80" s="288" t="s">
        <v>99</v>
      </c>
      <c r="P80" s="74" t="s">
        <v>99</v>
      </c>
      <c r="Q80" s="75" t="s">
        <v>44</v>
      </c>
      <c r="R80" s="75" t="s">
        <v>44</v>
      </c>
      <c r="S80" s="75" t="s">
        <v>44</v>
      </c>
      <c r="T80" s="75" t="s">
        <v>44</v>
      </c>
      <c r="U80" s="75" t="s">
        <v>44</v>
      </c>
      <c r="Y80" s="75"/>
      <c r="Z80" s="75"/>
      <c r="AA80" s="75"/>
      <c r="AB80" s="75"/>
      <c r="AC80" s="75"/>
      <c r="AD80" s="75"/>
      <c r="AE80" s="75"/>
      <c r="AF80" s="75"/>
      <c r="AG80" s="75"/>
      <c r="AH80" s="75"/>
      <c r="AI80" s="101">
        <f t="shared" si="37"/>
        <v>0</v>
      </c>
      <c r="AJ80" s="4">
        <f t="shared" si="38"/>
        <v>0</v>
      </c>
      <c r="AK80" s="4">
        <f t="shared" si="39"/>
        <v>0</v>
      </c>
      <c r="AL80" s="4">
        <f t="shared" si="40"/>
        <v>0</v>
      </c>
      <c r="AM80" s="4">
        <f t="shared" si="27"/>
        <v>0</v>
      </c>
      <c r="AN80" s="4">
        <f t="shared" si="28"/>
        <v>0</v>
      </c>
      <c r="AO80" s="4">
        <f t="shared" si="41"/>
        <v>0</v>
      </c>
      <c r="AP80" s="4">
        <f t="shared" si="29"/>
        <v>0</v>
      </c>
      <c r="AQ80" s="4">
        <f t="shared" si="30"/>
        <v>0</v>
      </c>
      <c r="AR80" s="4">
        <f t="shared" si="42"/>
        <v>0</v>
      </c>
      <c r="AS80" s="4">
        <f t="shared" si="31"/>
        <v>0</v>
      </c>
      <c r="AT80" s="4">
        <f t="shared" si="32"/>
        <v>0</v>
      </c>
      <c r="AU80" s="4">
        <f t="shared" si="43"/>
        <v>0</v>
      </c>
      <c r="AV80" s="4">
        <f t="shared" si="33"/>
        <v>0</v>
      </c>
      <c r="AW80" s="4">
        <f t="shared" si="34"/>
        <v>0</v>
      </c>
    </row>
    <row r="81" spans="1:49" x14ac:dyDescent="0.35">
      <c r="A81" s="104" t="str">
        <f t="shared" si="35"/>
        <v/>
      </c>
      <c r="B81" s="5" t="str">
        <f t="shared" si="26"/>
        <v/>
      </c>
      <c r="C81" s="336">
        <f t="shared" si="36"/>
        <v>0</v>
      </c>
      <c r="D81" s="73">
        <v>0</v>
      </c>
      <c r="E81" s="73">
        <v>0</v>
      </c>
      <c r="F81" s="74"/>
      <c r="G81" s="74"/>
      <c r="H81" s="75" t="s">
        <v>99</v>
      </c>
      <c r="I81" s="75" t="s">
        <v>99</v>
      </c>
      <c r="J81" s="75" t="s">
        <v>44</v>
      </c>
      <c r="K81" s="74" t="s">
        <v>99</v>
      </c>
      <c r="L81" s="74" t="s">
        <v>99</v>
      </c>
      <c r="M81" s="287" t="s">
        <v>99</v>
      </c>
      <c r="N81" s="74"/>
      <c r="O81" s="288" t="s">
        <v>99</v>
      </c>
      <c r="P81" s="74" t="s">
        <v>99</v>
      </c>
      <c r="Q81" s="75" t="s">
        <v>44</v>
      </c>
      <c r="R81" s="75" t="s">
        <v>44</v>
      </c>
      <c r="S81" s="75" t="s">
        <v>44</v>
      </c>
      <c r="T81" s="75" t="s">
        <v>44</v>
      </c>
      <c r="U81" s="75" t="s">
        <v>44</v>
      </c>
      <c r="Y81" s="75"/>
      <c r="Z81" s="75"/>
      <c r="AA81" s="75"/>
      <c r="AB81" s="75"/>
      <c r="AC81" s="75"/>
      <c r="AD81" s="75"/>
      <c r="AE81" s="75"/>
      <c r="AF81" s="75"/>
      <c r="AG81" s="75"/>
      <c r="AH81" s="75"/>
      <c r="AI81" s="101">
        <f t="shared" si="37"/>
        <v>0</v>
      </c>
      <c r="AJ81" s="4">
        <f t="shared" si="38"/>
        <v>0</v>
      </c>
      <c r="AK81" s="4">
        <f t="shared" si="39"/>
        <v>0</v>
      </c>
      <c r="AL81" s="4">
        <f t="shared" si="40"/>
        <v>0</v>
      </c>
      <c r="AM81" s="4">
        <f t="shared" si="27"/>
        <v>0</v>
      </c>
      <c r="AN81" s="4">
        <f t="shared" si="28"/>
        <v>0</v>
      </c>
      <c r="AO81" s="4">
        <f t="shared" si="41"/>
        <v>0</v>
      </c>
      <c r="AP81" s="4">
        <f t="shared" si="29"/>
        <v>0</v>
      </c>
      <c r="AQ81" s="4">
        <f t="shared" si="30"/>
        <v>0</v>
      </c>
      <c r="AR81" s="4">
        <f t="shared" si="42"/>
        <v>0</v>
      </c>
      <c r="AS81" s="4">
        <f t="shared" si="31"/>
        <v>0</v>
      </c>
      <c r="AT81" s="4">
        <f t="shared" si="32"/>
        <v>0</v>
      </c>
      <c r="AU81" s="4">
        <f t="shared" si="43"/>
        <v>0</v>
      </c>
      <c r="AV81" s="4">
        <f t="shared" si="33"/>
        <v>0</v>
      </c>
      <c r="AW81" s="4">
        <f t="shared" si="34"/>
        <v>0</v>
      </c>
    </row>
    <row r="82" spans="1:49" x14ac:dyDescent="0.35">
      <c r="A82" s="104" t="str">
        <f t="shared" si="35"/>
        <v/>
      </c>
      <c r="B82" s="5" t="str">
        <f t="shared" si="26"/>
        <v/>
      </c>
      <c r="C82" s="336">
        <f t="shared" si="36"/>
        <v>0</v>
      </c>
      <c r="D82" s="73">
        <v>0</v>
      </c>
      <c r="E82" s="73">
        <v>0</v>
      </c>
      <c r="F82" s="74"/>
      <c r="G82" s="74"/>
      <c r="H82" s="75" t="s">
        <v>99</v>
      </c>
      <c r="I82" s="75" t="s">
        <v>99</v>
      </c>
      <c r="J82" s="75" t="s">
        <v>44</v>
      </c>
      <c r="K82" s="74" t="s">
        <v>99</v>
      </c>
      <c r="L82" s="74" t="s">
        <v>99</v>
      </c>
      <c r="M82" s="287" t="s">
        <v>99</v>
      </c>
      <c r="N82" s="74"/>
      <c r="O82" s="288" t="s">
        <v>99</v>
      </c>
      <c r="P82" s="74" t="s">
        <v>99</v>
      </c>
      <c r="Q82" s="75" t="s">
        <v>44</v>
      </c>
      <c r="R82" s="75" t="s">
        <v>44</v>
      </c>
      <c r="S82" s="75" t="s">
        <v>44</v>
      </c>
      <c r="T82" s="75" t="s">
        <v>44</v>
      </c>
      <c r="U82" s="75" t="s">
        <v>44</v>
      </c>
      <c r="Y82" s="75"/>
      <c r="Z82" s="75"/>
      <c r="AA82" s="75"/>
      <c r="AB82" s="75"/>
      <c r="AC82" s="75"/>
      <c r="AD82" s="75"/>
      <c r="AE82" s="75"/>
      <c r="AF82" s="75"/>
      <c r="AG82" s="75"/>
      <c r="AH82" s="75"/>
      <c r="AI82" s="101">
        <f t="shared" si="37"/>
        <v>0</v>
      </c>
      <c r="AJ82" s="4">
        <f t="shared" si="38"/>
        <v>0</v>
      </c>
      <c r="AK82" s="4">
        <f t="shared" si="39"/>
        <v>0</v>
      </c>
      <c r="AL82" s="4">
        <f t="shared" si="40"/>
        <v>0</v>
      </c>
      <c r="AM82" s="4">
        <f t="shared" si="27"/>
        <v>0</v>
      </c>
      <c r="AN82" s="4">
        <f t="shared" si="28"/>
        <v>0</v>
      </c>
      <c r="AO82" s="4">
        <f t="shared" si="41"/>
        <v>0</v>
      </c>
      <c r="AP82" s="4">
        <f t="shared" si="29"/>
        <v>0</v>
      </c>
      <c r="AQ82" s="4">
        <f t="shared" si="30"/>
        <v>0</v>
      </c>
      <c r="AR82" s="4">
        <f t="shared" si="42"/>
        <v>0</v>
      </c>
      <c r="AS82" s="4">
        <f t="shared" si="31"/>
        <v>0</v>
      </c>
      <c r="AT82" s="4">
        <f t="shared" si="32"/>
        <v>0</v>
      </c>
      <c r="AU82" s="4">
        <f t="shared" si="43"/>
        <v>0</v>
      </c>
      <c r="AV82" s="4">
        <f t="shared" si="33"/>
        <v>0</v>
      </c>
      <c r="AW82" s="4">
        <f t="shared" si="34"/>
        <v>0</v>
      </c>
    </row>
    <row r="83" spans="1:49" x14ac:dyDescent="0.35">
      <c r="A83" s="104" t="str">
        <f t="shared" si="35"/>
        <v/>
      </c>
      <c r="B83" s="5" t="str">
        <f t="shared" si="26"/>
        <v/>
      </c>
      <c r="C83" s="336">
        <f t="shared" si="36"/>
        <v>0</v>
      </c>
      <c r="D83" s="73">
        <v>0</v>
      </c>
      <c r="E83" s="73">
        <v>0</v>
      </c>
      <c r="F83" s="74"/>
      <c r="G83" s="74"/>
      <c r="H83" s="75" t="s">
        <v>99</v>
      </c>
      <c r="I83" s="75" t="s">
        <v>99</v>
      </c>
      <c r="J83" s="75" t="s">
        <v>44</v>
      </c>
      <c r="K83" s="74" t="s">
        <v>99</v>
      </c>
      <c r="L83" s="74" t="s">
        <v>99</v>
      </c>
      <c r="M83" s="287" t="s">
        <v>99</v>
      </c>
      <c r="N83" s="74"/>
      <c r="O83" s="288" t="s">
        <v>99</v>
      </c>
      <c r="P83" s="74" t="s">
        <v>99</v>
      </c>
      <c r="Q83" s="75" t="s">
        <v>44</v>
      </c>
      <c r="R83" s="75" t="s">
        <v>44</v>
      </c>
      <c r="S83" s="75" t="s">
        <v>44</v>
      </c>
      <c r="T83" s="75" t="s">
        <v>44</v>
      </c>
      <c r="U83" s="75" t="s">
        <v>44</v>
      </c>
      <c r="Y83" s="75"/>
      <c r="Z83" s="75"/>
      <c r="AA83" s="75"/>
      <c r="AB83" s="75"/>
      <c r="AC83" s="75"/>
      <c r="AD83" s="75"/>
      <c r="AE83" s="75"/>
      <c r="AF83" s="75"/>
      <c r="AG83" s="75"/>
      <c r="AH83" s="75"/>
      <c r="AI83" s="101">
        <f t="shared" si="37"/>
        <v>0</v>
      </c>
      <c r="AJ83" s="4">
        <f t="shared" si="38"/>
        <v>0</v>
      </c>
      <c r="AK83" s="4">
        <f t="shared" si="39"/>
        <v>0</v>
      </c>
      <c r="AL83" s="4">
        <f t="shared" si="40"/>
        <v>0</v>
      </c>
      <c r="AM83" s="4">
        <f t="shared" si="27"/>
        <v>0</v>
      </c>
      <c r="AN83" s="4">
        <f t="shared" si="28"/>
        <v>0</v>
      </c>
      <c r="AO83" s="4">
        <f t="shared" si="41"/>
        <v>0</v>
      </c>
      <c r="AP83" s="4">
        <f t="shared" si="29"/>
        <v>0</v>
      </c>
      <c r="AQ83" s="4">
        <f t="shared" si="30"/>
        <v>0</v>
      </c>
      <c r="AR83" s="4">
        <f t="shared" si="42"/>
        <v>0</v>
      </c>
      <c r="AS83" s="4">
        <f t="shared" si="31"/>
        <v>0</v>
      </c>
      <c r="AT83" s="4">
        <f t="shared" si="32"/>
        <v>0</v>
      </c>
      <c r="AU83" s="4">
        <f t="shared" si="43"/>
        <v>0</v>
      </c>
      <c r="AV83" s="4">
        <f t="shared" si="33"/>
        <v>0</v>
      </c>
      <c r="AW83" s="4">
        <f t="shared" si="34"/>
        <v>0</v>
      </c>
    </row>
    <row r="84" spans="1:49" x14ac:dyDescent="0.35">
      <c r="A84" s="104" t="str">
        <f t="shared" si="35"/>
        <v/>
      </c>
      <c r="B84" s="5" t="str">
        <f t="shared" si="26"/>
        <v/>
      </c>
      <c r="C84" s="336">
        <f t="shared" si="36"/>
        <v>0</v>
      </c>
      <c r="D84" s="73">
        <v>0</v>
      </c>
      <c r="E84" s="73">
        <v>0</v>
      </c>
      <c r="F84" s="74"/>
      <c r="G84" s="74"/>
      <c r="H84" s="75" t="s">
        <v>99</v>
      </c>
      <c r="I84" s="75" t="s">
        <v>99</v>
      </c>
      <c r="J84" s="75" t="s">
        <v>44</v>
      </c>
      <c r="K84" s="74" t="s">
        <v>99</v>
      </c>
      <c r="L84" s="74" t="s">
        <v>99</v>
      </c>
      <c r="M84" s="287" t="s">
        <v>99</v>
      </c>
      <c r="N84" s="74"/>
      <c r="O84" s="288" t="s">
        <v>99</v>
      </c>
      <c r="P84" s="74" t="s">
        <v>99</v>
      </c>
      <c r="Q84" s="75" t="s">
        <v>44</v>
      </c>
      <c r="R84" s="75" t="s">
        <v>44</v>
      </c>
      <c r="S84" s="75" t="s">
        <v>44</v>
      </c>
      <c r="T84" s="75" t="s">
        <v>44</v>
      </c>
      <c r="U84" s="75" t="s">
        <v>44</v>
      </c>
      <c r="Y84" s="75"/>
      <c r="Z84" s="75"/>
      <c r="AA84" s="75"/>
      <c r="AB84" s="75"/>
      <c r="AC84" s="75"/>
      <c r="AD84" s="75"/>
      <c r="AE84" s="75"/>
      <c r="AF84" s="75"/>
      <c r="AG84" s="75"/>
      <c r="AH84" s="75"/>
      <c r="AI84" s="101">
        <f t="shared" si="37"/>
        <v>0</v>
      </c>
      <c r="AJ84" s="4">
        <f t="shared" si="38"/>
        <v>0</v>
      </c>
      <c r="AK84" s="4">
        <f t="shared" si="39"/>
        <v>0</v>
      </c>
      <c r="AL84" s="4">
        <f t="shared" si="40"/>
        <v>0</v>
      </c>
      <c r="AM84" s="4">
        <f t="shared" si="27"/>
        <v>0</v>
      </c>
      <c r="AN84" s="4">
        <f t="shared" si="28"/>
        <v>0</v>
      </c>
      <c r="AO84" s="4">
        <f t="shared" si="41"/>
        <v>0</v>
      </c>
      <c r="AP84" s="4">
        <f t="shared" si="29"/>
        <v>0</v>
      </c>
      <c r="AQ84" s="4">
        <f t="shared" si="30"/>
        <v>0</v>
      </c>
      <c r="AR84" s="4">
        <f t="shared" si="42"/>
        <v>0</v>
      </c>
      <c r="AS84" s="4">
        <f t="shared" si="31"/>
        <v>0</v>
      </c>
      <c r="AT84" s="4">
        <f t="shared" si="32"/>
        <v>0</v>
      </c>
      <c r="AU84" s="4">
        <f t="shared" si="43"/>
        <v>0</v>
      </c>
      <c r="AV84" s="4">
        <f t="shared" si="33"/>
        <v>0</v>
      </c>
      <c r="AW84" s="4">
        <f t="shared" si="34"/>
        <v>0</v>
      </c>
    </row>
    <row r="85" spans="1:49" x14ac:dyDescent="0.35">
      <c r="A85" s="104" t="str">
        <f t="shared" si="35"/>
        <v/>
      </c>
      <c r="B85" s="5" t="str">
        <f t="shared" si="26"/>
        <v/>
      </c>
      <c r="C85" s="336">
        <f t="shared" si="36"/>
        <v>0</v>
      </c>
      <c r="D85" s="73">
        <v>0</v>
      </c>
      <c r="E85" s="73">
        <v>0</v>
      </c>
      <c r="F85" s="74"/>
      <c r="G85" s="74"/>
      <c r="H85" s="75" t="s">
        <v>99</v>
      </c>
      <c r="I85" s="75" t="s">
        <v>99</v>
      </c>
      <c r="J85" s="75" t="s">
        <v>44</v>
      </c>
      <c r="K85" s="74" t="s">
        <v>99</v>
      </c>
      <c r="L85" s="74" t="s">
        <v>99</v>
      </c>
      <c r="M85" s="287" t="s">
        <v>99</v>
      </c>
      <c r="N85" s="74"/>
      <c r="O85" s="288" t="s">
        <v>99</v>
      </c>
      <c r="P85" s="74" t="s">
        <v>99</v>
      </c>
      <c r="Q85" s="75" t="s">
        <v>44</v>
      </c>
      <c r="R85" s="75" t="s">
        <v>44</v>
      </c>
      <c r="S85" s="75" t="s">
        <v>44</v>
      </c>
      <c r="T85" s="75" t="s">
        <v>44</v>
      </c>
      <c r="U85" s="75" t="s">
        <v>44</v>
      </c>
      <c r="Y85" s="75"/>
      <c r="Z85" s="75"/>
      <c r="AA85" s="75"/>
      <c r="AB85" s="75"/>
      <c r="AC85" s="75"/>
      <c r="AD85" s="75"/>
      <c r="AE85" s="75"/>
      <c r="AF85" s="75"/>
      <c r="AG85" s="75"/>
      <c r="AH85" s="75"/>
      <c r="AI85" s="101">
        <f t="shared" si="37"/>
        <v>0</v>
      </c>
      <c r="AJ85" s="4">
        <f t="shared" si="38"/>
        <v>0</v>
      </c>
      <c r="AK85" s="4">
        <f t="shared" si="39"/>
        <v>0</v>
      </c>
      <c r="AL85" s="4">
        <f t="shared" si="40"/>
        <v>0</v>
      </c>
      <c r="AM85" s="4">
        <f t="shared" si="27"/>
        <v>0</v>
      </c>
      <c r="AN85" s="4">
        <f t="shared" si="28"/>
        <v>0</v>
      </c>
      <c r="AO85" s="4">
        <f t="shared" si="41"/>
        <v>0</v>
      </c>
      <c r="AP85" s="4">
        <f t="shared" si="29"/>
        <v>0</v>
      </c>
      <c r="AQ85" s="4">
        <f t="shared" si="30"/>
        <v>0</v>
      </c>
      <c r="AR85" s="4">
        <f t="shared" si="42"/>
        <v>0</v>
      </c>
      <c r="AS85" s="4">
        <f t="shared" si="31"/>
        <v>0</v>
      </c>
      <c r="AT85" s="4">
        <f t="shared" si="32"/>
        <v>0</v>
      </c>
      <c r="AU85" s="4">
        <f t="shared" si="43"/>
        <v>0</v>
      </c>
      <c r="AV85" s="4">
        <f t="shared" si="33"/>
        <v>0</v>
      </c>
      <c r="AW85" s="4">
        <f t="shared" si="34"/>
        <v>0</v>
      </c>
    </row>
    <row r="86" spans="1:49" x14ac:dyDescent="0.35">
      <c r="A86" s="104" t="str">
        <f t="shared" si="35"/>
        <v/>
      </c>
      <c r="B86" s="5" t="str">
        <f t="shared" si="26"/>
        <v/>
      </c>
      <c r="C86" s="336">
        <f t="shared" si="36"/>
        <v>0</v>
      </c>
      <c r="D86" s="73">
        <v>0</v>
      </c>
      <c r="E86" s="73">
        <v>0</v>
      </c>
      <c r="F86" s="74"/>
      <c r="G86" s="74"/>
      <c r="H86" s="75" t="s">
        <v>99</v>
      </c>
      <c r="I86" s="75" t="s">
        <v>99</v>
      </c>
      <c r="J86" s="75" t="s">
        <v>44</v>
      </c>
      <c r="K86" s="74" t="s">
        <v>99</v>
      </c>
      <c r="L86" s="74" t="s">
        <v>99</v>
      </c>
      <c r="M86" s="287" t="s">
        <v>99</v>
      </c>
      <c r="N86" s="74"/>
      <c r="O86" s="288" t="s">
        <v>99</v>
      </c>
      <c r="P86" s="74" t="s">
        <v>99</v>
      </c>
      <c r="Q86" s="75" t="s">
        <v>44</v>
      </c>
      <c r="R86" s="75" t="s">
        <v>44</v>
      </c>
      <c r="S86" s="75" t="s">
        <v>44</v>
      </c>
      <c r="T86" s="75" t="s">
        <v>44</v>
      </c>
      <c r="U86" s="75" t="s">
        <v>44</v>
      </c>
      <c r="Y86" s="75"/>
      <c r="Z86" s="75"/>
      <c r="AA86" s="75"/>
      <c r="AB86" s="75"/>
      <c r="AC86" s="75"/>
      <c r="AD86" s="75"/>
      <c r="AE86" s="75"/>
      <c r="AF86" s="75"/>
      <c r="AG86" s="75"/>
      <c r="AH86" s="75"/>
      <c r="AI86" s="101">
        <f t="shared" si="37"/>
        <v>0</v>
      </c>
      <c r="AJ86" s="4">
        <f t="shared" si="38"/>
        <v>0</v>
      </c>
      <c r="AK86" s="4">
        <f t="shared" si="39"/>
        <v>0</v>
      </c>
      <c r="AL86" s="4">
        <f t="shared" si="40"/>
        <v>0</v>
      </c>
      <c r="AM86" s="4">
        <f t="shared" si="27"/>
        <v>0</v>
      </c>
      <c r="AN86" s="4">
        <f t="shared" si="28"/>
        <v>0</v>
      </c>
      <c r="AO86" s="4">
        <f t="shared" si="41"/>
        <v>0</v>
      </c>
      <c r="AP86" s="4">
        <f t="shared" si="29"/>
        <v>0</v>
      </c>
      <c r="AQ86" s="4">
        <f t="shared" si="30"/>
        <v>0</v>
      </c>
      <c r="AR86" s="4">
        <f t="shared" si="42"/>
        <v>0</v>
      </c>
      <c r="AS86" s="4">
        <f t="shared" si="31"/>
        <v>0</v>
      </c>
      <c r="AT86" s="4">
        <f t="shared" si="32"/>
        <v>0</v>
      </c>
      <c r="AU86" s="4">
        <f t="shared" si="43"/>
        <v>0</v>
      </c>
      <c r="AV86" s="4">
        <f t="shared" si="33"/>
        <v>0</v>
      </c>
      <c r="AW86" s="4">
        <f t="shared" si="34"/>
        <v>0</v>
      </c>
    </row>
    <row r="87" spans="1:49" x14ac:dyDescent="0.35">
      <c r="A87" s="104" t="str">
        <f t="shared" si="35"/>
        <v/>
      </c>
      <c r="B87" s="5" t="str">
        <f t="shared" si="26"/>
        <v/>
      </c>
      <c r="C87" s="336">
        <f t="shared" si="36"/>
        <v>0</v>
      </c>
      <c r="D87" s="73">
        <v>0</v>
      </c>
      <c r="E87" s="73">
        <v>0</v>
      </c>
      <c r="F87" s="74"/>
      <c r="G87" s="74"/>
      <c r="H87" s="75" t="s">
        <v>99</v>
      </c>
      <c r="I87" s="75" t="s">
        <v>99</v>
      </c>
      <c r="J87" s="75" t="s">
        <v>44</v>
      </c>
      <c r="K87" s="74" t="s">
        <v>99</v>
      </c>
      <c r="L87" s="74" t="s">
        <v>99</v>
      </c>
      <c r="M87" s="287" t="s">
        <v>99</v>
      </c>
      <c r="N87" s="74"/>
      <c r="O87" s="288" t="s">
        <v>99</v>
      </c>
      <c r="P87" s="74" t="s">
        <v>99</v>
      </c>
      <c r="Q87" s="75" t="s">
        <v>44</v>
      </c>
      <c r="R87" s="75" t="s">
        <v>44</v>
      </c>
      <c r="S87" s="75" t="s">
        <v>44</v>
      </c>
      <c r="T87" s="75" t="s">
        <v>44</v>
      </c>
      <c r="U87" s="75" t="s">
        <v>44</v>
      </c>
      <c r="Y87" s="75"/>
      <c r="Z87" s="75"/>
      <c r="AA87" s="75"/>
      <c r="AB87" s="75"/>
      <c r="AC87" s="75"/>
      <c r="AD87" s="75"/>
      <c r="AE87" s="75"/>
      <c r="AF87" s="75"/>
      <c r="AG87" s="75"/>
      <c r="AH87" s="75"/>
      <c r="AI87" s="101">
        <f t="shared" si="37"/>
        <v>0</v>
      </c>
      <c r="AJ87" s="4">
        <f t="shared" si="38"/>
        <v>0</v>
      </c>
      <c r="AK87" s="4">
        <f t="shared" si="39"/>
        <v>0</v>
      </c>
      <c r="AL87" s="4">
        <f t="shared" si="40"/>
        <v>0</v>
      </c>
      <c r="AM87" s="4">
        <f t="shared" si="27"/>
        <v>0</v>
      </c>
      <c r="AN87" s="4">
        <f t="shared" si="28"/>
        <v>0</v>
      </c>
      <c r="AO87" s="4">
        <f t="shared" si="41"/>
        <v>0</v>
      </c>
      <c r="AP87" s="4">
        <f t="shared" si="29"/>
        <v>0</v>
      </c>
      <c r="AQ87" s="4">
        <f t="shared" si="30"/>
        <v>0</v>
      </c>
      <c r="AR87" s="4">
        <f t="shared" si="42"/>
        <v>0</v>
      </c>
      <c r="AS87" s="4">
        <f t="shared" si="31"/>
        <v>0</v>
      </c>
      <c r="AT87" s="4">
        <f t="shared" si="32"/>
        <v>0</v>
      </c>
      <c r="AU87" s="4">
        <f t="shared" si="43"/>
        <v>0</v>
      </c>
      <c r="AV87" s="4">
        <f t="shared" si="33"/>
        <v>0</v>
      </c>
      <c r="AW87" s="4">
        <f t="shared" si="34"/>
        <v>0</v>
      </c>
    </row>
    <row r="88" spans="1:49" x14ac:dyDescent="0.35">
      <c r="A88" s="104" t="str">
        <f t="shared" si="35"/>
        <v/>
      </c>
      <c r="B88" s="5" t="str">
        <f t="shared" si="26"/>
        <v/>
      </c>
      <c r="C88" s="336">
        <f t="shared" si="36"/>
        <v>0</v>
      </c>
      <c r="D88" s="73">
        <v>0</v>
      </c>
      <c r="E88" s="73">
        <v>0</v>
      </c>
      <c r="F88" s="74"/>
      <c r="G88" s="74"/>
      <c r="H88" s="75" t="s">
        <v>99</v>
      </c>
      <c r="I88" s="75" t="s">
        <v>99</v>
      </c>
      <c r="J88" s="75" t="s">
        <v>44</v>
      </c>
      <c r="K88" s="74" t="s">
        <v>99</v>
      </c>
      <c r="L88" s="74" t="s">
        <v>99</v>
      </c>
      <c r="M88" s="287" t="s">
        <v>99</v>
      </c>
      <c r="N88" s="74"/>
      <c r="O88" s="288" t="s">
        <v>99</v>
      </c>
      <c r="P88" s="74" t="s">
        <v>99</v>
      </c>
      <c r="Q88" s="75" t="s">
        <v>44</v>
      </c>
      <c r="R88" s="75" t="s">
        <v>44</v>
      </c>
      <c r="S88" s="75" t="s">
        <v>44</v>
      </c>
      <c r="T88" s="75" t="s">
        <v>44</v>
      </c>
      <c r="U88" s="75" t="s">
        <v>44</v>
      </c>
      <c r="Y88" s="75"/>
      <c r="Z88" s="75"/>
      <c r="AA88" s="75"/>
      <c r="AB88" s="75"/>
      <c r="AC88" s="75"/>
      <c r="AD88" s="75"/>
      <c r="AE88" s="75"/>
      <c r="AF88" s="75"/>
      <c r="AG88" s="75"/>
      <c r="AH88" s="75"/>
      <c r="AI88" s="101">
        <f t="shared" si="37"/>
        <v>0</v>
      </c>
      <c r="AJ88" s="4">
        <f t="shared" si="38"/>
        <v>0</v>
      </c>
      <c r="AK88" s="4">
        <f t="shared" si="39"/>
        <v>0</v>
      </c>
      <c r="AL88" s="4">
        <f t="shared" si="40"/>
        <v>0</v>
      </c>
      <c r="AM88" s="4">
        <f t="shared" si="27"/>
        <v>0</v>
      </c>
      <c r="AN88" s="4">
        <f t="shared" si="28"/>
        <v>0</v>
      </c>
      <c r="AO88" s="4">
        <f t="shared" si="41"/>
        <v>0</v>
      </c>
      <c r="AP88" s="4">
        <f t="shared" si="29"/>
        <v>0</v>
      </c>
      <c r="AQ88" s="4">
        <f t="shared" si="30"/>
        <v>0</v>
      </c>
      <c r="AR88" s="4">
        <f t="shared" si="42"/>
        <v>0</v>
      </c>
      <c r="AS88" s="4">
        <f t="shared" si="31"/>
        <v>0</v>
      </c>
      <c r="AT88" s="4">
        <f t="shared" si="32"/>
        <v>0</v>
      </c>
      <c r="AU88" s="4">
        <f t="shared" si="43"/>
        <v>0</v>
      </c>
      <c r="AV88" s="4">
        <f t="shared" si="33"/>
        <v>0</v>
      </c>
      <c r="AW88" s="4">
        <f t="shared" si="34"/>
        <v>0</v>
      </c>
    </row>
    <row r="89" spans="1:49" x14ac:dyDescent="0.35">
      <c r="A89" s="104" t="str">
        <f t="shared" si="35"/>
        <v/>
      </c>
      <c r="B89" s="5" t="str">
        <f t="shared" si="26"/>
        <v/>
      </c>
      <c r="C89" s="336">
        <f t="shared" si="36"/>
        <v>0</v>
      </c>
      <c r="D89" s="73">
        <v>0</v>
      </c>
      <c r="E89" s="73">
        <v>0</v>
      </c>
      <c r="F89" s="74"/>
      <c r="G89" s="74"/>
      <c r="H89" s="75" t="s">
        <v>99</v>
      </c>
      <c r="I89" s="75" t="s">
        <v>99</v>
      </c>
      <c r="J89" s="75" t="s">
        <v>44</v>
      </c>
      <c r="K89" s="74" t="s">
        <v>99</v>
      </c>
      <c r="L89" s="74" t="s">
        <v>99</v>
      </c>
      <c r="M89" s="287" t="s">
        <v>99</v>
      </c>
      <c r="N89" s="74"/>
      <c r="O89" s="288" t="s">
        <v>99</v>
      </c>
      <c r="P89" s="74" t="s">
        <v>99</v>
      </c>
      <c r="Q89" s="75" t="s">
        <v>44</v>
      </c>
      <c r="R89" s="75" t="s">
        <v>44</v>
      </c>
      <c r="S89" s="75" t="s">
        <v>44</v>
      </c>
      <c r="T89" s="75" t="s">
        <v>44</v>
      </c>
      <c r="U89" s="75" t="s">
        <v>44</v>
      </c>
      <c r="Y89" s="75"/>
      <c r="Z89" s="75"/>
      <c r="AA89" s="75"/>
      <c r="AB89" s="75"/>
      <c r="AC89" s="75"/>
      <c r="AD89" s="75"/>
      <c r="AE89" s="75"/>
      <c r="AF89" s="75"/>
      <c r="AG89" s="75"/>
      <c r="AH89" s="75"/>
      <c r="AI89" s="101">
        <f t="shared" si="37"/>
        <v>0</v>
      </c>
      <c r="AJ89" s="4">
        <f t="shared" si="38"/>
        <v>0</v>
      </c>
      <c r="AK89" s="4">
        <f t="shared" si="39"/>
        <v>0</v>
      </c>
      <c r="AL89" s="4">
        <f t="shared" si="40"/>
        <v>0</v>
      </c>
      <c r="AM89" s="4">
        <f t="shared" si="27"/>
        <v>0</v>
      </c>
      <c r="AN89" s="4">
        <f t="shared" si="28"/>
        <v>0</v>
      </c>
      <c r="AO89" s="4">
        <f t="shared" si="41"/>
        <v>0</v>
      </c>
      <c r="AP89" s="4">
        <f t="shared" si="29"/>
        <v>0</v>
      </c>
      <c r="AQ89" s="4">
        <f t="shared" si="30"/>
        <v>0</v>
      </c>
      <c r="AR89" s="4">
        <f t="shared" si="42"/>
        <v>0</v>
      </c>
      <c r="AS89" s="4">
        <f t="shared" si="31"/>
        <v>0</v>
      </c>
      <c r="AT89" s="4">
        <f t="shared" si="32"/>
        <v>0</v>
      </c>
      <c r="AU89" s="4">
        <f t="shared" si="43"/>
        <v>0</v>
      </c>
      <c r="AV89" s="4">
        <f t="shared" si="33"/>
        <v>0</v>
      </c>
      <c r="AW89" s="4">
        <f t="shared" si="34"/>
        <v>0</v>
      </c>
    </row>
    <row r="90" spans="1:49" x14ac:dyDescent="0.35">
      <c r="A90" s="104" t="str">
        <f t="shared" si="35"/>
        <v/>
      </c>
      <c r="B90" s="5" t="str">
        <f t="shared" si="26"/>
        <v/>
      </c>
      <c r="C90" s="336">
        <f t="shared" si="36"/>
        <v>0</v>
      </c>
      <c r="D90" s="73">
        <v>0</v>
      </c>
      <c r="E90" s="73">
        <v>0</v>
      </c>
      <c r="F90" s="74"/>
      <c r="G90" s="74"/>
      <c r="H90" s="75" t="s">
        <v>99</v>
      </c>
      <c r="I90" s="75" t="s">
        <v>99</v>
      </c>
      <c r="J90" s="75" t="s">
        <v>44</v>
      </c>
      <c r="K90" s="74" t="s">
        <v>99</v>
      </c>
      <c r="L90" s="74" t="s">
        <v>99</v>
      </c>
      <c r="M90" s="287" t="s">
        <v>99</v>
      </c>
      <c r="N90" s="74"/>
      <c r="O90" s="288" t="s">
        <v>99</v>
      </c>
      <c r="P90" s="74" t="s">
        <v>99</v>
      </c>
      <c r="Q90" s="75" t="s">
        <v>44</v>
      </c>
      <c r="R90" s="75" t="s">
        <v>44</v>
      </c>
      <c r="S90" s="75" t="s">
        <v>44</v>
      </c>
      <c r="T90" s="75" t="s">
        <v>44</v>
      </c>
      <c r="U90" s="75" t="s">
        <v>44</v>
      </c>
      <c r="Y90" s="75"/>
      <c r="Z90" s="75"/>
      <c r="AA90" s="75"/>
      <c r="AB90" s="75"/>
      <c r="AC90" s="75"/>
      <c r="AD90" s="75"/>
      <c r="AE90" s="75"/>
      <c r="AF90" s="75"/>
      <c r="AG90" s="75"/>
      <c r="AH90" s="75"/>
      <c r="AI90" s="101">
        <f t="shared" si="37"/>
        <v>0</v>
      </c>
      <c r="AJ90" s="4">
        <f t="shared" si="38"/>
        <v>0</v>
      </c>
      <c r="AK90" s="4">
        <f t="shared" si="39"/>
        <v>0</v>
      </c>
      <c r="AL90" s="4">
        <f t="shared" si="40"/>
        <v>0</v>
      </c>
      <c r="AM90" s="4">
        <f t="shared" si="27"/>
        <v>0</v>
      </c>
      <c r="AN90" s="4">
        <f t="shared" si="28"/>
        <v>0</v>
      </c>
      <c r="AO90" s="4">
        <f t="shared" si="41"/>
        <v>0</v>
      </c>
      <c r="AP90" s="4">
        <f t="shared" si="29"/>
        <v>0</v>
      </c>
      <c r="AQ90" s="4">
        <f t="shared" si="30"/>
        <v>0</v>
      </c>
      <c r="AR90" s="4">
        <f t="shared" si="42"/>
        <v>0</v>
      </c>
      <c r="AS90" s="4">
        <f t="shared" si="31"/>
        <v>0</v>
      </c>
      <c r="AT90" s="4">
        <f t="shared" si="32"/>
        <v>0</v>
      </c>
      <c r="AU90" s="4">
        <f t="shared" si="43"/>
        <v>0</v>
      </c>
      <c r="AV90" s="4">
        <f t="shared" si="33"/>
        <v>0</v>
      </c>
      <c r="AW90" s="4">
        <f t="shared" si="34"/>
        <v>0</v>
      </c>
    </row>
    <row r="91" spans="1:49" x14ac:dyDescent="0.35">
      <c r="A91" s="104" t="str">
        <f t="shared" si="35"/>
        <v/>
      </c>
      <c r="B91" s="5" t="str">
        <f t="shared" si="26"/>
        <v/>
      </c>
      <c r="C91" s="336">
        <f t="shared" si="36"/>
        <v>0</v>
      </c>
      <c r="D91" s="73">
        <v>0</v>
      </c>
      <c r="E91" s="73">
        <v>0</v>
      </c>
      <c r="F91" s="74"/>
      <c r="G91" s="74"/>
      <c r="H91" s="75" t="s">
        <v>99</v>
      </c>
      <c r="I91" s="75" t="s">
        <v>99</v>
      </c>
      <c r="J91" s="75" t="s">
        <v>44</v>
      </c>
      <c r="K91" s="74" t="s">
        <v>99</v>
      </c>
      <c r="L91" s="74" t="s">
        <v>99</v>
      </c>
      <c r="M91" s="287" t="s">
        <v>99</v>
      </c>
      <c r="N91" s="74"/>
      <c r="O91" s="288" t="s">
        <v>99</v>
      </c>
      <c r="P91" s="74" t="s">
        <v>99</v>
      </c>
      <c r="Q91" s="75" t="s">
        <v>44</v>
      </c>
      <c r="R91" s="75" t="s">
        <v>44</v>
      </c>
      <c r="S91" s="75" t="s">
        <v>44</v>
      </c>
      <c r="T91" s="75" t="s">
        <v>44</v>
      </c>
      <c r="U91" s="75" t="s">
        <v>44</v>
      </c>
      <c r="Y91" s="75"/>
      <c r="Z91" s="75"/>
      <c r="AA91" s="75"/>
      <c r="AB91" s="75"/>
      <c r="AC91" s="75"/>
      <c r="AD91" s="75"/>
      <c r="AE91" s="75"/>
      <c r="AF91" s="75"/>
      <c r="AG91" s="75"/>
      <c r="AH91" s="75"/>
      <c r="AI91" s="101">
        <f t="shared" si="37"/>
        <v>0</v>
      </c>
      <c r="AJ91" s="4">
        <f t="shared" si="38"/>
        <v>0</v>
      </c>
      <c r="AK91" s="4">
        <f t="shared" si="39"/>
        <v>0</v>
      </c>
      <c r="AL91" s="4">
        <f t="shared" si="40"/>
        <v>0</v>
      </c>
      <c r="AM91" s="4">
        <f t="shared" si="27"/>
        <v>0</v>
      </c>
      <c r="AN91" s="4">
        <f t="shared" si="28"/>
        <v>0</v>
      </c>
      <c r="AO91" s="4">
        <f t="shared" si="41"/>
        <v>0</v>
      </c>
      <c r="AP91" s="4">
        <f t="shared" si="29"/>
        <v>0</v>
      </c>
      <c r="AQ91" s="4">
        <f t="shared" si="30"/>
        <v>0</v>
      </c>
      <c r="AR91" s="4">
        <f t="shared" si="42"/>
        <v>0</v>
      </c>
      <c r="AS91" s="4">
        <f t="shared" si="31"/>
        <v>0</v>
      </c>
      <c r="AT91" s="4">
        <f t="shared" si="32"/>
        <v>0</v>
      </c>
      <c r="AU91" s="4">
        <f t="shared" si="43"/>
        <v>0</v>
      </c>
      <c r="AV91" s="4">
        <f t="shared" si="33"/>
        <v>0</v>
      </c>
      <c r="AW91" s="4">
        <f t="shared" si="34"/>
        <v>0</v>
      </c>
    </row>
    <row r="92" spans="1:49" x14ac:dyDescent="0.35">
      <c r="A92" s="104" t="str">
        <f t="shared" si="35"/>
        <v/>
      </c>
      <c r="B92" s="5" t="str">
        <f t="shared" si="26"/>
        <v/>
      </c>
      <c r="C92" s="336">
        <f t="shared" si="36"/>
        <v>0</v>
      </c>
      <c r="D92" s="73">
        <v>0</v>
      </c>
      <c r="E92" s="73">
        <v>0</v>
      </c>
      <c r="F92" s="74"/>
      <c r="G92" s="74"/>
      <c r="H92" s="75" t="s">
        <v>99</v>
      </c>
      <c r="I92" s="75" t="s">
        <v>99</v>
      </c>
      <c r="J92" s="75" t="s">
        <v>44</v>
      </c>
      <c r="K92" s="74" t="s">
        <v>99</v>
      </c>
      <c r="L92" s="74" t="s">
        <v>99</v>
      </c>
      <c r="M92" s="287" t="s">
        <v>99</v>
      </c>
      <c r="N92" s="74"/>
      <c r="O92" s="288" t="s">
        <v>99</v>
      </c>
      <c r="P92" s="74" t="s">
        <v>99</v>
      </c>
      <c r="Q92" s="75" t="s">
        <v>44</v>
      </c>
      <c r="R92" s="75" t="s">
        <v>44</v>
      </c>
      <c r="S92" s="75" t="s">
        <v>44</v>
      </c>
      <c r="T92" s="75" t="s">
        <v>44</v>
      </c>
      <c r="U92" s="75" t="s">
        <v>44</v>
      </c>
      <c r="Y92" s="75"/>
      <c r="Z92" s="75"/>
      <c r="AA92" s="75"/>
      <c r="AB92" s="75"/>
      <c r="AC92" s="75"/>
      <c r="AD92" s="75"/>
      <c r="AE92" s="75"/>
      <c r="AF92" s="75"/>
      <c r="AG92" s="75"/>
      <c r="AH92" s="75"/>
      <c r="AI92" s="101">
        <f t="shared" si="37"/>
        <v>0</v>
      </c>
      <c r="AJ92" s="4">
        <f t="shared" si="38"/>
        <v>0</v>
      </c>
      <c r="AK92" s="4">
        <f t="shared" si="39"/>
        <v>0</v>
      </c>
      <c r="AL92" s="4">
        <f t="shared" si="40"/>
        <v>0</v>
      </c>
      <c r="AM92" s="4">
        <f t="shared" si="27"/>
        <v>0</v>
      </c>
      <c r="AN92" s="4">
        <f t="shared" si="28"/>
        <v>0</v>
      </c>
      <c r="AO92" s="4">
        <f t="shared" si="41"/>
        <v>0</v>
      </c>
      <c r="AP92" s="4">
        <f t="shared" si="29"/>
        <v>0</v>
      </c>
      <c r="AQ92" s="4">
        <f t="shared" si="30"/>
        <v>0</v>
      </c>
      <c r="AR92" s="4">
        <f t="shared" si="42"/>
        <v>0</v>
      </c>
      <c r="AS92" s="4">
        <f t="shared" si="31"/>
        <v>0</v>
      </c>
      <c r="AT92" s="4">
        <f t="shared" si="32"/>
        <v>0</v>
      </c>
      <c r="AU92" s="4">
        <f t="shared" si="43"/>
        <v>0</v>
      </c>
      <c r="AV92" s="4">
        <f t="shared" si="33"/>
        <v>0</v>
      </c>
      <c r="AW92" s="4">
        <f t="shared" si="34"/>
        <v>0</v>
      </c>
    </row>
    <row r="93" spans="1:49" x14ac:dyDescent="0.35">
      <c r="A93" s="104" t="str">
        <f t="shared" si="35"/>
        <v/>
      </c>
      <c r="B93" s="5" t="str">
        <f t="shared" si="26"/>
        <v/>
      </c>
      <c r="C93" s="336">
        <f t="shared" si="36"/>
        <v>0</v>
      </c>
      <c r="D93" s="73">
        <v>0</v>
      </c>
      <c r="E93" s="73">
        <v>0</v>
      </c>
      <c r="F93" s="74"/>
      <c r="G93" s="74"/>
      <c r="H93" s="75" t="s">
        <v>99</v>
      </c>
      <c r="I93" s="75" t="s">
        <v>99</v>
      </c>
      <c r="J93" s="75" t="s">
        <v>44</v>
      </c>
      <c r="K93" s="74" t="s">
        <v>99</v>
      </c>
      <c r="L93" s="74" t="s">
        <v>99</v>
      </c>
      <c r="M93" s="287" t="s">
        <v>99</v>
      </c>
      <c r="N93" s="74"/>
      <c r="O93" s="288" t="s">
        <v>99</v>
      </c>
      <c r="P93" s="74" t="s">
        <v>99</v>
      </c>
      <c r="Q93" s="75" t="s">
        <v>44</v>
      </c>
      <c r="R93" s="75" t="s">
        <v>44</v>
      </c>
      <c r="S93" s="75" t="s">
        <v>44</v>
      </c>
      <c r="T93" s="75" t="s">
        <v>44</v>
      </c>
      <c r="U93" s="75" t="s">
        <v>44</v>
      </c>
      <c r="Y93" s="75"/>
      <c r="Z93" s="75"/>
      <c r="AA93" s="75"/>
      <c r="AB93" s="75"/>
      <c r="AC93" s="75"/>
      <c r="AD93" s="75"/>
      <c r="AE93" s="75"/>
      <c r="AF93" s="75"/>
      <c r="AG93" s="75"/>
      <c r="AH93" s="75"/>
      <c r="AI93" s="101">
        <f t="shared" si="37"/>
        <v>0</v>
      </c>
      <c r="AJ93" s="4">
        <f t="shared" si="38"/>
        <v>0</v>
      </c>
      <c r="AK93" s="4">
        <f t="shared" si="39"/>
        <v>0</v>
      </c>
      <c r="AL93" s="4">
        <f t="shared" si="40"/>
        <v>0</v>
      </c>
      <c r="AM93" s="4">
        <f t="shared" si="27"/>
        <v>0</v>
      </c>
      <c r="AN93" s="4">
        <f t="shared" si="28"/>
        <v>0</v>
      </c>
      <c r="AO93" s="4">
        <f t="shared" si="41"/>
        <v>0</v>
      </c>
      <c r="AP93" s="4">
        <f t="shared" si="29"/>
        <v>0</v>
      </c>
      <c r="AQ93" s="4">
        <f t="shared" si="30"/>
        <v>0</v>
      </c>
      <c r="AR93" s="4">
        <f t="shared" si="42"/>
        <v>0</v>
      </c>
      <c r="AS93" s="4">
        <f t="shared" si="31"/>
        <v>0</v>
      </c>
      <c r="AT93" s="4">
        <f t="shared" si="32"/>
        <v>0</v>
      </c>
      <c r="AU93" s="4">
        <f t="shared" si="43"/>
        <v>0</v>
      </c>
      <c r="AV93" s="4">
        <f t="shared" si="33"/>
        <v>0</v>
      </c>
      <c r="AW93" s="4">
        <f t="shared" si="34"/>
        <v>0</v>
      </c>
    </row>
    <row r="94" spans="1:49" x14ac:dyDescent="0.35">
      <c r="A94" s="104" t="str">
        <f t="shared" si="35"/>
        <v/>
      </c>
      <c r="B94" s="5" t="str">
        <f t="shared" si="26"/>
        <v/>
      </c>
      <c r="C94" s="336">
        <f t="shared" si="36"/>
        <v>0</v>
      </c>
      <c r="D94" s="73">
        <v>0</v>
      </c>
      <c r="E94" s="73">
        <v>0</v>
      </c>
      <c r="F94" s="74"/>
      <c r="G94" s="74"/>
      <c r="H94" s="75" t="s">
        <v>99</v>
      </c>
      <c r="I94" s="75" t="s">
        <v>99</v>
      </c>
      <c r="J94" s="75" t="s">
        <v>44</v>
      </c>
      <c r="K94" s="74" t="s">
        <v>99</v>
      </c>
      <c r="L94" s="74" t="s">
        <v>99</v>
      </c>
      <c r="M94" s="287" t="s">
        <v>99</v>
      </c>
      <c r="N94" s="74"/>
      <c r="O94" s="288" t="s">
        <v>99</v>
      </c>
      <c r="P94" s="74" t="s">
        <v>99</v>
      </c>
      <c r="Q94" s="75" t="s">
        <v>44</v>
      </c>
      <c r="R94" s="75" t="s">
        <v>44</v>
      </c>
      <c r="S94" s="75" t="s">
        <v>44</v>
      </c>
      <c r="T94" s="75" t="s">
        <v>44</v>
      </c>
      <c r="U94" s="75" t="s">
        <v>44</v>
      </c>
      <c r="Y94" s="75"/>
      <c r="Z94" s="75"/>
      <c r="AA94" s="75"/>
      <c r="AB94" s="75"/>
      <c r="AC94" s="75"/>
      <c r="AD94" s="75"/>
      <c r="AE94" s="75"/>
      <c r="AF94" s="75"/>
      <c r="AG94" s="75"/>
      <c r="AH94" s="75"/>
    </row>
    <row r="95" spans="1:49" x14ac:dyDescent="0.35">
      <c r="A95" s="104" t="str">
        <f t="shared" si="35"/>
        <v/>
      </c>
      <c r="B95" s="5" t="str">
        <f t="shared" si="26"/>
        <v/>
      </c>
      <c r="C95" s="336">
        <f t="shared" si="36"/>
        <v>0</v>
      </c>
      <c r="D95" s="73">
        <v>0</v>
      </c>
      <c r="E95" s="73">
        <v>0</v>
      </c>
      <c r="F95" s="74"/>
      <c r="G95" s="74"/>
      <c r="H95" s="75" t="s">
        <v>99</v>
      </c>
      <c r="I95" s="75" t="s">
        <v>99</v>
      </c>
      <c r="J95" s="75" t="s">
        <v>44</v>
      </c>
      <c r="K95" s="74" t="s">
        <v>99</v>
      </c>
      <c r="L95" s="74" t="s">
        <v>99</v>
      </c>
      <c r="M95" s="287" t="s">
        <v>99</v>
      </c>
      <c r="N95" s="74"/>
      <c r="O95" s="288" t="s">
        <v>99</v>
      </c>
      <c r="P95" s="74" t="s">
        <v>99</v>
      </c>
      <c r="Q95" s="75" t="s">
        <v>44</v>
      </c>
      <c r="R95" s="75" t="s">
        <v>44</v>
      </c>
      <c r="S95" s="75" t="s">
        <v>44</v>
      </c>
      <c r="T95" s="75" t="s">
        <v>44</v>
      </c>
      <c r="U95" s="75" t="s">
        <v>44</v>
      </c>
      <c r="Y95" s="75"/>
      <c r="Z95" s="75"/>
      <c r="AA95" s="75"/>
      <c r="AB95" s="75"/>
      <c r="AC95" s="75"/>
      <c r="AD95" s="75"/>
      <c r="AE95" s="75"/>
      <c r="AF95" s="75"/>
      <c r="AG95" s="75"/>
      <c r="AH95" s="75"/>
    </row>
    <row r="96" spans="1:49" x14ac:dyDescent="0.35">
      <c r="A96" s="104" t="str">
        <f t="shared" si="35"/>
        <v/>
      </c>
      <c r="B96" s="5" t="str">
        <f t="shared" si="26"/>
        <v/>
      </c>
      <c r="C96" s="336">
        <f t="shared" si="36"/>
        <v>0</v>
      </c>
      <c r="D96" s="73">
        <v>0</v>
      </c>
      <c r="E96" s="73">
        <v>0</v>
      </c>
      <c r="F96" s="74"/>
      <c r="G96" s="74"/>
      <c r="H96" s="75" t="s">
        <v>99</v>
      </c>
      <c r="I96" s="75" t="s">
        <v>99</v>
      </c>
      <c r="J96" s="75" t="s">
        <v>44</v>
      </c>
      <c r="K96" s="74" t="s">
        <v>99</v>
      </c>
      <c r="L96" s="74" t="s">
        <v>99</v>
      </c>
      <c r="M96" s="287" t="s">
        <v>99</v>
      </c>
      <c r="N96" s="74"/>
      <c r="O96" s="288" t="s">
        <v>99</v>
      </c>
      <c r="P96" s="74" t="s">
        <v>99</v>
      </c>
      <c r="Q96" s="75" t="s">
        <v>44</v>
      </c>
      <c r="R96" s="75" t="s">
        <v>44</v>
      </c>
      <c r="S96" s="75" t="s">
        <v>44</v>
      </c>
      <c r="T96" s="75" t="s">
        <v>44</v>
      </c>
      <c r="U96" s="75" t="s">
        <v>44</v>
      </c>
      <c r="Y96" s="75"/>
      <c r="Z96" s="75"/>
      <c r="AA96" s="75"/>
      <c r="AB96" s="75"/>
      <c r="AC96" s="75"/>
      <c r="AD96" s="75"/>
      <c r="AE96" s="75"/>
      <c r="AF96" s="75"/>
      <c r="AG96" s="75"/>
      <c r="AH96" s="75"/>
    </row>
    <row r="97" spans="1:34" x14ac:dyDescent="0.35">
      <c r="A97" s="104" t="str">
        <f t="shared" si="35"/>
        <v/>
      </c>
      <c r="B97" s="5" t="str">
        <f t="shared" si="26"/>
        <v/>
      </c>
      <c r="C97" s="336">
        <f t="shared" si="36"/>
        <v>0</v>
      </c>
      <c r="D97" s="73">
        <v>0</v>
      </c>
      <c r="E97" s="73">
        <v>0</v>
      </c>
      <c r="F97" s="74"/>
      <c r="G97" s="74"/>
      <c r="H97" s="75" t="s">
        <v>99</v>
      </c>
      <c r="I97" s="75" t="s">
        <v>99</v>
      </c>
      <c r="J97" s="75" t="s">
        <v>44</v>
      </c>
      <c r="K97" s="74" t="s">
        <v>99</v>
      </c>
      <c r="L97" s="74" t="s">
        <v>99</v>
      </c>
      <c r="M97" s="287" t="s">
        <v>99</v>
      </c>
      <c r="N97" s="74"/>
      <c r="O97" s="288" t="s">
        <v>99</v>
      </c>
      <c r="P97" s="74" t="s">
        <v>99</v>
      </c>
      <c r="Q97" s="75" t="s">
        <v>44</v>
      </c>
      <c r="R97" s="75" t="s">
        <v>44</v>
      </c>
      <c r="S97" s="75" t="s">
        <v>44</v>
      </c>
      <c r="T97" s="75" t="s">
        <v>44</v>
      </c>
      <c r="U97" s="75" t="s">
        <v>44</v>
      </c>
      <c r="Y97" s="75"/>
      <c r="Z97" s="75"/>
      <c r="AA97" s="75"/>
      <c r="AB97" s="75"/>
      <c r="AC97" s="75"/>
      <c r="AD97" s="75"/>
      <c r="AE97" s="75"/>
      <c r="AF97" s="75"/>
      <c r="AG97" s="75"/>
      <c r="AH97" s="75"/>
    </row>
    <row r="98" spans="1:34" x14ac:dyDescent="0.35">
      <c r="A98" s="104" t="str">
        <f t="shared" si="35"/>
        <v/>
      </c>
      <c r="B98" s="5" t="str">
        <f t="shared" si="26"/>
        <v/>
      </c>
      <c r="C98" s="336">
        <f t="shared" si="36"/>
        <v>0</v>
      </c>
      <c r="D98" s="73">
        <v>0</v>
      </c>
      <c r="E98" s="73">
        <v>0</v>
      </c>
      <c r="F98" s="74"/>
      <c r="G98" s="74"/>
      <c r="H98" s="75" t="s">
        <v>99</v>
      </c>
      <c r="I98" s="75" t="s">
        <v>99</v>
      </c>
      <c r="J98" s="75" t="s">
        <v>44</v>
      </c>
      <c r="K98" s="74" t="s">
        <v>99</v>
      </c>
      <c r="L98" s="74" t="s">
        <v>99</v>
      </c>
      <c r="M98" s="287" t="s">
        <v>99</v>
      </c>
      <c r="N98" s="74"/>
      <c r="O98" s="288" t="s">
        <v>99</v>
      </c>
      <c r="P98" s="74" t="s">
        <v>99</v>
      </c>
      <c r="Q98" s="75" t="s">
        <v>44</v>
      </c>
      <c r="R98" s="75" t="s">
        <v>44</v>
      </c>
      <c r="S98" s="75" t="s">
        <v>44</v>
      </c>
      <c r="T98" s="75" t="s">
        <v>44</v>
      </c>
      <c r="U98" s="75" t="s">
        <v>44</v>
      </c>
      <c r="Y98" s="75"/>
      <c r="Z98" s="75"/>
      <c r="AA98" s="75"/>
      <c r="AB98" s="75"/>
      <c r="AC98" s="75"/>
      <c r="AD98" s="75"/>
      <c r="AE98" s="75"/>
      <c r="AF98" s="75"/>
      <c r="AG98" s="75"/>
      <c r="AH98" s="75"/>
    </row>
    <row r="99" spans="1:34" x14ac:dyDescent="0.35">
      <c r="A99" s="104" t="str">
        <f t="shared" si="35"/>
        <v/>
      </c>
      <c r="B99" s="5" t="str">
        <f t="shared" si="26"/>
        <v/>
      </c>
      <c r="C99" s="336">
        <f t="shared" si="36"/>
        <v>0</v>
      </c>
      <c r="D99" s="73">
        <v>0</v>
      </c>
      <c r="E99" s="73">
        <v>0</v>
      </c>
      <c r="F99" s="74"/>
      <c r="G99" s="74"/>
      <c r="H99" s="75" t="s">
        <v>99</v>
      </c>
      <c r="I99" s="75" t="s">
        <v>99</v>
      </c>
      <c r="J99" s="75" t="s">
        <v>44</v>
      </c>
      <c r="K99" s="74" t="s">
        <v>99</v>
      </c>
      <c r="L99" s="74" t="s">
        <v>99</v>
      </c>
      <c r="M99" s="287" t="s">
        <v>99</v>
      </c>
      <c r="N99" s="74"/>
      <c r="O99" s="288" t="s">
        <v>99</v>
      </c>
      <c r="P99" s="74" t="s">
        <v>99</v>
      </c>
      <c r="Q99" s="75" t="s">
        <v>44</v>
      </c>
      <c r="R99" s="75" t="s">
        <v>44</v>
      </c>
      <c r="S99" s="75" t="s">
        <v>44</v>
      </c>
      <c r="T99" s="75" t="s">
        <v>44</v>
      </c>
      <c r="U99" s="75" t="s">
        <v>44</v>
      </c>
      <c r="Y99" s="75"/>
      <c r="Z99" s="75"/>
      <c r="AA99" s="75"/>
      <c r="AB99" s="75"/>
      <c r="AC99" s="75"/>
      <c r="AD99" s="75"/>
      <c r="AE99" s="75"/>
      <c r="AF99" s="75"/>
      <c r="AG99" s="75"/>
      <c r="AH99" s="75"/>
    </row>
    <row r="100" spans="1:34" x14ac:dyDescent="0.35">
      <c r="A100" s="104" t="str">
        <f t="shared" si="35"/>
        <v/>
      </c>
      <c r="B100" s="5" t="str">
        <f t="shared" si="26"/>
        <v/>
      </c>
      <c r="C100" s="336">
        <f t="shared" si="36"/>
        <v>0</v>
      </c>
      <c r="D100" s="73">
        <v>0</v>
      </c>
      <c r="E100" s="73">
        <v>0</v>
      </c>
      <c r="F100" s="74"/>
      <c r="G100" s="74"/>
      <c r="H100" s="75" t="s">
        <v>99</v>
      </c>
      <c r="I100" s="75" t="s">
        <v>99</v>
      </c>
      <c r="J100" s="75" t="s">
        <v>44</v>
      </c>
      <c r="K100" s="74" t="s">
        <v>99</v>
      </c>
      <c r="L100" s="74" t="s">
        <v>99</v>
      </c>
      <c r="M100" s="287" t="s">
        <v>99</v>
      </c>
      <c r="N100" s="74"/>
      <c r="O100" s="288" t="s">
        <v>99</v>
      </c>
      <c r="P100" s="74" t="s">
        <v>99</v>
      </c>
      <c r="Q100" s="75" t="s">
        <v>44</v>
      </c>
      <c r="R100" s="75" t="s">
        <v>44</v>
      </c>
      <c r="S100" s="75" t="s">
        <v>44</v>
      </c>
      <c r="T100" s="75" t="s">
        <v>44</v>
      </c>
      <c r="U100" s="75" t="s">
        <v>44</v>
      </c>
      <c r="Y100" s="75"/>
      <c r="Z100" s="75"/>
      <c r="AA100" s="75"/>
      <c r="AB100" s="75"/>
      <c r="AC100" s="75"/>
      <c r="AD100" s="75"/>
      <c r="AE100" s="75"/>
      <c r="AF100" s="75"/>
      <c r="AG100" s="75"/>
      <c r="AH100" s="75"/>
    </row>
    <row r="101" spans="1:34" x14ac:dyDescent="0.35">
      <c r="A101" s="104" t="str">
        <f t="shared" si="35"/>
        <v/>
      </c>
      <c r="B101" s="5" t="str">
        <f t="shared" si="26"/>
        <v/>
      </c>
      <c r="C101" s="336">
        <f t="shared" si="36"/>
        <v>0</v>
      </c>
      <c r="D101" s="73">
        <v>0</v>
      </c>
      <c r="E101" s="73">
        <v>0</v>
      </c>
      <c r="F101" s="74"/>
      <c r="G101" s="74"/>
      <c r="H101" s="75" t="s">
        <v>99</v>
      </c>
      <c r="I101" s="75" t="s">
        <v>99</v>
      </c>
      <c r="J101" s="75" t="s">
        <v>44</v>
      </c>
      <c r="K101" s="74" t="s">
        <v>99</v>
      </c>
      <c r="L101" s="74" t="s">
        <v>99</v>
      </c>
      <c r="M101" s="287" t="s">
        <v>99</v>
      </c>
      <c r="N101" s="74"/>
      <c r="O101" s="288" t="s">
        <v>99</v>
      </c>
      <c r="P101" s="74" t="s">
        <v>99</v>
      </c>
      <c r="Q101" s="75" t="s">
        <v>44</v>
      </c>
      <c r="R101" s="75" t="s">
        <v>44</v>
      </c>
      <c r="S101" s="75" t="s">
        <v>44</v>
      </c>
      <c r="T101" s="75" t="s">
        <v>44</v>
      </c>
      <c r="U101" s="75" t="s">
        <v>44</v>
      </c>
      <c r="Y101" s="75"/>
      <c r="Z101" s="75"/>
      <c r="AA101" s="75"/>
      <c r="AB101" s="75"/>
      <c r="AC101" s="75"/>
      <c r="AD101" s="75"/>
      <c r="AE101" s="75"/>
      <c r="AF101" s="75"/>
      <c r="AG101" s="75"/>
      <c r="AH101" s="75"/>
    </row>
    <row r="102" spans="1:34" x14ac:dyDescent="0.35">
      <c r="A102" s="104" t="str">
        <f t="shared" si="35"/>
        <v/>
      </c>
      <c r="B102" s="5" t="str">
        <f t="shared" si="26"/>
        <v/>
      </c>
      <c r="C102" s="336">
        <f t="shared" si="36"/>
        <v>0</v>
      </c>
      <c r="D102" s="73">
        <v>0</v>
      </c>
      <c r="E102" s="73">
        <v>0</v>
      </c>
      <c r="F102" s="74"/>
      <c r="G102" s="74"/>
      <c r="H102" s="75" t="s">
        <v>99</v>
      </c>
      <c r="I102" s="75" t="s">
        <v>99</v>
      </c>
      <c r="J102" s="75" t="s">
        <v>44</v>
      </c>
      <c r="K102" s="74" t="s">
        <v>99</v>
      </c>
      <c r="L102" s="74" t="s">
        <v>99</v>
      </c>
      <c r="M102" s="287" t="s">
        <v>99</v>
      </c>
      <c r="N102" s="74"/>
      <c r="O102" s="288" t="s">
        <v>99</v>
      </c>
      <c r="P102" s="74" t="s">
        <v>99</v>
      </c>
      <c r="Q102" s="75" t="s">
        <v>44</v>
      </c>
      <c r="R102" s="75" t="s">
        <v>44</v>
      </c>
      <c r="S102" s="75" t="s">
        <v>44</v>
      </c>
      <c r="T102" s="75" t="s">
        <v>44</v>
      </c>
      <c r="U102" s="75" t="s">
        <v>44</v>
      </c>
      <c r="Y102" s="75"/>
      <c r="Z102" s="75"/>
      <c r="AA102" s="75"/>
      <c r="AB102" s="75"/>
      <c r="AC102" s="75"/>
      <c r="AD102" s="75"/>
      <c r="AE102" s="75"/>
      <c r="AF102" s="75"/>
      <c r="AG102" s="75"/>
      <c r="AH102" s="75"/>
    </row>
    <row r="103" spans="1:34" x14ac:dyDescent="0.35">
      <c r="A103" s="104" t="str">
        <f t="shared" si="35"/>
        <v/>
      </c>
      <c r="B103" s="5" t="str">
        <f t="shared" si="26"/>
        <v/>
      </c>
      <c r="C103" s="336">
        <f t="shared" si="36"/>
        <v>0</v>
      </c>
      <c r="D103" s="73">
        <v>0</v>
      </c>
      <c r="E103" s="73">
        <v>0</v>
      </c>
      <c r="F103" s="74"/>
      <c r="G103" s="74"/>
      <c r="H103" s="75" t="s">
        <v>99</v>
      </c>
      <c r="I103" s="75" t="s">
        <v>99</v>
      </c>
      <c r="J103" s="75" t="s">
        <v>44</v>
      </c>
      <c r="K103" s="74" t="s">
        <v>99</v>
      </c>
      <c r="L103" s="74" t="s">
        <v>99</v>
      </c>
      <c r="M103" s="287" t="s">
        <v>99</v>
      </c>
      <c r="N103" s="74"/>
      <c r="O103" s="288" t="s">
        <v>99</v>
      </c>
      <c r="P103" s="74" t="s">
        <v>99</v>
      </c>
      <c r="Q103" s="75" t="s">
        <v>44</v>
      </c>
      <c r="R103" s="75" t="s">
        <v>44</v>
      </c>
      <c r="S103" s="75" t="s">
        <v>44</v>
      </c>
      <c r="T103" s="75" t="s">
        <v>44</v>
      </c>
      <c r="U103" s="75" t="s">
        <v>44</v>
      </c>
      <c r="Y103" s="75"/>
      <c r="Z103" s="75"/>
      <c r="AA103" s="75"/>
      <c r="AB103" s="75"/>
      <c r="AC103" s="75"/>
      <c r="AD103" s="75"/>
      <c r="AE103" s="75"/>
      <c r="AF103" s="75"/>
      <c r="AG103" s="75"/>
      <c r="AH103" s="75"/>
    </row>
    <row r="104" spans="1:34" x14ac:dyDescent="0.35">
      <c r="A104" s="104" t="str">
        <f t="shared" si="35"/>
        <v/>
      </c>
      <c r="B104" s="5" t="str">
        <f t="shared" si="26"/>
        <v/>
      </c>
      <c r="C104" s="336">
        <f t="shared" si="36"/>
        <v>0</v>
      </c>
      <c r="D104" s="73">
        <v>0</v>
      </c>
      <c r="E104" s="73">
        <v>0</v>
      </c>
      <c r="F104" s="74"/>
      <c r="G104" s="74"/>
      <c r="H104" s="75" t="s">
        <v>99</v>
      </c>
      <c r="I104" s="75" t="s">
        <v>99</v>
      </c>
      <c r="J104" s="75" t="s">
        <v>44</v>
      </c>
      <c r="K104" s="74" t="s">
        <v>99</v>
      </c>
      <c r="L104" s="74" t="s">
        <v>99</v>
      </c>
      <c r="M104" s="287" t="s">
        <v>99</v>
      </c>
      <c r="N104" s="74"/>
      <c r="O104" s="288" t="s">
        <v>99</v>
      </c>
      <c r="P104" s="74" t="s">
        <v>99</v>
      </c>
      <c r="Q104" s="75" t="s">
        <v>44</v>
      </c>
      <c r="R104" s="75" t="s">
        <v>44</v>
      </c>
      <c r="S104" s="75" t="s">
        <v>44</v>
      </c>
      <c r="T104" s="75" t="s">
        <v>44</v>
      </c>
      <c r="U104" s="75" t="s">
        <v>44</v>
      </c>
      <c r="Y104" s="75"/>
      <c r="Z104" s="75"/>
      <c r="AA104" s="75"/>
      <c r="AB104" s="75"/>
      <c r="AC104" s="75"/>
      <c r="AD104" s="75"/>
      <c r="AE104" s="75"/>
      <c r="AF104" s="75"/>
      <c r="AG104" s="75"/>
      <c r="AH104" s="75"/>
    </row>
    <row r="105" spans="1:34" x14ac:dyDescent="0.35">
      <c r="A105" s="104" t="str">
        <f t="shared" si="35"/>
        <v/>
      </c>
      <c r="B105" s="5" t="str">
        <f t="shared" si="26"/>
        <v/>
      </c>
      <c r="C105" s="336">
        <f t="shared" si="36"/>
        <v>0</v>
      </c>
      <c r="D105" s="73">
        <v>0</v>
      </c>
      <c r="E105" s="73">
        <v>0</v>
      </c>
      <c r="F105" s="74"/>
      <c r="G105" s="74"/>
      <c r="H105" s="75" t="s">
        <v>99</v>
      </c>
      <c r="I105" s="75" t="s">
        <v>99</v>
      </c>
      <c r="J105" s="75" t="s">
        <v>44</v>
      </c>
      <c r="K105" s="74" t="s">
        <v>99</v>
      </c>
      <c r="L105" s="74" t="s">
        <v>99</v>
      </c>
      <c r="M105" s="287" t="s">
        <v>99</v>
      </c>
      <c r="N105" s="74"/>
      <c r="O105" s="288" t="s">
        <v>99</v>
      </c>
      <c r="P105" s="74" t="s">
        <v>99</v>
      </c>
      <c r="Q105" s="75" t="s">
        <v>44</v>
      </c>
      <c r="R105" s="75" t="s">
        <v>44</v>
      </c>
      <c r="S105" s="75" t="s">
        <v>44</v>
      </c>
      <c r="T105" s="75" t="s">
        <v>44</v>
      </c>
      <c r="U105" s="75" t="s">
        <v>44</v>
      </c>
      <c r="Y105" s="75"/>
      <c r="Z105" s="75"/>
      <c r="AA105" s="75"/>
      <c r="AB105" s="75"/>
      <c r="AC105" s="75"/>
      <c r="AD105" s="75"/>
      <c r="AE105" s="75"/>
      <c r="AF105" s="75"/>
      <c r="AG105" s="75"/>
      <c r="AH105" s="75"/>
    </row>
    <row r="106" spans="1:34" x14ac:dyDescent="0.35">
      <c r="A106" s="104" t="str">
        <f t="shared" si="35"/>
        <v/>
      </c>
      <c r="B106" s="5" t="str">
        <f t="shared" si="26"/>
        <v/>
      </c>
      <c r="C106" s="336">
        <f t="shared" si="36"/>
        <v>0</v>
      </c>
      <c r="D106" s="73">
        <v>0</v>
      </c>
      <c r="E106" s="73">
        <v>0</v>
      </c>
      <c r="F106" s="74"/>
      <c r="G106" s="74"/>
      <c r="H106" s="75" t="s">
        <v>99</v>
      </c>
      <c r="I106" s="75" t="s">
        <v>99</v>
      </c>
      <c r="J106" s="75" t="s">
        <v>44</v>
      </c>
      <c r="K106" s="74" t="s">
        <v>99</v>
      </c>
      <c r="L106" s="74" t="s">
        <v>99</v>
      </c>
      <c r="M106" s="287" t="s">
        <v>99</v>
      </c>
      <c r="N106" s="74"/>
      <c r="O106" s="288" t="s">
        <v>99</v>
      </c>
      <c r="P106" s="74" t="s">
        <v>99</v>
      </c>
      <c r="Q106" s="75" t="s">
        <v>44</v>
      </c>
      <c r="R106" s="75" t="s">
        <v>44</v>
      </c>
      <c r="S106" s="75" t="s">
        <v>44</v>
      </c>
      <c r="T106" s="75" t="s">
        <v>44</v>
      </c>
      <c r="U106" s="75" t="s">
        <v>44</v>
      </c>
      <c r="Y106" s="75"/>
      <c r="Z106" s="75"/>
      <c r="AA106" s="75"/>
      <c r="AB106" s="75"/>
      <c r="AC106" s="75"/>
      <c r="AD106" s="75"/>
      <c r="AE106" s="75"/>
      <c r="AF106" s="75"/>
      <c r="AG106" s="75"/>
      <c r="AH106" s="75"/>
    </row>
    <row r="107" spans="1:34" x14ac:dyDescent="0.35">
      <c r="A107" s="104" t="str">
        <f t="shared" si="35"/>
        <v/>
      </c>
      <c r="B107" s="5" t="str">
        <f t="shared" si="26"/>
        <v/>
      </c>
      <c r="C107" s="336">
        <f t="shared" si="36"/>
        <v>0</v>
      </c>
      <c r="D107" s="73">
        <v>0</v>
      </c>
      <c r="E107" s="73">
        <v>0</v>
      </c>
      <c r="F107" s="74"/>
      <c r="G107" s="74"/>
      <c r="H107" s="75" t="s">
        <v>99</v>
      </c>
      <c r="I107" s="75" t="s">
        <v>99</v>
      </c>
      <c r="J107" s="75" t="s">
        <v>44</v>
      </c>
      <c r="K107" s="74" t="s">
        <v>99</v>
      </c>
      <c r="L107" s="74" t="s">
        <v>99</v>
      </c>
      <c r="M107" s="287" t="s">
        <v>99</v>
      </c>
      <c r="N107" s="74"/>
      <c r="O107" s="288" t="s">
        <v>99</v>
      </c>
      <c r="P107" s="74" t="s">
        <v>99</v>
      </c>
      <c r="Q107" s="75" t="s">
        <v>44</v>
      </c>
      <c r="R107" s="75" t="s">
        <v>44</v>
      </c>
      <c r="S107" s="75" t="s">
        <v>44</v>
      </c>
      <c r="T107" s="75" t="s">
        <v>44</v>
      </c>
      <c r="U107" s="75" t="s">
        <v>44</v>
      </c>
      <c r="Y107" s="75"/>
      <c r="Z107" s="75"/>
      <c r="AA107" s="75"/>
      <c r="AB107" s="75"/>
      <c r="AC107" s="75"/>
      <c r="AD107" s="75"/>
      <c r="AE107" s="75"/>
      <c r="AF107" s="75"/>
      <c r="AG107" s="75"/>
      <c r="AH107" s="75"/>
    </row>
    <row r="108" spans="1:34" x14ac:dyDescent="0.35">
      <c r="A108" s="104" t="str">
        <f t="shared" si="35"/>
        <v/>
      </c>
      <c r="B108" s="5" t="str">
        <f t="shared" si="26"/>
        <v/>
      </c>
      <c r="C108" s="336">
        <f t="shared" si="36"/>
        <v>0</v>
      </c>
      <c r="D108" s="73">
        <v>0</v>
      </c>
      <c r="E108" s="73">
        <v>0</v>
      </c>
      <c r="F108" s="74"/>
      <c r="G108" s="74"/>
      <c r="H108" s="75" t="s">
        <v>99</v>
      </c>
      <c r="I108" s="75" t="s">
        <v>99</v>
      </c>
      <c r="J108" s="75" t="s">
        <v>44</v>
      </c>
      <c r="K108" s="74" t="s">
        <v>99</v>
      </c>
      <c r="L108" s="74" t="s">
        <v>99</v>
      </c>
      <c r="M108" s="287" t="s">
        <v>99</v>
      </c>
      <c r="N108" s="74"/>
      <c r="O108" s="288" t="s">
        <v>99</v>
      </c>
      <c r="P108" s="74" t="s">
        <v>99</v>
      </c>
      <c r="Q108" s="75" t="s">
        <v>44</v>
      </c>
      <c r="R108" s="75" t="s">
        <v>44</v>
      </c>
      <c r="S108" s="75" t="s">
        <v>44</v>
      </c>
      <c r="T108" s="75" t="s">
        <v>44</v>
      </c>
      <c r="U108" s="75" t="s">
        <v>44</v>
      </c>
      <c r="Y108" s="75"/>
      <c r="Z108" s="75"/>
      <c r="AA108" s="75"/>
      <c r="AB108" s="75"/>
      <c r="AC108" s="75"/>
      <c r="AD108" s="75"/>
      <c r="AE108" s="75"/>
      <c r="AF108" s="75"/>
      <c r="AG108" s="75"/>
      <c r="AH108" s="75"/>
    </row>
    <row r="109" spans="1:34" x14ac:dyDescent="0.35">
      <c r="A109" s="104" t="str">
        <f t="shared" si="35"/>
        <v/>
      </c>
      <c r="B109" s="5" t="str">
        <f t="shared" si="26"/>
        <v/>
      </c>
      <c r="C109" s="336">
        <f t="shared" si="36"/>
        <v>0</v>
      </c>
      <c r="D109" s="73">
        <v>0</v>
      </c>
      <c r="E109" s="73">
        <v>0</v>
      </c>
      <c r="F109" s="74"/>
      <c r="G109" s="74"/>
      <c r="H109" s="75" t="s">
        <v>99</v>
      </c>
      <c r="I109" s="75" t="s">
        <v>99</v>
      </c>
      <c r="J109" s="75" t="s">
        <v>44</v>
      </c>
      <c r="K109" s="74" t="s">
        <v>99</v>
      </c>
      <c r="L109" s="74" t="s">
        <v>99</v>
      </c>
      <c r="M109" s="287" t="s">
        <v>99</v>
      </c>
      <c r="N109" s="74"/>
      <c r="O109" s="288" t="s">
        <v>99</v>
      </c>
      <c r="P109" s="74" t="s">
        <v>99</v>
      </c>
      <c r="Q109" s="75" t="s">
        <v>44</v>
      </c>
      <c r="R109" s="75" t="s">
        <v>44</v>
      </c>
      <c r="S109" s="75" t="s">
        <v>44</v>
      </c>
      <c r="T109" s="75" t="s">
        <v>44</v>
      </c>
      <c r="U109" s="75" t="s">
        <v>44</v>
      </c>
      <c r="Y109" s="75"/>
      <c r="Z109" s="75"/>
      <c r="AA109" s="75"/>
      <c r="AB109" s="75"/>
      <c r="AC109" s="75"/>
      <c r="AD109" s="75"/>
      <c r="AE109" s="75"/>
      <c r="AF109" s="75"/>
      <c r="AG109" s="75"/>
      <c r="AH109" s="75"/>
    </row>
    <row r="110" spans="1:34" x14ac:dyDescent="0.35">
      <c r="A110" s="104" t="str">
        <f t="shared" si="35"/>
        <v/>
      </c>
      <c r="B110" s="5" t="str">
        <f t="shared" si="26"/>
        <v/>
      </c>
      <c r="C110" s="336">
        <f t="shared" si="36"/>
        <v>0</v>
      </c>
      <c r="D110" s="73">
        <v>0</v>
      </c>
      <c r="E110" s="73">
        <v>0</v>
      </c>
      <c r="F110" s="74"/>
      <c r="G110" s="74"/>
      <c r="H110" s="75" t="s">
        <v>99</v>
      </c>
      <c r="I110" s="75" t="s">
        <v>99</v>
      </c>
      <c r="J110" s="75" t="s">
        <v>44</v>
      </c>
      <c r="K110" s="74" t="s">
        <v>99</v>
      </c>
      <c r="L110" s="74" t="s">
        <v>99</v>
      </c>
      <c r="M110" s="287" t="s">
        <v>99</v>
      </c>
      <c r="N110" s="74"/>
      <c r="O110" s="288" t="s">
        <v>99</v>
      </c>
      <c r="P110" s="74" t="s">
        <v>99</v>
      </c>
      <c r="Q110" s="75" t="s">
        <v>44</v>
      </c>
      <c r="R110" s="75" t="s">
        <v>44</v>
      </c>
      <c r="S110" s="75" t="s">
        <v>44</v>
      </c>
      <c r="T110" s="75" t="s">
        <v>44</v>
      </c>
      <c r="U110" s="75" t="s">
        <v>44</v>
      </c>
      <c r="Y110" s="75"/>
      <c r="Z110" s="75"/>
      <c r="AA110" s="75"/>
      <c r="AB110" s="75"/>
      <c r="AC110" s="75"/>
      <c r="AD110" s="75"/>
      <c r="AE110" s="75"/>
      <c r="AF110" s="75"/>
      <c r="AG110" s="75"/>
      <c r="AH110" s="75"/>
    </row>
    <row r="111" spans="1:34" x14ac:dyDescent="0.35">
      <c r="A111" s="104" t="str">
        <f t="shared" si="35"/>
        <v/>
      </c>
      <c r="B111" s="5" t="str">
        <f t="shared" si="26"/>
        <v/>
      </c>
      <c r="C111" s="336">
        <f t="shared" si="36"/>
        <v>0</v>
      </c>
      <c r="D111" s="73">
        <v>0</v>
      </c>
      <c r="E111" s="73">
        <v>0</v>
      </c>
      <c r="F111" s="74"/>
      <c r="G111" s="74"/>
      <c r="H111" s="75" t="s">
        <v>99</v>
      </c>
      <c r="I111" s="75" t="s">
        <v>99</v>
      </c>
      <c r="J111" s="75" t="s">
        <v>44</v>
      </c>
      <c r="K111" s="74" t="s">
        <v>99</v>
      </c>
      <c r="L111" s="74" t="s">
        <v>99</v>
      </c>
      <c r="M111" s="287" t="s">
        <v>99</v>
      </c>
      <c r="N111" s="74"/>
      <c r="O111" s="288" t="s">
        <v>99</v>
      </c>
      <c r="P111" s="74" t="s">
        <v>99</v>
      </c>
      <c r="Q111" s="75" t="s">
        <v>44</v>
      </c>
      <c r="R111" s="75" t="s">
        <v>44</v>
      </c>
      <c r="S111" s="75" t="s">
        <v>44</v>
      </c>
      <c r="T111" s="75" t="s">
        <v>44</v>
      </c>
      <c r="U111" s="75" t="s">
        <v>44</v>
      </c>
      <c r="Y111" s="75"/>
      <c r="Z111" s="75"/>
      <c r="AA111" s="75"/>
      <c r="AB111" s="75"/>
      <c r="AC111" s="75"/>
      <c r="AD111" s="75"/>
      <c r="AE111" s="75"/>
      <c r="AF111" s="75"/>
      <c r="AG111" s="75"/>
      <c r="AH111" s="75"/>
    </row>
    <row r="112" spans="1:34" x14ac:dyDescent="0.35">
      <c r="A112" s="104" t="str">
        <f t="shared" si="35"/>
        <v/>
      </c>
      <c r="B112" s="5" t="str">
        <f t="shared" si="26"/>
        <v/>
      </c>
      <c r="C112" s="336">
        <f t="shared" si="36"/>
        <v>0</v>
      </c>
      <c r="D112" s="73">
        <v>0</v>
      </c>
      <c r="E112" s="73">
        <v>0</v>
      </c>
      <c r="F112" s="74"/>
      <c r="G112" s="74"/>
      <c r="H112" s="75" t="s">
        <v>99</v>
      </c>
      <c r="I112" s="75" t="s">
        <v>99</v>
      </c>
      <c r="J112" s="75" t="s">
        <v>44</v>
      </c>
      <c r="K112" s="74" t="s">
        <v>99</v>
      </c>
      <c r="L112" s="74" t="s">
        <v>99</v>
      </c>
      <c r="M112" s="287" t="s">
        <v>99</v>
      </c>
      <c r="N112" s="74"/>
      <c r="O112" s="288" t="s">
        <v>99</v>
      </c>
      <c r="P112" s="74" t="s">
        <v>99</v>
      </c>
      <c r="Q112" s="75" t="s">
        <v>44</v>
      </c>
      <c r="R112" s="75" t="s">
        <v>44</v>
      </c>
      <c r="S112" s="75" t="s">
        <v>44</v>
      </c>
      <c r="T112" s="75" t="s">
        <v>44</v>
      </c>
      <c r="U112" s="75" t="s">
        <v>44</v>
      </c>
      <c r="Y112" s="75"/>
      <c r="Z112" s="75"/>
      <c r="AA112" s="75"/>
      <c r="AB112" s="75"/>
      <c r="AC112" s="75"/>
      <c r="AD112" s="75"/>
      <c r="AE112" s="75"/>
      <c r="AF112" s="75"/>
      <c r="AG112" s="75"/>
      <c r="AH112" s="75"/>
    </row>
    <row r="113" spans="1:34" x14ac:dyDescent="0.35">
      <c r="A113" s="104" t="str">
        <f t="shared" si="35"/>
        <v/>
      </c>
      <c r="B113" s="5" t="str">
        <f t="shared" si="26"/>
        <v/>
      </c>
      <c r="C113" s="336">
        <f t="shared" si="36"/>
        <v>0</v>
      </c>
      <c r="D113" s="73">
        <v>0</v>
      </c>
      <c r="E113" s="73">
        <v>0</v>
      </c>
      <c r="F113" s="74"/>
      <c r="G113" s="74"/>
      <c r="H113" s="75" t="s">
        <v>99</v>
      </c>
      <c r="I113" s="75" t="s">
        <v>99</v>
      </c>
      <c r="J113" s="75" t="s">
        <v>44</v>
      </c>
      <c r="K113" s="74" t="s">
        <v>99</v>
      </c>
      <c r="L113" s="74" t="s">
        <v>99</v>
      </c>
      <c r="M113" s="287" t="s">
        <v>99</v>
      </c>
      <c r="N113" s="74"/>
      <c r="O113" s="288" t="s">
        <v>99</v>
      </c>
      <c r="P113" s="74" t="s">
        <v>99</v>
      </c>
      <c r="Q113" s="75" t="s">
        <v>44</v>
      </c>
      <c r="R113" s="75" t="s">
        <v>44</v>
      </c>
      <c r="S113" s="75" t="s">
        <v>44</v>
      </c>
      <c r="T113" s="75" t="s">
        <v>44</v>
      </c>
      <c r="U113" s="75" t="s">
        <v>44</v>
      </c>
      <c r="Y113" s="75"/>
      <c r="Z113" s="75"/>
      <c r="AA113" s="75"/>
      <c r="AB113" s="75"/>
      <c r="AC113" s="75"/>
      <c r="AD113" s="75"/>
      <c r="AE113" s="75"/>
      <c r="AF113" s="75"/>
      <c r="AG113" s="75"/>
      <c r="AH113" s="75"/>
    </row>
    <row r="114" spans="1:34" x14ac:dyDescent="0.35">
      <c r="A114" s="104" t="str">
        <f t="shared" si="35"/>
        <v/>
      </c>
      <c r="B114" s="5" t="str">
        <f t="shared" si="26"/>
        <v/>
      </c>
      <c r="C114" s="336">
        <f t="shared" si="36"/>
        <v>0</v>
      </c>
      <c r="D114" s="73">
        <v>0</v>
      </c>
      <c r="E114" s="73">
        <v>0</v>
      </c>
      <c r="F114" s="74"/>
      <c r="G114" s="74"/>
      <c r="H114" s="75" t="s">
        <v>99</v>
      </c>
      <c r="I114" s="75" t="s">
        <v>99</v>
      </c>
      <c r="J114" s="75" t="s">
        <v>44</v>
      </c>
      <c r="K114" s="74" t="s">
        <v>99</v>
      </c>
      <c r="L114" s="74" t="s">
        <v>99</v>
      </c>
      <c r="M114" s="287" t="s">
        <v>99</v>
      </c>
      <c r="N114" s="74"/>
      <c r="O114" s="288" t="s">
        <v>99</v>
      </c>
      <c r="P114" s="74" t="s">
        <v>99</v>
      </c>
      <c r="Q114" s="75" t="s">
        <v>44</v>
      </c>
      <c r="R114" s="75" t="s">
        <v>44</v>
      </c>
      <c r="S114" s="75" t="s">
        <v>44</v>
      </c>
      <c r="T114" s="75" t="s">
        <v>44</v>
      </c>
      <c r="U114" s="75" t="s">
        <v>44</v>
      </c>
      <c r="Y114" s="75"/>
      <c r="Z114" s="75"/>
      <c r="AA114" s="75"/>
      <c r="AB114" s="75"/>
      <c r="AC114" s="75"/>
      <c r="AD114" s="75"/>
      <c r="AE114" s="75"/>
      <c r="AF114" s="75"/>
      <c r="AG114" s="75"/>
      <c r="AH114" s="75"/>
    </row>
    <row r="115" spans="1:34" x14ac:dyDescent="0.35">
      <c r="A115" s="104" t="str">
        <f t="shared" si="35"/>
        <v/>
      </c>
      <c r="B115" s="5" t="str">
        <f t="shared" si="26"/>
        <v/>
      </c>
      <c r="C115" s="336">
        <f t="shared" si="36"/>
        <v>0</v>
      </c>
      <c r="D115" s="73">
        <v>0</v>
      </c>
      <c r="E115" s="73">
        <v>0</v>
      </c>
      <c r="F115" s="74"/>
      <c r="G115" s="74"/>
      <c r="H115" s="75" t="s">
        <v>99</v>
      </c>
      <c r="I115" s="75" t="s">
        <v>99</v>
      </c>
      <c r="J115" s="75" t="s">
        <v>44</v>
      </c>
      <c r="K115" s="74" t="s">
        <v>99</v>
      </c>
      <c r="L115" s="74" t="s">
        <v>99</v>
      </c>
      <c r="M115" s="287" t="s">
        <v>99</v>
      </c>
      <c r="N115" s="74"/>
      <c r="O115" s="288" t="s">
        <v>99</v>
      </c>
      <c r="P115" s="74" t="s">
        <v>99</v>
      </c>
      <c r="Q115" s="75" t="s">
        <v>44</v>
      </c>
      <c r="R115" s="75" t="s">
        <v>44</v>
      </c>
      <c r="S115" s="75" t="s">
        <v>44</v>
      </c>
      <c r="T115" s="75" t="s">
        <v>44</v>
      </c>
      <c r="U115" s="75" t="s">
        <v>44</v>
      </c>
      <c r="Y115" s="75"/>
      <c r="Z115" s="75"/>
      <c r="AA115" s="75"/>
      <c r="AB115" s="75"/>
      <c r="AC115" s="75"/>
      <c r="AD115" s="75"/>
      <c r="AE115" s="75"/>
      <c r="AF115" s="75"/>
      <c r="AG115" s="75"/>
      <c r="AH115" s="75"/>
    </row>
    <row r="116" spans="1:34" x14ac:dyDescent="0.35">
      <c r="A116" s="104" t="str">
        <f t="shared" si="35"/>
        <v/>
      </c>
      <c r="B116" s="5" t="str">
        <f t="shared" si="26"/>
        <v/>
      </c>
      <c r="C116" s="336">
        <f t="shared" si="36"/>
        <v>0</v>
      </c>
      <c r="D116" s="73">
        <v>0</v>
      </c>
      <c r="E116" s="73">
        <v>0</v>
      </c>
      <c r="F116" s="74"/>
      <c r="G116" s="74"/>
      <c r="H116" s="75" t="s">
        <v>99</v>
      </c>
      <c r="I116" s="75" t="s">
        <v>99</v>
      </c>
      <c r="J116" s="75" t="s">
        <v>44</v>
      </c>
      <c r="K116" s="74" t="s">
        <v>99</v>
      </c>
      <c r="L116" s="74" t="s">
        <v>99</v>
      </c>
      <c r="M116" s="287" t="s">
        <v>99</v>
      </c>
      <c r="N116" s="74"/>
      <c r="O116" s="288" t="s">
        <v>99</v>
      </c>
      <c r="P116" s="74" t="s">
        <v>99</v>
      </c>
      <c r="Q116" s="75" t="s">
        <v>44</v>
      </c>
      <c r="R116" s="75" t="s">
        <v>44</v>
      </c>
      <c r="S116" s="75" t="s">
        <v>44</v>
      </c>
      <c r="T116" s="75" t="s">
        <v>44</v>
      </c>
      <c r="U116" s="75" t="s">
        <v>44</v>
      </c>
      <c r="Y116" s="75"/>
      <c r="Z116" s="75"/>
      <c r="AA116" s="75"/>
      <c r="AB116" s="75"/>
      <c r="AC116" s="75"/>
      <c r="AD116" s="75"/>
      <c r="AE116" s="75"/>
      <c r="AF116" s="75"/>
      <c r="AG116" s="75"/>
      <c r="AH116" s="75"/>
    </row>
    <row r="117" spans="1:34" x14ac:dyDescent="0.35">
      <c r="A117" s="104" t="str">
        <f t="shared" si="35"/>
        <v/>
      </c>
      <c r="B117" s="5" t="str">
        <f t="shared" si="26"/>
        <v/>
      </c>
      <c r="C117" s="336">
        <f t="shared" si="36"/>
        <v>0</v>
      </c>
      <c r="D117" s="73">
        <v>0</v>
      </c>
      <c r="E117" s="73">
        <v>0</v>
      </c>
      <c r="F117" s="74"/>
      <c r="G117" s="74"/>
      <c r="H117" s="75" t="s">
        <v>99</v>
      </c>
      <c r="I117" s="75" t="s">
        <v>99</v>
      </c>
      <c r="J117" s="75" t="s">
        <v>44</v>
      </c>
      <c r="K117" s="74" t="s">
        <v>99</v>
      </c>
      <c r="L117" s="74" t="s">
        <v>99</v>
      </c>
      <c r="M117" s="287" t="s">
        <v>99</v>
      </c>
      <c r="N117" s="74"/>
      <c r="O117" s="288" t="s">
        <v>99</v>
      </c>
      <c r="P117" s="74" t="s">
        <v>99</v>
      </c>
      <c r="Q117" s="75" t="s">
        <v>44</v>
      </c>
      <c r="R117" s="75" t="s">
        <v>44</v>
      </c>
      <c r="S117" s="75" t="s">
        <v>44</v>
      </c>
      <c r="T117" s="75" t="s">
        <v>44</v>
      </c>
      <c r="U117" s="75" t="s">
        <v>44</v>
      </c>
      <c r="Y117" s="75"/>
      <c r="Z117" s="75"/>
      <c r="AA117" s="75"/>
      <c r="AB117" s="75"/>
      <c r="AC117" s="75"/>
      <c r="AD117" s="75"/>
      <c r="AE117" s="75"/>
      <c r="AF117" s="75"/>
      <c r="AG117" s="75"/>
      <c r="AH117" s="75"/>
    </row>
    <row r="118" spans="1:34" x14ac:dyDescent="0.35">
      <c r="A118" s="104" t="str">
        <f t="shared" si="35"/>
        <v/>
      </c>
      <c r="B118" s="5" t="str">
        <f t="shared" si="26"/>
        <v/>
      </c>
      <c r="C118" s="336">
        <f t="shared" si="36"/>
        <v>0</v>
      </c>
      <c r="D118" s="73">
        <v>0</v>
      </c>
      <c r="E118" s="73">
        <v>0</v>
      </c>
      <c r="F118" s="74"/>
      <c r="G118" s="74"/>
      <c r="H118" s="75" t="s">
        <v>99</v>
      </c>
      <c r="I118" s="75" t="s">
        <v>99</v>
      </c>
      <c r="J118" s="75" t="s">
        <v>44</v>
      </c>
      <c r="K118" s="74" t="s">
        <v>99</v>
      </c>
      <c r="L118" s="74" t="s">
        <v>99</v>
      </c>
      <c r="M118" s="287" t="s">
        <v>99</v>
      </c>
      <c r="N118" s="74"/>
      <c r="O118" s="288" t="s">
        <v>99</v>
      </c>
      <c r="P118" s="74" t="s">
        <v>99</v>
      </c>
      <c r="Q118" s="75" t="s">
        <v>44</v>
      </c>
      <c r="R118" s="75" t="s">
        <v>44</v>
      </c>
      <c r="S118" s="75" t="s">
        <v>44</v>
      </c>
      <c r="T118" s="75" t="s">
        <v>44</v>
      </c>
      <c r="U118" s="75" t="s">
        <v>44</v>
      </c>
      <c r="Y118" s="75"/>
      <c r="Z118" s="75"/>
      <c r="AA118" s="75"/>
      <c r="AB118" s="75"/>
      <c r="AC118" s="75"/>
      <c r="AD118" s="75"/>
      <c r="AE118" s="75"/>
      <c r="AF118" s="75"/>
      <c r="AG118" s="75"/>
      <c r="AH118" s="75"/>
    </row>
    <row r="119" spans="1:34" x14ac:dyDescent="0.35">
      <c r="A119" s="104" t="str">
        <f t="shared" si="35"/>
        <v/>
      </c>
      <c r="B119" s="5" t="str">
        <f t="shared" si="26"/>
        <v/>
      </c>
      <c r="C119" s="336">
        <f t="shared" si="36"/>
        <v>0</v>
      </c>
      <c r="D119" s="73">
        <v>0</v>
      </c>
      <c r="E119" s="73">
        <v>0</v>
      </c>
      <c r="F119" s="74"/>
      <c r="G119" s="74"/>
      <c r="H119" s="75" t="s">
        <v>99</v>
      </c>
      <c r="I119" s="75" t="s">
        <v>99</v>
      </c>
      <c r="J119" s="75" t="s">
        <v>44</v>
      </c>
      <c r="K119" s="74" t="s">
        <v>99</v>
      </c>
      <c r="L119" s="74" t="s">
        <v>99</v>
      </c>
      <c r="M119" s="287" t="s">
        <v>99</v>
      </c>
      <c r="N119" s="74"/>
      <c r="O119" s="288" t="s">
        <v>99</v>
      </c>
      <c r="P119" s="74" t="s">
        <v>99</v>
      </c>
      <c r="Q119" s="75" t="s">
        <v>44</v>
      </c>
      <c r="R119" s="75" t="s">
        <v>44</v>
      </c>
      <c r="S119" s="75" t="s">
        <v>44</v>
      </c>
      <c r="T119" s="75" t="s">
        <v>44</v>
      </c>
      <c r="U119" s="75" t="s">
        <v>44</v>
      </c>
      <c r="Y119" s="75"/>
      <c r="Z119" s="75"/>
      <c r="AA119" s="75"/>
      <c r="AB119" s="75"/>
      <c r="AC119" s="75"/>
      <c r="AD119" s="75"/>
      <c r="AE119" s="75"/>
      <c r="AF119" s="75"/>
      <c r="AG119" s="75"/>
      <c r="AH119" s="75"/>
    </row>
    <row r="120" spans="1:34" x14ac:dyDescent="0.35">
      <c r="A120" s="104" t="str">
        <f t="shared" si="35"/>
        <v/>
      </c>
      <c r="B120" s="5" t="str">
        <f t="shared" si="26"/>
        <v/>
      </c>
      <c r="C120" s="336">
        <f t="shared" si="36"/>
        <v>0</v>
      </c>
      <c r="D120" s="73">
        <v>0</v>
      </c>
      <c r="E120" s="73">
        <v>0</v>
      </c>
      <c r="F120" s="74"/>
      <c r="G120" s="74"/>
      <c r="H120" s="75" t="s">
        <v>99</v>
      </c>
      <c r="I120" s="75" t="s">
        <v>99</v>
      </c>
      <c r="J120" s="75" t="s">
        <v>44</v>
      </c>
      <c r="K120" s="74" t="s">
        <v>99</v>
      </c>
      <c r="L120" s="74" t="s">
        <v>99</v>
      </c>
      <c r="M120" s="287" t="s">
        <v>99</v>
      </c>
      <c r="N120" s="74"/>
      <c r="O120" s="288" t="s">
        <v>99</v>
      </c>
      <c r="P120" s="74" t="s">
        <v>99</v>
      </c>
      <c r="Q120" s="75" t="s">
        <v>44</v>
      </c>
      <c r="R120" s="75" t="s">
        <v>44</v>
      </c>
      <c r="S120" s="75" t="s">
        <v>44</v>
      </c>
      <c r="T120" s="75" t="s">
        <v>44</v>
      </c>
      <c r="U120" s="75" t="s">
        <v>44</v>
      </c>
      <c r="Y120" s="75"/>
      <c r="Z120" s="75"/>
      <c r="AA120" s="75"/>
      <c r="AB120" s="75"/>
      <c r="AC120" s="75"/>
      <c r="AD120" s="75"/>
      <c r="AE120" s="75"/>
      <c r="AF120" s="75"/>
      <c r="AG120" s="75"/>
      <c r="AH120" s="75"/>
    </row>
    <row r="121" spans="1:34" x14ac:dyDescent="0.35">
      <c r="A121" s="104" t="str">
        <f t="shared" si="35"/>
        <v/>
      </c>
      <c r="B121" s="5" t="str">
        <f t="shared" si="26"/>
        <v/>
      </c>
      <c r="C121" s="336">
        <f t="shared" si="36"/>
        <v>0</v>
      </c>
      <c r="D121" s="73">
        <v>0</v>
      </c>
      <c r="E121" s="73">
        <v>0</v>
      </c>
      <c r="F121" s="74"/>
      <c r="G121" s="74"/>
      <c r="H121" s="75" t="s">
        <v>99</v>
      </c>
      <c r="I121" s="75" t="s">
        <v>99</v>
      </c>
      <c r="J121" s="75" t="s">
        <v>44</v>
      </c>
      <c r="K121" s="74" t="s">
        <v>99</v>
      </c>
      <c r="L121" s="74" t="s">
        <v>99</v>
      </c>
      <c r="M121" s="287" t="s">
        <v>99</v>
      </c>
      <c r="N121" s="74"/>
      <c r="O121" s="288" t="s">
        <v>99</v>
      </c>
      <c r="P121" s="74" t="s">
        <v>99</v>
      </c>
      <c r="Q121" s="75" t="s">
        <v>44</v>
      </c>
      <c r="R121" s="75" t="s">
        <v>44</v>
      </c>
      <c r="S121" s="75" t="s">
        <v>44</v>
      </c>
      <c r="T121" s="75" t="s">
        <v>44</v>
      </c>
      <c r="U121" s="75" t="s">
        <v>44</v>
      </c>
      <c r="Y121" s="75"/>
      <c r="Z121" s="75"/>
      <c r="AA121" s="75"/>
      <c r="AB121" s="75"/>
      <c r="AC121" s="75"/>
      <c r="AD121" s="75"/>
      <c r="AE121" s="75"/>
      <c r="AF121" s="75"/>
      <c r="AG121" s="75"/>
      <c r="AH121" s="75"/>
    </row>
    <row r="122" spans="1:34" x14ac:dyDescent="0.35">
      <c r="A122" s="104" t="str">
        <f t="shared" si="35"/>
        <v/>
      </c>
      <c r="B122" s="5" t="str">
        <f t="shared" si="26"/>
        <v/>
      </c>
      <c r="C122" s="336">
        <f t="shared" si="36"/>
        <v>0</v>
      </c>
      <c r="D122" s="73">
        <v>0</v>
      </c>
      <c r="E122" s="73">
        <v>0</v>
      </c>
      <c r="F122" s="74"/>
      <c r="G122" s="74"/>
      <c r="H122" s="75" t="s">
        <v>99</v>
      </c>
      <c r="I122" s="75" t="s">
        <v>99</v>
      </c>
      <c r="J122" s="75" t="s">
        <v>44</v>
      </c>
      <c r="K122" s="74" t="s">
        <v>99</v>
      </c>
      <c r="L122" s="74" t="s">
        <v>99</v>
      </c>
      <c r="M122" s="287" t="s">
        <v>99</v>
      </c>
      <c r="N122" s="74"/>
      <c r="O122" s="288" t="s">
        <v>99</v>
      </c>
      <c r="P122" s="74" t="s">
        <v>99</v>
      </c>
      <c r="Q122" s="75" t="s">
        <v>44</v>
      </c>
      <c r="R122" s="75" t="s">
        <v>44</v>
      </c>
      <c r="S122" s="75" t="s">
        <v>44</v>
      </c>
      <c r="T122" s="75" t="s">
        <v>44</v>
      </c>
      <c r="U122" s="75" t="s">
        <v>44</v>
      </c>
      <c r="Y122" s="75"/>
      <c r="Z122" s="75"/>
      <c r="AA122" s="75"/>
      <c r="AB122" s="75"/>
      <c r="AC122" s="75"/>
      <c r="AD122" s="75"/>
      <c r="AE122" s="75"/>
      <c r="AF122" s="75"/>
      <c r="AG122" s="75"/>
      <c r="AH122" s="75"/>
    </row>
    <row r="123" spans="1:34" x14ac:dyDescent="0.35">
      <c r="A123" s="104" t="str">
        <f t="shared" si="35"/>
        <v/>
      </c>
      <c r="B123" s="5" t="str">
        <f t="shared" si="26"/>
        <v/>
      </c>
      <c r="C123" s="336">
        <f t="shared" si="36"/>
        <v>0</v>
      </c>
      <c r="D123" s="73">
        <v>0</v>
      </c>
      <c r="E123" s="73">
        <v>0</v>
      </c>
      <c r="F123" s="74"/>
      <c r="G123" s="74"/>
      <c r="H123" s="75" t="s">
        <v>99</v>
      </c>
      <c r="I123" s="75" t="s">
        <v>99</v>
      </c>
      <c r="J123" s="75" t="s">
        <v>44</v>
      </c>
      <c r="K123" s="74" t="s">
        <v>99</v>
      </c>
      <c r="L123" s="74" t="s">
        <v>99</v>
      </c>
      <c r="M123" s="287" t="s">
        <v>99</v>
      </c>
      <c r="N123" s="74"/>
      <c r="O123" s="288" t="s">
        <v>99</v>
      </c>
      <c r="P123" s="74" t="s">
        <v>99</v>
      </c>
      <c r="Q123" s="75" t="s">
        <v>44</v>
      </c>
      <c r="R123" s="75" t="s">
        <v>44</v>
      </c>
      <c r="S123" s="75" t="s">
        <v>44</v>
      </c>
      <c r="T123" s="75" t="s">
        <v>44</v>
      </c>
      <c r="U123" s="75" t="s">
        <v>44</v>
      </c>
      <c r="Y123" s="75"/>
      <c r="Z123" s="75"/>
      <c r="AA123" s="75"/>
      <c r="AB123" s="75"/>
      <c r="AC123" s="75"/>
      <c r="AD123" s="75"/>
      <c r="AE123" s="75"/>
      <c r="AF123" s="75"/>
      <c r="AG123" s="75"/>
      <c r="AH123" s="75"/>
    </row>
    <row r="124" spans="1:34" x14ac:dyDescent="0.35">
      <c r="A124" s="104" t="str">
        <f t="shared" si="35"/>
        <v/>
      </c>
      <c r="B124" s="5" t="str">
        <f t="shared" si="26"/>
        <v/>
      </c>
      <c r="C124" s="336">
        <f t="shared" si="36"/>
        <v>0</v>
      </c>
      <c r="D124" s="73">
        <v>0</v>
      </c>
      <c r="E124" s="73">
        <v>0</v>
      </c>
      <c r="F124" s="74"/>
      <c r="G124" s="74"/>
      <c r="H124" s="75" t="s">
        <v>99</v>
      </c>
      <c r="I124" s="75" t="s">
        <v>99</v>
      </c>
      <c r="J124" s="75" t="s">
        <v>44</v>
      </c>
      <c r="K124" s="74" t="s">
        <v>99</v>
      </c>
      <c r="L124" s="74" t="s">
        <v>99</v>
      </c>
      <c r="M124" s="287" t="s">
        <v>99</v>
      </c>
      <c r="N124" s="74"/>
      <c r="O124" s="288" t="s">
        <v>99</v>
      </c>
      <c r="P124" s="74" t="s">
        <v>99</v>
      </c>
      <c r="Q124" s="75" t="s">
        <v>44</v>
      </c>
      <c r="R124" s="75" t="s">
        <v>44</v>
      </c>
      <c r="S124" s="75" t="s">
        <v>44</v>
      </c>
      <c r="T124" s="75" t="s">
        <v>44</v>
      </c>
      <c r="U124" s="75" t="s">
        <v>44</v>
      </c>
      <c r="Y124" s="75"/>
      <c r="Z124" s="75"/>
      <c r="AA124" s="75"/>
      <c r="AB124" s="75"/>
      <c r="AC124" s="75"/>
      <c r="AD124" s="75"/>
      <c r="AE124" s="75"/>
      <c r="AF124" s="75"/>
      <c r="AG124" s="75"/>
      <c r="AH124" s="75"/>
    </row>
    <row r="125" spans="1:34" x14ac:dyDescent="0.35">
      <c r="A125" s="104" t="str">
        <f t="shared" si="35"/>
        <v/>
      </c>
      <c r="B125" s="5" t="str">
        <f t="shared" si="26"/>
        <v/>
      </c>
      <c r="C125" s="336">
        <f t="shared" si="36"/>
        <v>0</v>
      </c>
      <c r="D125" s="73">
        <v>0</v>
      </c>
      <c r="E125" s="73">
        <v>0</v>
      </c>
      <c r="F125" s="74"/>
      <c r="G125" s="74"/>
      <c r="H125" s="75" t="s">
        <v>99</v>
      </c>
      <c r="I125" s="75" t="s">
        <v>99</v>
      </c>
      <c r="J125" s="75" t="s">
        <v>44</v>
      </c>
      <c r="K125" s="74" t="s">
        <v>99</v>
      </c>
      <c r="L125" s="74" t="s">
        <v>99</v>
      </c>
      <c r="M125" s="287" t="s">
        <v>99</v>
      </c>
      <c r="N125" s="74"/>
      <c r="O125" s="288" t="s">
        <v>99</v>
      </c>
      <c r="P125" s="74" t="s">
        <v>99</v>
      </c>
      <c r="Q125" s="75" t="s">
        <v>44</v>
      </c>
      <c r="R125" s="75" t="s">
        <v>44</v>
      </c>
      <c r="S125" s="75" t="s">
        <v>44</v>
      </c>
      <c r="T125" s="75" t="s">
        <v>44</v>
      </c>
      <c r="U125" s="75" t="s">
        <v>44</v>
      </c>
      <c r="Y125" s="75"/>
      <c r="Z125" s="75"/>
      <c r="AA125" s="75"/>
      <c r="AB125" s="75"/>
      <c r="AC125" s="75"/>
      <c r="AD125" s="75"/>
      <c r="AE125" s="75"/>
      <c r="AF125" s="75"/>
      <c r="AG125" s="75"/>
      <c r="AH125" s="75"/>
    </row>
    <row r="126" spans="1:34" x14ac:dyDescent="0.35">
      <c r="A126" s="104" t="str">
        <f t="shared" si="35"/>
        <v/>
      </c>
      <c r="B126" s="5" t="str">
        <f t="shared" si="26"/>
        <v/>
      </c>
      <c r="C126" s="336">
        <f t="shared" si="36"/>
        <v>0</v>
      </c>
      <c r="D126" s="73">
        <v>0</v>
      </c>
      <c r="E126" s="73">
        <v>0</v>
      </c>
      <c r="F126" s="74"/>
      <c r="G126" s="74"/>
      <c r="H126" s="75" t="s">
        <v>99</v>
      </c>
      <c r="I126" s="75" t="s">
        <v>99</v>
      </c>
      <c r="J126" s="75" t="s">
        <v>44</v>
      </c>
      <c r="K126" s="74" t="s">
        <v>99</v>
      </c>
      <c r="L126" s="74" t="s">
        <v>99</v>
      </c>
      <c r="M126" s="287" t="s">
        <v>99</v>
      </c>
      <c r="N126" s="74"/>
      <c r="O126" s="288" t="s">
        <v>99</v>
      </c>
      <c r="P126" s="74" t="s">
        <v>99</v>
      </c>
      <c r="Q126" s="75" t="s">
        <v>44</v>
      </c>
      <c r="R126" s="75" t="s">
        <v>44</v>
      </c>
      <c r="S126" s="75" t="s">
        <v>44</v>
      </c>
      <c r="T126" s="75" t="s">
        <v>44</v>
      </c>
      <c r="U126" s="75" t="s">
        <v>44</v>
      </c>
      <c r="Y126" s="75"/>
      <c r="Z126" s="75"/>
      <c r="AA126" s="75"/>
      <c r="AB126" s="75"/>
      <c r="AC126" s="75"/>
      <c r="AD126" s="75"/>
      <c r="AE126" s="75"/>
      <c r="AF126" s="75"/>
      <c r="AG126" s="75"/>
      <c r="AH126" s="75"/>
    </row>
    <row r="127" spans="1:34" x14ac:dyDescent="0.35">
      <c r="A127" s="104" t="str">
        <f t="shared" si="35"/>
        <v/>
      </c>
      <c r="B127" s="5" t="str">
        <f t="shared" si="26"/>
        <v/>
      </c>
      <c r="C127" s="336">
        <f t="shared" si="36"/>
        <v>0</v>
      </c>
      <c r="D127" s="73">
        <v>0</v>
      </c>
      <c r="E127" s="73">
        <v>0</v>
      </c>
      <c r="F127" s="74"/>
      <c r="G127" s="74"/>
      <c r="H127" s="75" t="s">
        <v>99</v>
      </c>
      <c r="I127" s="75" t="s">
        <v>99</v>
      </c>
      <c r="J127" s="75" t="s">
        <v>44</v>
      </c>
      <c r="K127" s="74" t="s">
        <v>99</v>
      </c>
      <c r="L127" s="74" t="s">
        <v>99</v>
      </c>
      <c r="M127" s="287" t="s">
        <v>99</v>
      </c>
      <c r="N127" s="74"/>
      <c r="O127" s="288" t="s">
        <v>99</v>
      </c>
      <c r="P127" s="74" t="s">
        <v>99</v>
      </c>
      <c r="Q127" s="75" t="s">
        <v>44</v>
      </c>
      <c r="R127" s="75" t="s">
        <v>44</v>
      </c>
      <c r="S127" s="75" t="s">
        <v>44</v>
      </c>
      <c r="T127" s="75" t="s">
        <v>44</v>
      </c>
      <c r="U127" s="75" t="s">
        <v>44</v>
      </c>
      <c r="Y127" s="75"/>
      <c r="Z127" s="75"/>
      <c r="AA127" s="75"/>
      <c r="AB127" s="75"/>
      <c r="AC127" s="75"/>
      <c r="AD127" s="75"/>
      <c r="AE127" s="75"/>
      <c r="AF127" s="75"/>
      <c r="AG127" s="75"/>
      <c r="AH127" s="75"/>
    </row>
    <row r="128" spans="1:34" x14ac:dyDescent="0.35">
      <c r="A128" s="104" t="str">
        <f t="shared" si="35"/>
        <v/>
      </c>
      <c r="B128" s="5" t="str">
        <f t="shared" si="26"/>
        <v/>
      </c>
      <c r="C128" s="336">
        <f t="shared" si="36"/>
        <v>0</v>
      </c>
      <c r="D128" s="73">
        <v>0</v>
      </c>
      <c r="E128" s="73">
        <v>0</v>
      </c>
      <c r="F128" s="74"/>
      <c r="G128" s="74"/>
      <c r="H128" s="75" t="s">
        <v>99</v>
      </c>
      <c r="I128" s="75" t="s">
        <v>99</v>
      </c>
      <c r="J128" s="75" t="s">
        <v>44</v>
      </c>
      <c r="K128" s="74" t="s">
        <v>99</v>
      </c>
      <c r="L128" s="74" t="s">
        <v>99</v>
      </c>
      <c r="M128" s="287" t="s">
        <v>99</v>
      </c>
      <c r="N128" s="74"/>
      <c r="O128" s="288" t="s">
        <v>99</v>
      </c>
      <c r="P128" s="74" t="s">
        <v>99</v>
      </c>
      <c r="Q128" s="75" t="s">
        <v>44</v>
      </c>
      <c r="R128" s="75" t="s">
        <v>44</v>
      </c>
      <c r="S128" s="75" t="s">
        <v>44</v>
      </c>
      <c r="T128" s="75" t="s">
        <v>44</v>
      </c>
      <c r="U128" s="75" t="s">
        <v>44</v>
      </c>
      <c r="Y128" s="75"/>
      <c r="Z128" s="75"/>
      <c r="AA128" s="75"/>
      <c r="AB128" s="75"/>
      <c r="AC128" s="75"/>
      <c r="AD128" s="75"/>
      <c r="AE128" s="75"/>
      <c r="AF128" s="75"/>
      <c r="AG128" s="75"/>
      <c r="AH128" s="75"/>
    </row>
    <row r="129" spans="1:34" x14ac:dyDescent="0.35">
      <c r="A129" s="104" t="str">
        <f t="shared" si="35"/>
        <v/>
      </c>
      <c r="B129" s="5" t="str">
        <f t="shared" si="26"/>
        <v/>
      </c>
      <c r="C129" s="336">
        <f t="shared" si="36"/>
        <v>0</v>
      </c>
      <c r="D129" s="73">
        <v>0</v>
      </c>
      <c r="E129" s="73">
        <v>0</v>
      </c>
      <c r="F129" s="74"/>
      <c r="G129" s="74"/>
      <c r="H129" s="75" t="s">
        <v>99</v>
      </c>
      <c r="I129" s="75" t="s">
        <v>99</v>
      </c>
      <c r="J129" s="75" t="s">
        <v>44</v>
      </c>
      <c r="K129" s="74" t="s">
        <v>99</v>
      </c>
      <c r="L129" s="74" t="s">
        <v>99</v>
      </c>
      <c r="M129" s="287" t="s">
        <v>99</v>
      </c>
      <c r="N129" s="74"/>
      <c r="O129" s="288" t="s">
        <v>99</v>
      </c>
      <c r="P129" s="74" t="s">
        <v>99</v>
      </c>
      <c r="Q129" s="75" t="s">
        <v>44</v>
      </c>
      <c r="R129" s="75" t="s">
        <v>44</v>
      </c>
      <c r="S129" s="75" t="s">
        <v>44</v>
      </c>
      <c r="T129" s="75" t="s">
        <v>44</v>
      </c>
      <c r="U129" s="75" t="s">
        <v>44</v>
      </c>
      <c r="Y129" s="75"/>
      <c r="Z129" s="75"/>
      <c r="AA129" s="75"/>
      <c r="AB129" s="75"/>
      <c r="AC129" s="75"/>
      <c r="AD129" s="75"/>
      <c r="AE129" s="75"/>
      <c r="AF129" s="75"/>
      <c r="AG129" s="75"/>
      <c r="AH129" s="75"/>
    </row>
    <row r="130" spans="1:34" x14ac:dyDescent="0.35">
      <c r="A130" s="104" t="str">
        <f t="shared" si="35"/>
        <v/>
      </c>
      <c r="B130" s="5" t="str">
        <f t="shared" si="26"/>
        <v/>
      </c>
      <c r="C130" s="336">
        <f t="shared" si="36"/>
        <v>0</v>
      </c>
      <c r="D130" s="73">
        <v>0</v>
      </c>
      <c r="E130" s="73">
        <v>0</v>
      </c>
      <c r="F130" s="74"/>
      <c r="G130" s="74"/>
      <c r="H130" s="75" t="s">
        <v>99</v>
      </c>
      <c r="I130" s="75" t="s">
        <v>99</v>
      </c>
      <c r="J130" s="75" t="s">
        <v>44</v>
      </c>
      <c r="K130" s="74" t="s">
        <v>99</v>
      </c>
      <c r="L130" s="74" t="s">
        <v>99</v>
      </c>
      <c r="M130" s="287" t="s">
        <v>99</v>
      </c>
      <c r="N130" s="74"/>
      <c r="O130" s="288" t="s">
        <v>99</v>
      </c>
      <c r="P130" s="74" t="s">
        <v>99</v>
      </c>
      <c r="Q130" s="75" t="s">
        <v>44</v>
      </c>
      <c r="R130" s="75" t="s">
        <v>44</v>
      </c>
      <c r="S130" s="75" t="s">
        <v>44</v>
      </c>
      <c r="T130" s="75" t="s">
        <v>44</v>
      </c>
      <c r="U130" s="75" t="s">
        <v>44</v>
      </c>
      <c r="Y130" s="75"/>
      <c r="Z130" s="75"/>
      <c r="AA130" s="75"/>
      <c r="AB130" s="75"/>
      <c r="AC130" s="75"/>
      <c r="AD130" s="75"/>
      <c r="AE130" s="75"/>
      <c r="AF130" s="75"/>
      <c r="AG130" s="75"/>
      <c r="AH130" s="75"/>
    </row>
    <row r="131" spans="1:34" x14ac:dyDescent="0.35">
      <c r="A131" s="104" t="str">
        <f t="shared" si="35"/>
        <v/>
      </c>
      <c r="B131" s="5" t="str">
        <f t="shared" si="26"/>
        <v/>
      </c>
      <c r="C131" s="336">
        <f t="shared" si="36"/>
        <v>0</v>
      </c>
      <c r="D131" s="73">
        <v>0</v>
      </c>
      <c r="E131" s="73">
        <v>0</v>
      </c>
      <c r="F131" s="74"/>
      <c r="G131" s="74"/>
      <c r="H131" s="75" t="s">
        <v>99</v>
      </c>
      <c r="I131" s="75" t="s">
        <v>99</v>
      </c>
      <c r="J131" s="75" t="s">
        <v>44</v>
      </c>
      <c r="K131" s="74" t="s">
        <v>99</v>
      </c>
      <c r="L131" s="74" t="s">
        <v>99</v>
      </c>
      <c r="M131" s="287" t="s">
        <v>99</v>
      </c>
      <c r="N131" s="74"/>
      <c r="O131" s="288" t="s">
        <v>99</v>
      </c>
      <c r="P131" s="74" t="s">
        <v>99</v>
      </c>
      <c r="Q131" s="75" t="s">
        <v>44</v>
      </c>
      <c r="R131" s="75" t="s">
        <v>44</v>
      </c>
      <c r="S131" s="75" t="s">
        <v>44</v>
      </c>
      <c r="T131" s="75" t="s">
        <v>44</v>
      </c>
      <c r="U131" s="75" t="s">
        <v>44</v>
      </c>
      <c r="Y131" s="75"/>
      <c r="Z131" s="75"/>
      <c r="AA131" s="75"/>
      <c r="AB131" s="75"/>
      <c r="AC131" s="75"/>
      <c r="AD131" s="75"/>
      <c r="AE131" s="75"/>
      <c r="AF131" s="75"/>
      <c r="AG131" s="75"/>
      <c r="AH131" s="75"/>
    </row>
    <row r="132" spans="1:34" x14ac:dyDescent="0.35">
      <c r="A132" s="104" t="str">
        <f t="shared" si="35"/>
        <v/>
      </c>
      <c r="B132" s="5" t="str">
        <f t="shared" ref="B132:B195" si="44">IF(AND(A132&lt;&gt;"",C132&lt;&gt;"",C132&lt;&gt;0),A132+TIME(0,INT(AJ132),AK132),"")</f>
        <v/>
      </c>
      <c r="C132" s="336">
        <f t="shared" si="36"/>
        <v>0</v>
      </c>
      <c r="D132" s="73">
        <v>0</v>
      </c>
      <c r="E132" s="73">
        <v>0</v>
      </c>
      <c r="F132" s="74"/>
      <c r="G132" s="74"/>
      <c r="H132" s="75" t="s">
        <v>99</v>
      </c>
      <c r="I132" s="75" t="s">
        <v>99</v>
      </c>
      <c r="J132" s="75" t="s">
        <v>44</v>
      </c>
      <c r="K132" s="74" t="s">
        <v>99</v>
      </c>
      <c r="L132" s="74" t="s">
        <v>99</v>
      </c>
      <c r="M132" s="287" t="s">
        <v>99</v>
      </c>
      <c r="N132" s="74"/>
      <c r="O132" s="288" t="s">
        <v>99</v>
      </c>
      <c r="P132" s="74" t="s">
        <v>99</v>
      </c>
      <c r="Q132" s="75" t="s">
        <v>44</v>
      </c>
      <c r="R132" s="75" t="s">
        <v>44</v>
      </c>
      <c r="S132" s="75" t="s">
        <v>44</v>
      </c>
      <c r="T132" s="75" t="s">
        <v>44</v>
      </c>
      <c r="U132" s="75" t="s">
        <v>44</v>
      </c>
      <c r="Y132" s="75"/>
      <c r="Z132" s="75"/>
      <c r="AA132" s="75"/>
      <c r="AB132" s="75"/>
      <c r="AC132" s="75"/>
      <c r="AD132" s="75"/>
      <c r="AE132" s="75"/>
      <c r="AF132" s="75"/>
      <c r="AG132" s="75"/>
      <c r="AH132" s="75"/>
    </row>
    <row r="133" spans="1:34" x14ac:dyDescent="0.35">
      <c r="A133" s="104" t="str">
        <f t="shared" ref="A133:A196" si="45">IF(AND(A132&lt;&gt;"",C133&lt;&gt;"",C133&lt;&gt;0),A132+TIME(0,(INT(AJ132)),AK132),"")</f>
        <v/>
      </c>
      <c r="B133" s="5" t="str">
        <f t="shared" si="44"/>
        <v/>
      </c>
      <c r="C133" s="336">
        <f t="shared" ref="C133:C196" si="46">AJ133+(AK133/100)</f>
        <v>0</v>
      </c>
      <c r="D133" s="73">
        <v>0</v>
      </c>
      <c r="E133" s="73">
        <v>0</v>
      </c>
      <c r="F133" s="74"/>
      <c r="G133" s="74"/>
      <c r="H133" s="75" t="s">
        <v>99</v>
      </c>
      <c r="I133" s="75" t="s">
        <v>99</v>
      </c>
      <c r="J133" s="75" t="s">
        <v>44</v>
      </c>
      <c r="K133" s="74" t="s">
        <v>99</v>
      </c>
      <c r="L133" s="74" t="s">
        <v>99</v>
      </c>
      <c r="M133" s="287" t="s">
        <v>99</v>
      </c>
      <c r="N133" s="74"/>
      <c r="O133" s="288" t="s">
        <v>99</v>
      </c>
      <c r="P133" s="74" t="s">
        <v>99</v>
      </c>
      <c r="Q133" s="75" t="s">
        <v>44</v>
      </c>
      <c r="R133" s="75" t="s">
        <v>44</v>
      </c>
      <c r="S133" s="75" t="s">
        <v>44</v>
      </c>
      <c r="T133" s="75" t="s">
        <v>44</v>
      </c>
      <c r="U133" s="75" t="s">
        <v>44</v>
      </c>
      <c r="Y133" s="75"/>
      <c r="Z133" s="75"/>
      <c r="AA133" s="75"/>
      <c r="AB133" s="75"/>
      <c r="AC133" s="75"/>
      <c r="AD133" s="75"/>
      <c r="AE133" s="75"/>
      <c r="AF133" s="75"/>
      <c r="AG133" s="75"/>
      <c r="AH133" s="75"/>
    </row>
    <row r="134" spans="1:34" x14ac:dyDescent="0.35">
      <c r="A134" s="104" t="str">
        <f t="shared" si="45"/>
        <v/>
      </c>
      <c r="B134" s="5" t="str">
        <f t="shared" si="44"/>
        <v/>
      </c>
      <c r="C134" s="336">
        <f t="shared" si="46"/>
        <v>0</v>
      </c>
      <c r="D134" s="73">
        <v>0</v>
      </c>
      <c r="E134" s="73">
        <v>0</v>
      </c>
      <c r="F134" s="74"/>
      <c r="G134" s="74"/>
      <c r="H134" s="75" t="s">
        <v>99</v>
      </c>
      <c r="I134" s="75" t="s">
        <v>99</v>
      </c>
      <c r="J134" s="75" t="s">
        <v>44</v>
      </c>
      <c r="K134" s="74" t="s">
        <v>99</v>
      </c>
      <c r="L134" s="74" t="s">
        <v>99</v>
      </c>
      <c r="M134" s="287" t="s">
        <v>99</v>
      </c>
      <c r="N134" s="74"/>
      <c r="O134" s="288" t="s">
        <v>99</v>
      </c>
      <c r="P134" s="74" t="s">
        <v>99</v>
      </c>
      <c r="Q134" s="75" t="s">
        <v>44</v>
      </c>
      <c r="R134" s="75" t="s">
        <v>44</v>
      </c>
      <c r="S134" s="75" t="s">
        <v>44</v>
      </c>
      <c r="T134" s="75" t="s">
        <v>44</v>
      </c>
      <c r="U134" s="75" t="s">
        <v>44</v>
      </c>
      <c r="Y134" s="75"/>
      <c r="Z134" s="75"/>
      <c r="AA134" s="75"/>
      <c r="AB134" s="75"/>
      <c r="AC134" s="75"/>
      <c r="AD134" s="75"/>
      <c r="AE134" s="75"/>
      <c r="AF134" s="75"/>
      <c r="AG134" s="75"/>
      <c r="AH134" s="75"/>
    </row>
    <row r="135" spans="1:34" x14ac:dyDescent="0.35">
      <c r="A135" s="104" t="str">
        <f t="shared" si="45"/>
        <v/>
      </c>
      <c r="B135" s="5" t="str">
        <f t="shared" si="44"/>
        <v/>
      </c>
      <c r="C135" s="336">
        <f t="shared" si="46"/>
        <v>0</v>
      </c>
      <c r="D135" s="73">
        <v>0</v>
      </c>
      <c r="E135" s="73">
        <v>0</v>
      </c>
      <c r="F135" s="74"/>
      <c r="G135" s="74"/>
      <c r="H135" s="75" t="s">
        <v>99</v>
      </c>
      <c r="I135" s="75" t="s">
        <v>99</v>
      </c>
      <c r="J135" s="75" t="s">
        <v>44</v>
      </c>
      <c r="K135" s="74" t="s">
        <v>99</v>
      </c>
      <c r="L135" s="74" t="s">
        <v>99</v>
      </c>
      <c r="M135" s="287" t="s">
        <v>99</v>
      </c>
      <c r="N135" s="74"/>
      <c r="O135" s="288" t="s">
        <v>99</v>
      </c>
      <c r="P135" s="74" t="s">
        <v>99</v>
      </c>
      <c r="Q135" s="75" t="s">
        <v>44</v>
      </c>
      <c r="R135" s="75" t="s">
        <v>44</v>
      </c>
      <c r="S135" s="75" t="s">
        <v>44</v>
      </c>
      <c r="T135" s="75" t="s">
        <v>44</v>
      </c>
      <c r="U135" s="75" t="s">
        <v>44</v>
      </c>
      <c r="Y135" s="75"/>
      <c r="Z135" s="75"/>
      <c r="AA135" s="75"/>
      <c r="AB135" s="75"/>
      <c r="AC135" s="75"/>
      <c r="AD135" s="75"/>
      <c r="AE135" s="75"/>
      <c r="AF135" s="75"/>
      <c r="AG135" s="75"/>
      <c r="AH135" s="75"/>
    </row>
    <row r="136" spans="1:34" x14ac:dyDescent="0.35">
      <c r="A136" s="104" t="str">
        <f t="shared" si="45"/>
        <v/>
      </c>
      <c r="B136" s="5" t="str">
        <f t="shared" si="44"/>
        <v/>
      </c>
      <c r="C136" s="336">
        <f t="shared" si="46"/>
        <v>0</v>
      </c>
      <c r="D136" s="73">
        <v>0</v>
      </c>
      <c r="E136" s="73">
        <v>0</v>
      </c>
      <c r="F136" s="74"/>
      <c r="G136" s="74"/>
      <c r="H136" s="75" t="s">
        <v>99</v>
      </c>
      <c r="I136" s="75" t="s">
        <v>99</v>
      </c>
      <c r="J136" s="75" t="s">
        <v>44</v>
      </c>
      <c r="K136" s="74" t="s">
        <v>99</v>
      </c>
      <c r="L136" s="74" t="s">
        <v>99</v>
      </c>
      <c r="M136" s="287" t="s">
        <v>99</v>
      </c>
      <c r="N136" s="74"/>
      <c r="O136" s="288" t="s">
        <v>99</v>
      </c>
      <c r="P136" s="74" t="s">
        <v>99</v>
      </c>
      <c r="Q136" s="75" t="s">
        <v>44</v>
      </c>
      <c r="R136" s="75" t="s">
        <v>44</v>
      </c>
      <c r="S136" s="75" t="s">
        <v>44</v>
      </c>
      <c r="T136" s="75" t="s">
        <v>44</v>
      </c>
      <c r="U136" s="75" t="s">
        <v>44</v>
      </c>
      <c r="Y136" s="75"/>
      <c r="Z136" s="75"/>
      <c r="AA136" s="75"/>
      <c r="AB136" s="75"/>
      <c r="AC136" s="75"/>
      <c r="AD136" s="75"/>
      <c r="AE136" s="75"/>
      <c r="AF136" s="75"/>
      <c r="AG136" s="75"/>
      <c r="AH136" s="75"/>
    </row>
    <row r="137" spans="1:34" x14ac:dyDescent="0.35">
      <c r="A137" s="104" t="str">
        <f t="shared" si="45"/>
        <v/>
      </c>
      <c r="B137" s="5" t="str">
        <f t="shared" si="44"/>
        <v/>
      </c>
      <c r="C137" s="336">
        <f t="shared" si="46"/>
        <v>0</v>
      </c>
      <c r="D137" s="73">
        <v>0</v>
      </c>
      <c r="E137" s="73">
        <v>0</v>
      </c>
      <c r="F137" s="74"/>
      <c r="G137" s="74"/>
      <c r="H137" s="75" t="s">
        <v>99</v>
      </c>
      <c r="I137" s="75" t="s">
        <v>99</v>
      </c>
      <c r="J137" s="75" t="s">
        <v>44</v>
      </c>
      <c r="K137" s="74" t="s">
        <v>99</v>
      </c>
      <c r="L137" s="74" t="s">
        <v>99</v>
      </c>
      <c r="M137" s="287" t="s">
        <v>99</v>
      </c>
      <c r="N137" s="74"/>
      <c r="O137" s="288" t="s">
        <v>99</v>
      </c>
      <c r="P137" s="74" t="s">
        <v>99</v>
      </c>
      <c r="Q137" s="75" t="s">
        <v>44</v>
      </c>
      <c r="R137" s="75" t="s">
        <v>44</v>
      </c>
      <c r="S137" s="75" t="s">
        <v>44</v>
      </c>
      <c r="T137" s="75" t="s">
        <v>44</v>
      </c>
      <c r="U137" s="75" t="s">
        <v>44</v>
      </c>
      <c r="Y137" s="75"/>
      <c r="Z137" s="75"/>
      <c r="AA137" s="75"/>
      <c r="AB137" s="75"/>
      <c r="AC137" s="75"/>
      <c r="AD137" s="75"/>
      <c r="AE137" s="75"/>
      <c r="AF137" s="75"/>
      <c r="AG137" s="75"/>
      <c r="AH137" s="75"/>
    </row>
    <row r="138" spans="1:34" x14ac:dyDescent="0.35">
      <c r="A138" s="104" t="str">
        <f t="shared" si="45"/>
        <v/>
      </c>
      <c r="B138" s="5" t="str">
        <f t="shared" si="44"/>
        <v/>
      </c>
      <c r="C138" s="336">
        <f t="shared" si="46"/>
        <v>0</v>
      </c>
      <c r="D138" s="73">
        <v>0</v>
      </c>
      <c r="E138" s="73">
        <v>0</v>
      </c>
      <c r="F138" s="74"/>
      <c r="G138" s="74"/>
      <c r="H138" s="75" t="s">
        <v>99</v>
      </c>
      <c r="I138" s="75" t="s">
        <v>99</v>
      </c>
      <c r="J138" s="75" t="s">
        <v>44</v>
      </c>
      <c r="K138" s="74" t="s">
        <v>99</v>
      </c>
      <c r="L138" s="74" t="s">
        <v>99</v>
      </c>
      <c r="M138" s="287" t="s">
        <v>99</v>
      </c>
      <c r="N138" s="74"/>
      <c r="O138" s="288" t="s">
        <v>99</v>
      </c>
      <c r="P138" s="74" t="s">
        <v>99</v>
      </c>
      <c r="Q138" s="75" t="s">
        <v>44</v>
      </c>
      <c r="R138" s="75" t="s">
        <v>44</v>
      </c>
      <c r="S138" s="75" t="s">
        <v>44</v>
      </c>
      <c r="T138" s="75" t="s">
        <v>44</v>
      </c>
      <c r="U138" s="75" t="s">
        <v>44</v>
      </c>
      <c r="Y138" s="75"/>
      <c r="Z138" s="75"/>
      <c r="AA138" s="75"/>
      <c r="AB138" s="75"/>
      <c r="AC138" s="75"/>
      <c r="AD138" s="75"/>
      <c r="AE138" s="75"/>
      <c r="AF138" s="75"/>
      <c r="AG138" s="75"/>
      <c r="AH138" s="75"/>
    </row>
    <row r="139" spans="1:34" x14ac:dyDescent="0.35">
      <c r="A139" s="104" t="str">
        <f t="shared" si="45"/>
        <v/>
      </c>
      <c r="B139" s="5" t="str">
        <f t="shared" si="44"/>
        <v/>
      </c>
      <c r="C139" s="336">
        <f t="shared" si="46"/>
        <v>0</v>
      </c>
      <c r="D139" s="73">
        <v>0</v>
      </c>
      <c r="E139" s="73">
        <v>0</v>
      </c>
      <c r="F139" s="74"/>
      <c r="G139" s="74"/>
      <c r="H139" s="75" t="s">
        <v>99</v>
      </c>
      <c r="I139" s="75" t="s">
        <v>99</v>
      </c>
      <c r="J139" s="75" t="s">
        <v>44</v>
      </c>
      <c r="K139" s="74" t="s">
        <v>99</v>
      </c>
      <c r="L139" s="74" t="s">
        <v>99</v>
      </c>
      <c r="M139" s="287" t="s">
        <v>99</v>
      </c>
      <c r="N139" s="74"/>
      <c r="O139" s="288" t="s">
        <v>99</v>
      </c>
      <c r="P139" s="74" t="s">
        <v>99</v>
      </c>
      <c r="Q139" s="75" t="s">
        <v>44</v>
      </c>
      <c r="R139" s="75" t="s">
        <v>44</v>
      </c>
      <c r="S139" s="75" t="s">
        <v>44</v>
      </c>
      <c r="T139" s="75" t="s">
        <v>44</v>
      </c>
      <c r="U139" s="75" t="s">
        <v>44</v>
      </c>
      <c r="Y139" s="75"/>
      <c r="Z139" s="75"/>
      <c r="AA139" s="75"/>
      <c r="AB139" s="75"/>
      <c r="AC139" s="75"/>
      <c r="AD139" s="75"/>
      <c r="AE139" s="75"/>
      <c r="AF139" s="75"/>
      <c r="AG139" s="75"/>
      <c r="AH139" s="75"/>
    </row>
    <row r="140" spans="1:34" x14ac:dyDescent="0.35">
      <c r="A140" s="104" t="str">
        <f t="shared" si="45"/>
        <v/>
      </c>
      <c r="B140" s="5" t="str">
        <f t="shared" si="44"/>
        <v/>
      </c>
      <c r="C140" s="336">
        <f t="shared" si="46"/>
        <v>0</v>
      </c>
      <c r="D140" s="73">
        <v>0</v>
      </c>
      <c r="E140" s="73">
        <v>0</v>
      </c>
      <c r="F140" s="74"/>
      <c r="G140" s="74"/>
      <c r="H140" s="75" t="s">
        <v>99</v>
      </c>
      <c r="I140" s="75" t="s">
        <v>99</v>
      </c>
      <c r="J140" s="75" t="s">
        <v>44</v>
      </c>
      <c r="K140" s="74" t="s">
        <v>99</v>
      </c>
      <c r="L140" s="74" t="s">
        <v>99</v>
      </c>
      <c r="M140" s="287" t="s">
        <v>99</v>
      </c>
      <c r="N140" s="74"/>
      <c r="O140" s="288" t="s">
        <v>99</v>
      </c>
      <c r="P140" s="74" t="s">
        <v>99</v>
      </c>
      <c r="Q140" s="75" t="s">
        <v>44</v>
      </c>
      <c r="R140" s="75" t="s">
        <v>44</v>
      </c>
      <c r="S140" s="75" t="s">
        <v>44</v>
      </c>
      <c r="T140" s="75" t="s">
        <v>44</v>
      </c>
      <c r="U140" s="75" t="s">
        <v>44</v>
      </c>
      <c r="Y140" s="75"/>
      <c r="Z140" s="75"/>
      <c r="AA140" s="75"/>
      <c r="AB140" s="75"/>
      <c r="AC140" s="75"/>
      <c r="AD140" s="75"/>
      <c r="AE140" s="75"/>
      <c r="AF140" s="75"/>
      <c r="AG140" s="75"/>
      <c r="AH140" s="75"/>
    </row>
    <row r="141" spans="1:34" x14ac:dyDescent="0.35">
      <c r="A141" s="104" t="str">
        <f t="shared" si="45"/>
        <v/>
      </c>
      <c r="B141" s="5" t="str">
        <f t="shared" si="44"/>
        <v/>
      </c>
      <c r="C141" s="336">
        <f t="shared" si="46"/>
        <v>0</v>
      </c>
      <c r="D141" s="73">
        <v>0</v>
      </c>
      <c r="E141" s="73">
        <v>0</v>
      </c>
      <c r="F141" s="74"/>
      <c r="G141" s="74"/>
      <c r="H141" s="75" t="s">
        <v>99</v>
      </c>
      <c r="I141" s="75" t="s">
        <v>99</v>
      </c>
      <c r="J141" s="75" t="s">
        <v>44</v>
      </c>
      <c r="K141" s="74" t="s">
        <v>99</v>
      </c>
      <c r="L141" s="74" t="s">
        <v>99</v>
      </c>
      <c r="M141" s="287" t="s">
        <v>99</v>
      </c>
      <c r="N141" s="74"/>
      <c r="O141" s="288" t="s">
        <v>99</v>
      </c>
      <c r="P141" s="74" t="s">
        <v>99</v>
      </c>
      <c r="Q141" s="75" t="s">
        <v>44</v>
      </c>
      <c r="R141" s="75" t="s">
        <v>44</v>
      </c>
      <c r="S141" s="75" t="s">
        <v>44</v>
      </c>
      <c r="T141" s="75" t="s">
        <v>44</v>
      </c>
      <c r="U141" s="75" t="s">
        <v>44</v>
      </c>
      <c r="Y141" s="75"/>
      <c r="Z141" s="75"/>
      <c r="AA141" s="75"/>
      <c r="AB141" s="75"/>
      <c r="AC141" s="75"/>
      <c r="AD141" s="75"/>
      <c r="AE141" s="75"/>
      <c r="AF141" s="75"/>
      <c r="AG141" s="75"/>
      <c r="AH141" s="75"/>
    </row>
    <row r="142" spans="1:34" x14ac:dyDescent="0.35">
      <c r="A142" s="104" t="str">
        <f t="shared" si="45"/>
        <v/>
      </c>
      <c r="B142" s="5" t="str">
        <f t="shared" si="44"/>
        <v/>
      </c>
      <c r="C142" s="336">
        <f t="shared" si="46"/>
        <v>0</v>
      </c>
      <c r="D142" s="73">
        <v>0</v>
      </c>
      <c r="E142" s="73">
        <v>0</v>
      </c>
      <c r="F142" s="74"/>
      <c r="G142" s="74"/>
      <c r="H142" s="75" t="s">
        <v>99</v>
      </c>
      <c r="I142" s="75" t="s">
        <v>99</v>
      </c>
      <c r="J142" s="75" t="s">
        <v>44</v>
      </c>
      <c r="K142" s="74" t="s">
        <v>99</v>
      </c>
      <c r="L142" s="74" t="s">
        <v>99</v>
      </c>
      <c r="M142" s="287" t="s">
        <v>99</v>
      </c>
      <c r="N142" s="74"/>
      <c r="O142" s="288" t="s">
        <v>99</v>
      </c>
      <c r="P142" s="74" t="s">
        <v>99</v>
      </c>
      <c r="Q142" s="75" t="s">
        <v>44</v>
      </c>
      <c r="R142" s="75" t="s">
        <v>44</v>
      </c>
      <c r="S142" s="75" t="s">
        <v>44</v>
      </c>
      <c r="T142" s="75" t="s">
        <v>44</v>
      </c>
      <c r="U142" s="75" t="s">
        <v>44</v>
      </c>
      <c r="Y142" s="75"/>
      <c r="Z142" s="75"/>
      <c r="AA142" s="75"/>
      <c r="AB142" s="75"/>
      <c r="AC142" s="75"/>
      <c r="AD142" s="75"/>
      <c r="AE142" s="75"/>
      <c r="AF142" s="75"/>
      <c r="AG142" s="75"/>
      <c r="AH142" s="75"/>
    </row>
    <row r="143" spans="1:34" x14ac:dyDescent="0.35">
      <c r="A143" s="104" t="str">
        <f t="shared" si="45"/>
        <v/>
      </c>
      <c r="B143" s="5" t="str">
        <f t="shared" si="44"/>
        <v/>
      </c>
      <c r="C143" s="336">
        <f t="shared" si="46"/>
        <v>0</v>
      </c>
      <c r="D143" s="73">
        <v>0</v>
      </c>
      <c r="E143" s="73">
        <v>0</v>
      </c>
      <c r="F143" s="74"/>
      <c r="G143" s="74"/>
      <c r="H143" s="75" t="s">
        <v>99</v>
      </c>
      <c r="I143" s="75" t="s">
        <v>99</v>
      </c>
      <c r="J143" s="75" t="s">
        <v>44</v>
      </c>
      <c r="K143" s="74" t="s">
        <v>99</v>
      </c>
      <c r="L143" s="74" t="s">
        <v>99</v>
      </c>
      <c r="M143" s="287" t="s">
        <v>99</v>
      </c>
      <c r="N143" s="74"/>
      <c r="O143" s="288" t="s">
        <v>99</v>
      </c>
      <c r="P143" s="74" t="s">
        <v>99</v>
      </c>
      <c r="Q143" s="75" t="s">
        <v>44</v>
      </c>
      <c r="R143" s="75" t="s">
        <v>44</v>
      </c>
      <c r="S143" s="75" t="s">
        <v>44</v>
      </c>
      <c r="T143" s="75" t="s">
        <v>44</v>
      </c>
      <c r="U143" s="75" t="s">
        <v>44</v>
      </c>
      <c r="Y143" s="75"/>
      <c r="Z143" s="75"/>
      <c r="AA143" s="75"/>
      <c r="AB143" s="75"/>
      <c r="AC143" s="75"/>
      <c r="AD143" s="75"/>
      <c r="AE143" s="75"/>
      <c r="AF143" s="75"/>
      <c r="AG143" s="75"/>
      <c r="AH143" s="75"/>
    </row>
    <row r="144" spans="1:34" x14ac:dyDescent="0.35">
      <c r="A144" s="104" t="str">
        <f t="shared" si="45"/>
        <v/>
      </c>
      <c r="B144" s="5" t="str">
        <f t="shared" si="44"/>
        <v/>
      </c>
      <c r="C144" s="336">
        <f t="shared" si="46"/>
        <v>0</v>
      </c>
      <c r="D144" s="73">
        <v>0</v>
      </c>
      <c r="E144" s="73">
        <v>0</v>
      </c>
      <c r="F144" s="74"/>
      <c r="G144" s="74"/>
      <c r="H144" s="75" t="s">
        <v>99</v>
      </c>
      <c r="I144" s="75" t="s">
        <v>99</v>
      </c>
      <c r="J144" s="75" t="s">
        <v>44</v>
      </c>
      <c r="K144" s="74" t="s">
        <v>99</v>
      </c>
      <c r="L144" s="74" t="s">
        <v>99</v>
      </c>
      <c r="M144" s="287" t="s">
        <v>99</v>
      </c>
      <c r="N144" s="74"/>
      <c r="O144" s="288" t="s">
        <v>99</v>
      </c>
      <c r="P144" s="74" t="s">
        <v>99</v>
      </c>
      <c r="Q144" s="75" t="s">
        <v>44</v>
      </c>
      <c r="R144" s="75" t="s">
        <v>44</v>
      </c>
      <c r="S144" s="75" t="s">
        <v>44</v>
      </c>
      <c r="T144" s="75" t="s">
        <v>44</v>
      </c>
      <c r="U144" s="75" t="s">
        <v>44</v>
      </c>
      <c r="Y144" s="75"/>
      <c r="Z144" s="75"/>
      <c r="AA144" s="75"/>
      <c r="AB144" s="75"/>
      <c r="AC144" s="75"/>
      <c r="AD144" s="75"/>
      <c r="AE144" s="75"/>
      <c r="AF144" s="75"/>
      <c r="AG144" s="75"/>
      <c r="AH144" s="75"/>
    </row>
    <row r="145" spans="1:34" x14ac:dyDescent="0.35">
      <c r="A145" s="104" t="str">
        <f t="shared" si="45"/>
        <v/>
      </c>
      <c r="B145" s="5" t="str">
        <f t="shared" si="44"/>
        <v/>
      </c>
      <c r="C145" s="336">
        <f t="shared" si="46"/>
        <v>0</v>
      </c>
      <c r="D145" s="73">
        <v>0</v>
      </c>
      <c r="E145" s="73">
        <v>0</v>
      </c>
      <c r="F145" s="74"/>
      <c r="G145" s="74"/>
      <c r="H145" s="75" t="s">
        <v>99</v>
      </c>
      <c r="I145" s="75" t="s">
        <v>99</v>
      </c>
      <c r="J145" s="75" t="s">
        <v>44</v>
      </c>
      <c r="K145" s="74" t="s">
        <v>99</v>
      </c>
      <c r="L145" s="74" t="s">
        <v>99</v>
      </c>
      <c r="M145" s="287" t="s">
        <v>99</v>
      </c>
      <c r="N145" s="74"/>
      <c r="O145" s="288" t="s">
        <v>99</v>
      </c>
      <c r="P145" s="74" t="s">
        <v>99</v>
      </c>
      <c r="Q145" s="75" t="s">
        <v>44</v>
      </c>
      <c r="R145" s="75" t="s">
        <v>44</v>
      </c>
      <c r="S145" s="75" t="s">
        <v>44</v>
      </c>
      <c r="T145" s="75" t="s">
        <v>44</v>
      </c>
      <c r="U145" s="75" t="s">
        <v>44</v>
      </c>
      <c r="Y145" s="75"/>
      <c r="Z145" s="75"/>
      <c r="AA145" s="75"/>
      <c r="AB145" s="75"/>
      <c r="AC145" s="75"/>
      <c r="AD145" s="75"/>
      <c r="AE145" s="75"/>
      <c r="AF145" s="75"/>
      <c r="AG145" s="75"/>
      <c r="AH145" s="75"/>
    </row>
    <row r="146" spans="1:34" x14ac:dyDescent="0.35">
      <c r="A146" s="104" t="str">
        <f t="shared" si="45"/>
        <v/>
      </c>
      <c r="B146" s="5" t="str">
        <f t="shared" si="44"/>
        <v/>
      </c>
      <c r="C146" s="336">
        <f t="shared" si="46"/>
        <v>0</v>
      </c>
      <c r="D146" s="73">
        <v>0</v>
      </c>
      <c r="E146" s="73">
        <v>0</v>
      </c>
      <c r="F146" s="74"/>
      <c r="G146" s="74"/>
      <c r="H146" s="75" t="s">
        <v>99</v>
      </c>
      <c r="I146" s="75" t="s">
        <v>99</v>
      </c>
      <c r="J146" s="75" t="s">
        <v>44</v>
      </c>
      <c r="K146" s="74" t="s">
        <v>99</v>
      </c>
      <c r="L146" s="74" t="s">
        <v>99</v>
      </c>
      <c r="M146" s="287" t="s">
        <v>99</v>
      </c>
      <c r="N146" s="74"/>
      <c r="O146" s="288" t="s">
        <v>99</v>
      </c>
      <c r="P146" s="74" t="s">
        <v>99</v>
      </c>
      <c r="Q146" s="75" t="s">
        <v>44</v>
      </c>
      <c r="R146" s="75" t="s">
        <v>44</v>
      </c>
      <c r="S146" s="75" t="s">
        <v>44</v>
      </c>
      <c r="T146" s="75" t="s">
        <v>44</v>
      </c>
      <c r="U146" s="75" t="s">
        <v>44</v>
      </c>
      <c r="Y146" s="75"/>
      <c r="Z146" s="75"/>
      <c r="AA146" s="75"/>
      <c r="AB146" s="75"/>
      <c r="AC146" s="75"/>
      <c r="AD146" s="75"/>
      <c r="AE146" s="75"/>
      <c r="AF146" s="75"/>
      <c r="AG146" s="75"/>
      <c r="AH146" s="75"/>
    </row>
    <row r="147" spans="1:34" x14ac:dyDescent="0.35">
      <c r="A147" s="104" t="str">
        <f t="shared" si="45"/>
        <v/>
      </c>
      <c r="B147" s="5" t="str">
        <f t="shared" si="44"/>
        <v/>
      </c>
      <c r="C147" s="336">
        <f t="shared" si="46"/>
        <v>0</v>
      </c>
      <c r="D147" s="73">
        <v>0</v>
      </c>
      <c r="E147" s="73">
        <v>0</v>
      </c>
      <c r="F147" s="74"/>
      <c r="G147" s="74"/>
      <c r="H147" s="75" t="s">
        <v>99</v>
      </c>
      <c r="I147" s="75" t="s">
        <v>99</v>
      </c>
      <c r="J147" s="75" t="s">
        <v>44</v>
      </c>
      <c r="K147" s="74" t="s">
        <v>99</v>
      </c>
      <c r="L147" s="74" t="s">
        <v>99</v>
      </c>
      <c r="M147" s="287" t="s">
        <v>99</v>
      </c>
      <c r="N147" s="74"/>
      <c r="O147" s="288" t="s">
        <v>99</v>
      </c>
      <c r="P147" s="74" t="s">
        <v>99</v>
      </c>
      <c r="Q147" s="75" t="s">
        <v>44</v>
      </c>
      <c r="R147" s="75" t="s">
        <v>44</v>
      </c>
      <c r="S147" s="75" t="s">
        <v>44</v>
      </c>
      <c r="T147" s="75" t="s">
        <v>44</v>
      </c>
      <c r="U147" s="75" t="s">
        <v>44</v>
      </c>
      <c r="Y147" s="75"/>
      <c r="Z147" s="75"/>
      <c r="AA147" s="75"/>
      <c r="AB147" s="75"/>
      <c r="AC147" s="75"/>
      <c r="AD147" s="75"/>
      <c r="AE147" s="75"/>
      <c r="AF147" s="75"/>
      <c r="AG147" s="75"/>
      <c r="AH147" s="75"/>
    </row>
    <row r="148" spans="1:34" x14ac:dyDescent="0.35">
      <c r="A148" s="104" t="str">
        <f t="shared" si="45"/>
        <v/>
      </c>
      <c r="B148" s="5" t="str">
        <f t="shared" si="44"/>
        <v/>
      </c>
      <c r="C148" s="336">
        <f t="shared" si="46"/>
        <v>0</v>
      </c>
      <c r="D148" s="73">
        <v>0</v>
      </c>
      <c r="E148" s="73">
        <v>0</v>
      </c>
      <c r="F148" s="74"/>
      <c r="G148" s="74"/>
      <c r="H148" s="75" t="s">
        <v>99</v>
      </c>
      <c r="I148" s="75" t="s">
        <v>99</v>
      </c>
      <c r="J148" s="75" t="s">
        <v>44</v>
      </c>
      <c r="K148" s="74" t="s">
        <v>99</v>
      </c>
      <c r="L148" s="74" t="s">
        <v>99</v>
      </c>
      <c r="M148" s="287" t="s">
        <v>99</v>
      </c>
      <c r="N148" s="74"/>
      <c r="O148" s="288" t="s">
        <v>99</v>
      </c>
      <c r="P148" s="74" t="s">
        <v>99</v>
      </c>
      <c r="Q148" s="75" t="s">
        <v>44</v>
      </c>
      <c r="R148" s="75" t="s">
        <v>44</v>
      </c>
      <c r="S148" s="75" t="s">
        <v>44</v>
      </c>
      <c r="T148" s="75" t="s">
        <v>44</v>
      </c>
      <c r="U148" s="75" t="s">
        <v>44</v>
      </c>
      <c r="Y148" s="75"/>
      <c r="Z148" s="75"/>
      <c r="AA148" s="75"/>
      <c r="AB148" s="75"/>
      <c r="AC148" s="75"/>
      <c r="AD148" s="75"/>
      <c r="AE148" s="75"/>
      <c r="AF148" s="75"/>
      <c r="AG148" s="75"/>
      <c r="AH148" s="75"/>
    </row>
    <row r="149" spans="1:34" x14ac:dyDescent="0.35">
      <c r="A149" s="104" t="str">
        <f t="shared" si="45"/>
        <v/>
      </c>
      <c r="B149" s="5" t="str">
        <f t="shared" si="44"/>
        <v/>
      </c>
      <c r="C149" s="336">
        <f t="shared" si="46"/>
        <v>0</v>
      </c>
      <c r="D149" s="73">
        <v>0</v>
      </c>
      <c r="E149" s="73">
        <v>0</v>
      </c>
      <c r="F149" s="74"/>
      <c r="G149" s="74"/>
      <c r="H149" s="75" t="s">
        <v>99</v>
      </c>
      <c r="I149" s="75" t="s">
        <v>99</v>
      </c>
      <c r="J149" s="75" t="s">
        <v>44</v>
      </c>
      <c r="K149" s="74" t="s">
        <v>99</v>
      </c>
      <c r="L149" s="74" t="s">
        <v>99</v>
      </c>
      <c r="M149" s="287" t="s">
        <v>99</v>
      </c>
      <c r="N149" s="74"/>
      <c r="O149" s="288" t="s">
        <v>99</v>
      </c>
      <c r="P149" s="74" t="s">
        <v>99</v>
      </c>
      <c r="Q149" s="75" t="s">
        <v>44</v>
      </c>
      <c r="R149" s="75" t="s">
        <v>44</v>
      </c>
      <c r="S149" s="75" t="s">
        <v>44</v>
      </c>
      <c r="T149" s="75" t="s">
        <v>44</v>
      </c>
      <c r="U149" s="75" t="s">
        <v>44</v>
      </c>
      <c r="Y149" s="75"/>
      <c r="Z149" s="75"/>
      <c r="AA149" s="75"/>
      <c r="AB149" s="75"/>
      <c r="AC149" s="75"/>
      <c r="AD149" s="75"/>
      <c r="AE149" s="75"/>
      <c r="AF149" s="75"/>
      <c r="AG149" s="75"/>
      <c r="AH149" s="75"/>
    </row>
    <row r="150" spans="1:34" x14ac:dyDescent="0.35">
      <c r="A150" s="104" t="str">
        <f t="shared" si="45"/>
        <v/>
      </c>
      <c r="B150" s="5" t="str">
        <f t="shared" si="44"/>
        <v/>
      </c>
      <c r="C150" s="336">
        <f t="shared" si="46"/>
        <v>0</v>
      </c>
      <c r="D150" s="73">
        <v>0</v>
      </c>
      <c r="E150" s="73">
        <v>0</v>
      </c>
      <c r="F150" s="74"/>
      <c r="G150" s="74"/>
      <c r="H150" s="75" t="s">
        <v>99</v>
      </c>
      <c r="I150" s="75" t="s">
        <v>99</v>
      </c>
      <c r="J150" s="75" t="s">
        <v>44</v>
      </c>
      <c r="K150" s="74" t="s">
        <v>99</v>
      </c>
      <c r="L150" s="74" t="s">
        <v>99</v>
      </c>
      <c r="M150" s="287" t="s">
        <v>99</v>
      </c>
      <c r="N150" s="74"/>
      <c r="O150" s="288" t="s">
        <v>99</v>
      </c>
      <c r="P150" s="74" t="s">
        <v>99</v>
      </c>
      <c r="Q150" s="75" t="s">
        <v>44</v>
      </c>
      <c r="R150" s="75" t="s">
        <v>44</v>
      </c>
      <c r="S150" s="75" t="s">
        <v>44</v>
      </c>
      <c r="T150" s="75" t="s">
        <v>44</v>
      </c>
      <c r="U150" s="75" t="s">
        <v>44</v>
      </c>
      <c r="Y150" s="75"/>
      <c r="Z150" s="75"/>
      <c r="AA150" s="75"/>
      <c r="AB150" s="75"/>
      <c r="AC150" s="75"/>
      <c r="AD150" s="75"/>
      <c r="AE150" s="75"/>
      <c r="AF150" s="75"/>
      <c r="AG150" s="75"/>
      <c r="AH150" s="75"/>
    </row>
    <row r="151" spans="1:34" x14ac:dyDescent="0.35">
      <c r="A151" s="104" t="str">
        <f t="shared" si="45"/>
        <v/>
      </c>
      <c r="B151" s="5" t="str">
        <f t="shared" si="44"/>
        <v/>
      </c>
      <c r="C151" s="336">
        <f t="shared" si="46"/>
        <v>0</v>
      </c>
      <c r="D151" s="73">
        <v>0</v>
      </c>
      <c r="E151" s="73">
        <v>0</v>
      </c>
      <c r="F151" s="74"/>
      <c r="G151" s="74"/>
      <c r="H151" s="75" t="s">
        <v>99</v>
      </c>
      <c r="I151" s="75" t="s">
        <v>99</v>
      </c>
      <c r="J151" s="75" t="s">
        <v>44</v>
      </c>
      <c r="K151" s="74" t="s">
        <v>99</v>
      </c>
      <c r="L151" s="74" t="s">
        <v>99</v>
      </c>
      <c r="M151" s="287" t="s">
        <v>99</v>
      </c>
      <c r="N151" s="74"/>
      <c r="O151" s="288" t="s">
        <v>99</v>
      </c>
      <c r="P151" s="74" t="s">
        <v>99</v>
      </c>
      <c r="Q151" s="75" t="s">
        <v>44</v>
      </c>
      <c r="R151" s="75" t="s">
        <v>44</v>
      </c>
      <c r="S151" s="75" t="s">
        <v>44</v>
      </c>
      <c r="T151" s="75" t="s">
        <v>44</v>
      </c>
      <c r="U151" s="75" t="s">
        <v>44</v>
      </c>
      <c r="Y151" s="75"/>
      <c r="Z151" s="75"/>
      <c r="AA151" s="75"/>
      <c r="AB151" s="75"/>
      <c r="AC151" s="75"/>
      <c r="AD151" s="75"/>
      <c r="AE151" s="75"/>
      <c r="AF151" s="75"/>
      <c r="AG151" s="75"/>
      <c r="AH151" s="75"/>
    </row>
    <row r="152" spans="1:34" x14ac:dyDescent="0.35">
      <c r="A152" s="104" t="str">
        <f t="shared" si="45"/>
        <v/>
      </c>
      <c r="B152" s="5" t="str">
        <f t="shared" si="44"/>
        <v/>
      </c>
      <c r="C152" s="336">
        <f t="shared" si="46"/>
        <v>0</v>
      </c>
      <c r="D152" s="73">
        <v>0</v>
      </c>
      <c r="E152" s="73">
        <v>0</v>
      </c>
      <c r="F152" s="74"/>
      <c r="G152" s="74"/>
      <c r="H152" s="75" t="s">
        <v>99</v>
      </c>
      <c r="I152" s="75" t="s">
        <v>99</v>
      </c>
      <c r="J152" s="75" t="s">
        <v>44</v>
      </c>
      <c r="K152" s="74" t="s">
        <v>99</v>
      </c>
      <c r="L152" s="74" t="s">
        <v>99</v>
      </c>
      <c r="M152" s="287" t="s">
        <v>99</v>
      </c>
      <c r="N152" s="74"/>
      <c r="O152" s="288" t="s">
        <v>99</v>
      </c>
      <c r="P152" s="74" t="s">
        <v>99</v>
      </c>
      <c r="Q152" s="75" t="s">
        <v>44</v>
      </c>
      <c r="R152" s="75" t="s">
        <v>44</v>
      </c>
      <c r="S152" s="75" t="s">
        <v>44</v>
      </c>
      <c r="T152" s="75" t="s">
        <v>44</v>
      </c>
      <c r="U152" s="75" t="s">
        <v>44</v>
      </c>
      <c r="Y152" s="75"/>
      <c r="Z152" s="75"/>
      <c r="AA152" s="75"/>
      <c r="AB152" s="75"/>
      <c r="AC152" s="75"/>
      <c r="AD152" s="75"/>
      <c r="AE152" s="75"/>
      <c r="AF152" s="75"/>
      <c r="AG152" s="75"/>
      <c r="AH152" s="75"/>
    </row>
    <row r="153" spans="1:34" x14ac:dyDescent="0.35">
      <c r="A153" s="104" t="str">
        <f t="shared" si="45"/>
        <v/>
      </c>
      <c r="B153" s="5" t="str">
        <f t="shared" si="44"/>
        <v/>
      </c>
      <c r="C153" s="336">
        <f t="shared" si="46"/>
        <v>0</v>
      </c>
      <c r="D153" s="73">
        <v>0</v>
      </c>
      <c r="E153" s="73">
        <v>0</v>
      </c>
      <c r="F153" s="74"/>
      <c r="G153" s="74"/>
      <c r="H153" s="75" t="s">
        <v>99</v>
      </c>
      <c r="I153" s="75" t="s">
        <v>99</v>
      </c>
      <c r="J153" s="75" t="s">
        <v>44</v>
      </c>
      <c r="K153" s="74" t="s">
        <v>99</v>
      </c>
      <c r="L153" s="74" t="s">
        <v>99</v>
      </c>
      <c r="M153" s="287" t="s">
        <v>99</v>
      </c>
      <c r="N153" s="74"/>
      <c r="O153" s="288" t="s">
        <v>99</v>
      </c>
      <c r="P153" s="74" t="s">
        <v>99</v>
      </c>
      <c r="Q153" s="75" t="s">
        <v>44</v>
      </c>
      <c r="R153" s="75" t="s">
        <v>44</v>
      </c>
      <c r="S153" s="75" t="s">
        <v>44</v>
      </c>
      <c r="T153" s="75" t="s">
        <v>44</v>
      </c>
      <c r="U153" s="75" t="s">
        <v>44</v>
      </c>
      <c r="Y153" s="75"/>
      <c r="Z153" s="75"/>
      <c r="AA153" s="75"/>
      <c r="AB153" s="75"/>
      <c r="AC153" s="75"/>
      <c r="AD153" s="75"/>
      <c r="AE153" s="75"/>
      <c r="AF153" s="75"/>
      <c r="AG153" s="75"/>
      <c r="AH153" s="75"/>
    </row>
    <row r="154" spans="1:34" x14ac:dyDescent="0.35">
      <c r="A154" s="104" t="str">
        <f t="shared" si="45"/>
        <v/>
      </c>
      <c r="B154" s="5" t="str">
        <f t="shared" si="44"/>
        <v/>
      </c>
      <c r="C154" s="336">
        <f t="shared" si="46"/>
        <v>0</v>
      </c>
      <c r="D154" s="73">
        <v>0</v>
      </c>
      <c r="E154" s="73">
        <v>0</v>
      </c>
      <c r="F154" s="74"/>
      <c r="G154" s="74"/>
      <c r="H154" s="75" t="s">
        <v>99</v>
      </c>
      <c r="I154" s="75" t="s">
        <v>99</v>
      </c>
      <c r="J154" s="75" t="s">
        <v>44</v>
      </c>
      <c r="K154" s="74" t="s">
        <v>99</v>
      </c>
      <c r="L154" s="74" t="s">
        <v>99</v>
      </c>
      <c r="M154" s="287" t="s">
        <v>99</v>
      </c>
      <c r="N154" s="74"/>
      <c r="O154" s="288" t="s">
        <v>99</v>
      </c>
      <c r="P154" s="74" t="s">
        <v>99</v>
      </c>
      <c r="Q154" s="75" t="s">
        <v>44</v>
      </c>
      <c r="R154" s="75" t="s">
        <v>44</v>
      </c>
      <c r="S154" s="75" t="s">
        <v>44</v>
      </c>
      <c r="T154" s="75" t="s">
        <v>44</v>
      </c>
      <c r="U154" s="75" t="s">
        <v>44</v>
      </c>
      <c r="Y154" s="75"/>
      <c r="Z154" s="75"/>
      <c r="AA154" s="75"/>
      <c r="AB154" s="75"/>
      <c r="AC154" s="75"/>
      <c r="AD154" s="75"/>
      <c r="AE154" s="75"/>
      <c r="AF154" s="75"/>
      <c r="AG154" s="75"/>
      <c r="AH154" s="75"/>
    </row>
    <row r="155" spans="1:34" x14ac:dyDescent="0.35">
      <c r="A155" s="104" t="str">
        <f t="shared" si="45"/>
        <v/>
      </c>
      <c r="B155" s="5" t="str">
        <f t="shared" si="44"/>
        <v/>
      </c>
      <c r="C155" s="336">
        <f t="shared" si="46"/>
        <v>0</v>
      </c>
      <c r="D155" s="73">
        <v>0</v>
      </c>
      <c r="E155" s="73">
        <v>0</v>
      </c>
      <c r="F155" s="74"/>
      <c r="G155" s="74"/>
      <c r="H155" s="75" t="s">
        <v>99</v>
      </c>
      <c r="I155" s="75" t="s">
        <v>99</v>
      </c>
      <c r="J155" s="75" t="s">
        <v>44</v>
      </c>
      <c r="K155" s="74" t="s">
        <v>99</v>
      </c>
      <c r="L155" s="74" t="s">
        <v>99</v>
      </c>
      <c r="M155" s="287" t="s">
        <v>99</v>
      </c>
      <c r="N155" s="74"/>
      <c r="O155" s="288" t="s">
        <v>99</v>
      </c>
      <c r="P155" s="74" t="s">
        <v>99</v>
      </c>
      <c r="Q155" s="75" t="s">
        <v>44</v>
      </c>
      <c r="R155" s="75" t="s">
        <v>44</v>
      </c>
      <c r="S155" s="75" t="s">
        <v>44</v>
      </c>
      <c r="T155" s="75" t="s">
        <v>44</v>
      </c>
      <c r="U155" s="75" t="s">
        <v>44</v>
      </c>
      <c r="Y155" s="75"/>
      <c r="Z155" s="75"/>
      <c r="AA155" s="75"/>
      <c r="AB155" s="75"/>
      <c r="AC155" s="75"/>
      <c r="AD155" s="75"/>
      <c r="AE155" s="75"/>
      <c r="AF155" s="75"/>
      <c r="AG155" s="75"/>
      <c r="AH155" s="75"/>
    </row>
    <row r="156" spans="1:34" x14ac:dyDescent="0.35">
      <c r="A156" s="104" t="str">
        <f t="shared" si="45"/>
        <v/>
      </c>
      <c r="B156" s="5" t="str">
        <f t="shared" si="44"/>
        <v/>
      </c>
      <c r="C156" s="336">
        <f t="shared" si="46"/>
        <v>0</v>
      </c>
      <c r="D156" s="73">
        <v>0</v>
      </c>
      <c r="E156" s="73">
        <v>0</v>
      </c>
      <c r="F156" s="74"/>
      <c r="G156" s="74"/>
      <c r="H156" s="75" t="s">
        <v>99</v>
      </c>
      <c r="I156" s="75" t="s">
        <v>99</v>
      </c>
      <c r="J156" s="75" t="s">
        <v>44</v>
      </c>
      <c r="K156" s="74" t="s">
        <v>99</v>
      </c>
      <c r="L156" s="74" t="s">
        <v>99</v>
      </c>
      <c r="M156" s="287" t="s">
        <v>99</v>
      </c>
      <c r="N156" s="74"/>
      <c r="O156" s="288" t="s">
        <v>99</v>
      </c>
      <c r="P156" s="74" t="s">
        <v>99</v>
      </c>
      <c r="Q156" s="75" t="s">
        <v>44</v>
      </c>
      <c r="R156" s="75" t="s">
        <v>44</v>
      </c>
      <c r="S156" s="75" t="s">
        <v>44</v>
      </c>
      <c r="T156" s="75" t="s">
        <v>44</v>
      </c>
      <c r="U156" s="75" t="s">
        <v>44</v>
      </c>
      <c r="Y156" s="75"/>
      <c r="Z156" s="75"/>
      <c r="AA156" s="75"/>
      <c r="AB156" s="75"/>
      <c r="AC156" s="75"/>
      <c r="AD156" s="75"/>
      <c r="AE156" s="75"/>
      <c r="AF156" s="75"/>
      <c r="AG156" s="75"/>
      <c r="AH156" s="75"/>
    </row>
    <row r="157" spans="1:34" x14ac:dyDescent="0.35">
      <c r="A157" s="104" t="str">
        <f t="shared" si="45"/>
        <v/>
      </c>
      <c r="B157" s="5" t="str">
        <f t="shared" si="44"/>
        <v/>
      </c>
      <c r="C157" s="336">
        <f t="shared" si="46"/>
        <v>0</v>
      </c>
      <c r="D157" s="73">
        <v>0</v>
      </c>
      <c r="E157" s="73">
        <v>0</v>
      </c>
      <c r="F157" s="74"/>
      <c r="G157" s="74"/>
      <c r="H157" s="75" t="s">
        <v>99</v>
      </c>
      <c r="I157" s="75" t="s">
        <v>99</v>
      </c>
      <c r="J157" s="75" t="s">
        <v>44</v>
      </c>
      <c r="K157" s="74" t="s">
        <v>99</v>
      </c>
      <c r="L157" s="74" t="s">
        <v>99</v>
      </c>
      <c r="M157" s="287" t="s">
        <v>99</v>
      </c>
      <c r="N157" s="74"/>
      <c r="O157" s="288" t="s">
        <v>99</v>
      </c>
      <c r="P157" s="74" t="s">
        <v>99</v>
      </c>
      <c r="Q157" s="75" t="s">
        <v>44</v>
      </c>
      <c r="R157" s="75" t="s">
        <v>44</v>
      </c>
      <c r="S157" s="75" t="s">
        <v>44</v>
      </c>
      <c r="T157" s="75" t="s">
        <v>44</v>
      </c>
      <c r="U157" s="75" t="s">
        <v>44</v>
      </c>
      <c r="Y157" s="75"/>
      <c r="Z157" s="75"/>
      <c r="AA157" s="75"/>
      <c r="AB157" s="75"/>
      <c r="AC157" s="75"/>
      <c r="AD157" s="75"/>
      <c r="AE157" s="75"/>
      <c r="AF157" s="75"/>
      <c r="AG157" s="75"/>
      <c r="AH157" s="75"/>
    </row>
    <row r="158" spans="1:34" x14ac:dyDescent="0.35">
      <c r="A158" s="104" t="str">
        <f t="shared" si="45"/>
        <v/>
      </c>
      <c r="B158" s="5" t="str">
        <f t="shared" si="44"/>
        <v/>
      </c>
      <c r="C158" s="336">
        <f t="shared" si="46"/>
        <v>0</v>
      </c>
      <c r="D158" s="73">
        <v>0</v>
      </c>
      <c r="E158" s="73">
        <v>0</v>
      </c>
      <c r="F158" s="74"/>
      <c r="G158" s="74"/>
      <c r="H158" s="75" t="s">
        <v>99</v>
      </c>
      <c r="I158" s="75" t="s">
        <v>99</v>
      </c>
      <c r="J158" s="75" t="s">
        <v>44</v>
      </c>
      <c r="K158" s="74" t="s">
        <v>99</v>
      </c>
      <c r="L158" s="74" t="s">
        <v>99</v>
      </c>
      <c r="M158" s="287" t="s">
        <v>99</v>
      </c>
      <c r="N158" s="74"/>
      <c r="O158" s="288" t="s">
        <v>99</v>
      </c>
      <c r="P158" s="74" t="s">
        <v>99</v>
      </c>
      <c r="Q158" s="75" t="s">
        <v>44</v>
      </c>
      <c r="R158" s="75" t="s">
        <v>44</v>
      </c>
      <c r="S158" s="75" t="s">
        <v>44</v>
      </c>
      <c r="T158" s="75" t="s">
        <v>44</v>
      </c>
      <c r="U158" s="75" t="s">
        <v>44</v>
      </c>
      <c r="Y158" s="75"/>
      <c r="Z158" s="75"/>
      <c r="AA158" s="75"/>
      <c r="AB158" s="75"/>
      <c r="AC158" s="75"/>
      <c r="AD158" s="75"/>
      <c r="AE158" s="75"/>
      <c r="AF158" s="75"/>
      <c r="AG158" s="75"/>
      <c r="AH158" s="75"/>
    </row>
    <row r="159" spans="1:34" x14ac:dyDescent="0.35">
      <c r="A159" s="104" t="str">
        <f t="shared" si="45"/>
        <v/>
      </c>
      <c r="B159" s="5" t="str">
        <f t="shared" si="44"/>
        <v/>
      </c>
      <c r="C159" s="336">
        <f t="shared" si="46"/>
        <v>0</v>
      </c>
      <c r="D159" s="73">
        <v>0</v>
      </c>
      <c r="E159" s="73">
        <v>0</v>
      </c>
      <c r="F159" s="74"/>
      <c r="G159" s="74"/>
      <c r="H159" s="75" t="s">
        <v>99</v>
      </c>
      <c r="I159" s="75" t="s">
        <v>99</v>
      </c>
      <c r="J159" s="75" t="s">
        <v>44</v>
      </c>
      <c r="K159" s="74" t="s">
        <v>99</v>
      </c>
      <c r="L159" s="74" t="s">
        <v>99</v>
      </c>
      <c r="M159" s="287" t="s">
        <v>99</v>
      </c>
      <c r="N159" s="74"/>
      <c r="O159" s="288" t="s">
        <v>99</v>
      </c>
      <c r="P159" s="74" t="s">
        <v>99</v>
      </c>
      <c r="Q159" s="75" t="s">
        <v>44</v>
      </c>
      <c r="R159" s="75" t="s">
        <v>44</v>
      </c>
      <c r="S159" s="75" t="s">
        <v>44</v>
      </c>
      <c r="T159" s="75" t="s">
        <v>44</v>
      </c>
      <c r="U159" s="75" t="s">
        <v>44</v>
      </c>
      <c r="Y159" s="75"/>
      <c r="Z159" s="75"/>
      <c r="AA159" s="75"/>
      <c r="AB159" s="75"/>
      <c r="AC159" s="75"/>
      <c r="AD159" s="75"/>
      <c r="AE159" s="75"/>
      <c r="AF159" s="75"/>
      <c r="AG159" s="75"/>
      <c r="AH159" s="75"/>
    </row>
    <row r="160" spans="1:34" x14ac:dyDescent="0.35">
      <c r="A160" s="104" t="str">
        <f t="shared" si="45"/>
        <v/>
      </c>
      <c r="B160" s="5" t="str">
        <f t="shared" si="44"/>
        <v/>
      </c>
      <c r="C160" s="336">
        <f t="shared" si="46"/>
        <v>0</v>
      </c>
      <c r="D160" s="73">
        <v>0</v>
      </c>
      <c r="E160" s="73">
        <v>0</v>
      </c>
      <c r="F160" s="74"/>
      <c r="G160" s="74"/>
      <c r="H160" s="75" t="s">
        <v>99</v>
      </c>
      <c r="I160" s="75" t="s">
        <v>99</v>
      </c>
      <c r="J160" s="75" t="s">
        <v>44</v>
      </c>
      <c r="K160" s="74" t="s">
        <v>99</v>
      </c>
      <c r="L160" s="74" t="s">
        <v>99</v>
      </c>
      <c r="M160" s="287" t="s">
        <v>99</v>
      </c>
      <c r="N160" s="74"/>
      <c r="O160" s="288" t="s">
        <v>99</v>
      </c>
      <c r="P160" s="74" t="s">
        <v>99</v>
      </c>
      <c r="Q160" s="75" t="s">
        <v>44</v>
      </c>
      <c r="R160" s="75" t="s">
        <v>44</v>
      </c>
      <c r="S160" s="75" t="s">
        <v>44</v>
      </c>
      <c r="T160" s="75" t="s">
        <v>44</v>
      </c>
      <c r="U160" s="75" t="s">
        <v>44</v>
      </c>
      <c r="Y160" s="75"/>
      <c r="Z160" s="75"/>
      <c r="AA160" s="75"/>
      <c r="AB160" s="75"/>
      <c r="AC160" s="75"/>
      <c r="AD160" s="75"/>
      <c r="AE160" s="75"/>
      <c r="AF160" s="75"/>
      <c r="AG160" s="75"/>
      <c r="AH160" s="75"/>
    </row>
    <row r="161" spans="1:34" x14ac:dyDescent="0.35">
      <c r="A161" s="104" t="str">
        <f t="shared" si="45"/>
        <v/>
      </c>
      <c r="B161" s="5" t="str">
        <f t="shared" si="44"/>
        <v/>
      </c>
      <c r="C161" s="336">
        <f t="shared" si="46"/>
        <v>0</v>
      </c>
      <c r="D161" s="73">
        <v>0</v>
      </c>
      <c r="E161" s="73">
        <v>0</v>
      </c>
      <c r="F161" s="74"/>
      <c r="G161" s="74"/>
      <c r="H161" s="75" t="s">
        <v>99</v>
      </c>
      <c r="I161" s="75" t="s">
        <v>99</v>
      </c>
      <c r="J161" s="75" t="s">
        <v>44</v>
      </c>
      <c r="K161" s="74" t="s">
        <v>99</v>
      </c>
      <c r="L161" s="74" t="s">
        <v>99</v>
      </c>
      <c r="M161" s="287" t="s">
        <v>99</v>
      </c>
      <c r="N161" s="74"/>
      <c r="O161" s="288" t="s">
        <v>99</v>
      </c>
      <c r="P161" s="74" t="s">
        <v>99</v>
      </c>
      <c r="Q161" s="75" t="s">
        <v>44</v>
      </c>
      <c r="R161" s="75" t="s">
        <v>44</v>
      </c>
      <c r="S161" s="75" t="s">
        <v>44</v>
      </c>
      <c r="T161" s="75" t="s">
        <v>44</v>
      </c>
      <c r="U161" s="75" t="s">
        <v>44</v>
      </c>
      <c r="Y161" s="75"/>
      <c r="Z161" s="75"/>
      <c r="AA161" s="75"/>
      <c r="AB161" s="75"/>
      <c r="AC161" s="75"/>
      <c r="AD161" s="75"/>
      <c r="AE161" s="75"/>
      <c r="AF161" s="75"/>
      <c r="AG161" s="75"/>
      <c r="AH161" s="75"/>
    </row>
    <row r="162" spans="1:34" x14ac:dyDescent="0.35">
      <c r="A162" s="104" t="str">
        <f t="shared" si="45"/>
        <v/>
      </c>
      <c r="B162" s="5" t="str">
        <f t="shared" si="44"/>
        <v/>
      </c>
      <c r="C162" s="336">
        <f t="shared" si="46"/>
        <v>0</v>
      </c>
      <c r="D162" s="73">
        <v>0</v>
      </c>
      <c r="E162" s="73">
        <v>0</v>
      </c>
      <c r="F162" s="74"/>
      <c r="G162" s="74"/>
      <c r="H162" s="75" t="s">
        <v>99</v>
      </c>
      <c r="I162" s="75" t="s">
        <v>99</v>
      </c>
      <c r="J162" s="75" t="s">
        <v>44</v>
      </c>
      <c r="K162" s="74" t="s">
        <v>99</v>
      </c>
      <c r="L162" s="74" t="s">
        <v>99</v>
      </c>
      <c r="M162" s="287" t="s">
        <v>99</v>
      </c>
      <c r="N162" s="74"/>
      <c r="O162" s="288" t="s">
        <v>99</v>
      </c>
      <c r="P162" s="74" t="s">
        <v>99</v>
      </c>
      <c r="Q162" s="75" t="s">
        <v>44</v>
      </c>
      <c r="R162" s="75" t="s">
        <v>44</v>
      </c>
      <c r="S162" s="75" t="s">
        <v>44</v>
      </c>
      <c r="T162" s="75" t="s">
        <v>44</v>
      </c>
      <c r="U162" s="75" t="s">
        <v>44</v>
      </c>
      <c r="Y162" s="75"/>
      <c r="Z162" s="75"/>
      <c r="AA162" s="75"/>
      <c r="AB162" s="75"/>
      <c r="AC162" s="75"/>
      <c r="AD162" s="75"/>
      <c r="AE162" s="75"/>
      <c r="AF162" s="75"/>
      <c r="AG162" s="75"/>
      <c r="AH162" s="75"/>
    </row>
    <row r="163" spans="1:34" x14ac:dyDescent="0.35">
      <c r="A163" s="104" t="str">
        <f t="shared" si="45"/>
        <v/>
      </c>
      <c r="B163" s="5" t="str">
        <f t="shared" si="44"/>
        <v/>
      </c>
      <c r="C163" s="336">
        <f t="shared" si="46"/>
        <v>0</v>
      </c>
      <c r="D163" s="73">
        <v>0</v>
      </c>
      <c r="E163" s="73">
        <v>0</v>
      </c>
      <c r="F163" s="74"/>
      <c r="G163" s="74"/>
      <c r="H163" s="75" t="s">
        <v>99</v>
      </c>
      <c r="I163" s="75" t="s">
        <v>99</v>
      </c>
      <c r="J163" s="75" t="s">
        <v>44</v>
      </c>
      <c r="K163" s="74" t="s">
        <v>99</v>
      </c>
      <c r="L163" s="74" t="s">
        <v>99</v>
      </c>
      <c r="M163" s="287" t="s">
        <v>99</v>
      </c>
      <c r="N163" s="74"/>
      <c r="O163" s="288" t="s">
        <v>99</v>
      </c>
      <c r="P163" s="74" t="s">
        <v>99</v>
      </c>
      <c r="Q163" s="75" t="s">
        <v>44</v>
      </c>
      <c r="R163" s="75" t="s">
        <v>44</v>
      </c>
      <c r="S163" s="75" t="s">
        <v>44</v>
      </c>
      <c r="T163" s="75" t="s">
        <v>44</v>
      </c>
      <c r="U163" s="75" t="s">
        <v>44</v>
      </c>
      <c r="Y163" s="75"/>
      <c r="Z163" s="75"/>
      <c r="AA163" s="75"/>
      <c r="AB163" s="75"/>
      <c r="AC163" s="75"/>
      <c r="AD163" s="75"/>
      <c r="AE163" s="75"/>
      <c r="AF163" s="75"/>
      <c r="AG163" s="75"/>
      <c r="AH163" s="75"/>
    </row>
    <row r="164" spans="1:34" x14ac:dyDescent="0.35">
      <c r="A164" s="104" t="str">
        <f t="shared" si="45"/>
        <v/>
      </c>
      <c r="B164" s="5" t="str">
        <f t="shared" si="44"/>
        <v/>
      </c>
      <c r="C164" s="336">
        <f t="shared" si="46"/>
        <v>0</v>
      </c>
      <c r="D164" s="73">
        <v>0</v>
      </c>
      <c r="E164" s="73">
        <v>0</v>
      </c>
      <c r="F164" s="74"/>
      <c r="G164" s="74"/>
      <c r="H164" s="75" t="s">
        <v>99</v>
      </c>
      <c r="I164" s="75" t="s">
        <v>99</v>
      </c>
      <c r="J164" s="75" t="s">
        <v>44</v>
      </c>
      <c r="K164" s="74" t="s">
        <v>99</v>
      </c>
      <c r="L164" s="74" t="s">
        <v>99</v>
      </c>
      <c r="M164" s="287" t="s">
        <v>99</v>
      </c>
      <c r="N164" s="74"/>
      <c r="O164" s="288" t="s">
        <v>99</v>
      </c>
      <c r="P164" s="74" t="s">
        <v>99</v>
      </c>
      <c r="Q164" s="75" t="s">
        <v>44</v>
      </c>
      <c r="R164" s="75" t="s">
        <v>44</v>
      </c>
      <c r="S164" s="75" t="s">
        <v>44</v>
      </c>
      <c r="T164" s="75" t="s">
        <v>44</v>
      </c>
      <c r="U164" s="75" t="s">
        <v>44</v>
      </c>
      <c r="Y164" s="75"/>
      <c r="Z164" s="75"/>
      <c r="AA164" s="75"/>
      <c r="AB164" s="75"/>
      <c r="AC164" s="75"/>
      <c r="AD164" s="75"/>
      <c r="AE164" s="75"/>
      <c r="AF164" s="75"/>
      <c r="AG164" s="75"/>
      <c r="AH164" s="75"/>
    </row>
    <row r="165" spans="1:34" x14ac:dyDescent="0.35">
      <c r="A165" s="104" t="str">
        <f t="shared" si="45"/>
        <v/>
      </c>
      <c r="B165" s="5" t="str">
        <f t="shared" si="44"/>
        <v/>
      </c>
      <c r="C165" s="336">
        <f t="shared" si="46"/>
        <v>0</v>
      </c>
      <c r="D165" s="73">
        <v>0</v>
      </c>
      <c r="E165" s="73">
        <v>0</v>
      </c>
      <c r="F165" s="74"/>
      <c r="G165" s="74"/>
      <c r="H165" s="75" t="s">
        <v>99</v>
      </c>
      <c r="I165" s="75" t="s">
        <v>99</v>
      </c>
      <c r="J165" s="75" t="s">
        <v>44</v>
      </c>
      <c r="K165" s="74" t="s">
        <v>99</v>
      </c>
      <c r="L165" s="74" t="s">
        <v>99</v>
      </c>
      <c r="M165" s="287" t="s">
        <v>99</v>
      </c>
      <c r="N165" s="74"/>
      <c r="O165" s="288" t="s">
        <v>99</v>
      </c>
      <c r="P165" s="74" t="s">
        <v>99</v>
      </c>
      <c r="Q165" s="75" t="s">
        <v>44</v>
      </c>
      <c r="R165" s="75" t="s">
        <v>44</v>
      </c>
      <c r="S165" s="75" t="s">
        <v>44</v>
      </c>
      <c r="T165" s="75" t="s">
        <v>44</v>
      </c>
      <c r="U165" s="75" t="s">
        <v>44</v>
      </c>
      <c r="Y165" s="75"/>
      <c r="Z165" s="75"/>
      <c r="AA165" s="75"/>
      <c r="AB165" s="75"/>
      <c r="AC165" s="75"/>
      <c r="AD165" s="75"/>
      <c r="AE165" s="75"/>
      <c r="AF165" s="75"/>
      <c r="AG165" s="75"/>
      <c r="AH165" s="75"/>
    </row>
    <row r="166" spans="1:34" x14ac:dyDescent="0.35">
      <c r="A166" s="104" t="str">
        <f t="shared" si="45"/>
        <v/>
      </c>
      <c r="B166" s="5" t="str">
        <f t="shared" si="44"/>
        <v/>
      </c>
      <c r="C166" s="336">
        <f t="shared" si="46"/>
        <v>0</v>
      </c>
      <c r="D166" s="73">
        <v>0</v>
      </c>
      <c r="E166" s="73">
        <v>0</v>
      </c>
      <c r="F166" s="74"/>
      <c r="G166" s="74"/>
      <c r="H166" s="75" t="s">
        <v>99</v>
      </c>
      <c r="I166" s="75" t="s">
        <v>99</v>
      </c>
      <c r="J166" s="75" t="s">
        <v>44</v>
      </c>
      <c r="K166" s="74" t="s">
        <v>99</v>
      </c>
      <c r="L166" s="74" t="s">
        <v>99</v>
      </c>
      <c r="M166" s="287" t="s">
        <v>99</v>
      </c>
      <c r="N166" s="74"/>
      <c r="O166" s="288" t="s">
        <v>99</v>
      </c>
      <c r="P166" s="74" t="s">
        <v>99</v>
      </c>
      <c r="Q166" s="75" t="s">
        <v>44</v>
      </c>
      <c r="R166" s="75" t="s">
        <v>44</v>
      </c>
      <c r="S166" s="75" t="s">
        <v>44</v>
      </c>
      <c r="T166" s="75" t="s">
        <v>44</v>
      </c>
      <c r="U166" s="75" t="s">
        <v>44</v>
      </c>
      <c r="Y166" s="75"/>
      <c r="Z166" s="75"/>
      <c r="AA166" s="75"/>
      <c r="AB166" s="75"/>
      <c r="AC166" s="75"/>
      <c r="AD166" s="75"/>
      <c r="AE166" s="75"/>
      <c r="AF166" s="75"/>
      <c r="AG166" s="75"/>
      <c r="AH166" s="75"/>
    </row>
    <row r="167" spans="1:34" x14ac:dyDescent="0.35">
      <c r="A167" s="104" t="str">
        <f t="shared" si="45"/>
        <v/>
      </c>
      <c r="B167" s="5" t="str">
        <f t="shared" si="44"/>
        <v/>
      </c>
      <c r="C167" s="336">
        <f t="shared" si="46"/>
        <v>0</v>
      </c>
      <c r="D167" s="73">
        <v>0</v>
      </c>
      <c r="E167" s="73">
        <v>0</v>
      </c>
      <c r="F167" s="74"/>
      <c r="G167" s="74"/>
      <c r="H167" s="75" t="s">
        <v>99</v>
      </c>
      <c r="I167" s="75" t="s">
        <v>99</v>
      </c>
      <c r="J167" s="75" t="s">
        <v>44</v>
      </c>
      <c r="K167" s="74" t="s">
        <v>99</v>
      </c>
      <c r="L167" s="74" t="s">
        <v>99</v>
      </c>
      <c r="M167" s="287" t="s">
        <v>99</v>
      </c>
      <c r="N167" s="74"/>
      <c r="O167" s="288" t="s">
        <v>99</v>
      </c>
      <c r="P167" s="74" t="s">
        <v>99</v>
      </c>
      <c r="Q167" s="75" t="s">
        <v>44</v>
      </c>
      <c r="R167" s="75" t="s">
        <v>44</v>
      </c>
      <c r="S167" s="75" t="s">
        <v>44</v>
      </c>
      <c r="T167" s="75" t="s">
        <v>44</v>
      </c>
      <c r="U167" s="75" t="s">
        <v>44</v>
      </c>
      <c r="Y167" s="75"/>
      <c r="Z167" s="75"/>
      <c r="AA167" s="75"/>
      <c r="AB167" s="75"/>
      <c r="AC167" s="75"/>
      <c r="AD167" s="75"/>
      <c r="AE167" s="75"/>
      <c r="AF167" s="75"/>
      <c r="AG167" s="75"/>
      <c r="AH167" s="75"/>
    </row>
    <row r="168" spans="1:34" x14ac:dyDescent="0.35">
      <c r="A168" s="104" t="str">
        <f t="shared" si="45"/>
        <v/>
      </c>
      <c r="B168" s="5" t="str">
        <f t="shared" si="44"/>
        <v/>
      </c>
      <c r="C168" s="336">
        <f t="shared" si="46"/>
        <v>0</v>
      </c>
      <c r="D168" s="73">
        <v>0</v>
      </c>
      <c r="E168" s="73">
        <v>0</v>
      </c>
      <c r="F168" s="74"/>
      <c r="G168" s="74"/>
      <c r="H168" s="75" t="s">
        <v>99</v>
      </c>
      <c r="I168" s="75" t="s">
        <v>99</v>
      </c>
      <c r="J168" s="75" t="s">
        <v>44</v>
      </c>
      <c r="K168" s="74" t="s">
        <v>99</v>
      </c>
      <c r="L168" s="74" t="s">
        <v>99</v>
      </c>
      <c r="M168" s="287" t="s">
        <v>99</v>
      </c>
      <c r="N168" s="74"/>
      <c r="O168" s="288" t="s">
        <v>99</v>
      </c>
      <c r="P168" s="74" t="s">
        <v>99</v>
      </c>
      <c r="Q168" s="75" t="s">
        <v>44</v>
      </c>
      <c r="R168" s="75" t="s">
        <v>44</v>
      </c>
      <c r="S168" s="75" t="s">
        <v>44</v>
      </c>
      <c r="T168" s="75" t="s">
        <v>44</v>
      </c>
      <c r="U168" s="75" t="s">
        <v>44</v>
      </c>
      <c r="Y168" s="75"/>
      <c r="Z168" s="75"/>
      <c r="AA168" s="75"/>
      <c r="AB168" s="75"/>
      <c r="AC168" s="75"/>
      <c r="AD168" s="75"/>
      <c r="AE168" s="75"/>
      <c r="AF168" s="75"/>
      <c r="AG168" s="75"/>
      <c r="AH168" s="75"/>
    </row>
    <row r="169" spans="1:34" x14ac:dyDescent="0.35">
      <c r="A169" s="104" t="str">
        <f t="shared" si="45"/>
        <v/>
      </c>
      <c r="B169" s="5" t="str">
        <f t="shared" si="44"/>
        <v/>
      </c>
      <c r="C169" s="336">
        <f t="shared" si="46"/>
        <v>0</v>
      </c>
      <c r="D169" s="73">
        <v>0</v>
      </c>
      <c r="E169" s="73">
        <v>0</v>
      </c>
      <c r="F169" s="74"/>
      <c r="G169" s="74"/>
      <c r="H169" s="75" t="s">
        <v>99</v>
      </c>
      <c r="I169" s="75" t="s">
        <v>99</v>
      </c>
      <c r="J169" s="75" t="s">
        <v>44</v>
      </c>
      <c r="K169" s="74" t="s">
        <v>99</v>
      </c>
      <c r="L169" s="74" t="s">
        <v>99</v>
      </c>
      <c r="M169" s="287" t="s">
        <v>99</v>
      </c>
      <c r="N169" s="74"/>
      <c r="O169" s="288" t="s">
        <v>99</v>
      </c>
      <c r="P169" s="74" t="s">
        <v>99</v>
      </c>
      <c r="Q169" s="75" t="s">
        <v>44</v>
      </c>
      <c r="R169" s="75" t="s">
        <v>44</v>
      </c>
      <c r="S169" s="75" t="s">
        <v>44</v>
      </c>
      <c r="T169" s="75" t="s">
        <v>44</v>
      </c>
      <c r="U169" s="75" t="s">
        <v>44</v>
      </c>
      <c r="Y169" s="75"/>
      <c r="Z169" s="75"/>
      <c r="AA169" s="75"/>
      <c r="AB169" s="75"/>
      <c r="AC169" s="75"/>
      <c r="AD169" s="75"/>
      <c r="AE169" s="75"/>
      <c r="AF169" s="75"/>
      <c r="AG169" s="75"/>
      <c r="AH169" s="75"/>
    </row>
    <row r="170" spans="1:34" x14ac:dyDescent="0.35">
      <c r="A170" s="104" t="str">
        <f t="shared" si="45"/>
        <v/>
      </c>
      <c r="B170" s="5" t="str">
        <f t="shared" si="44"/>
        <v/>
      </c>
      <c r="C170" s="336">
        <f t="shared" si="46"/>
        <v>0</v>
      </c>
      <c r="D170" s="73">
        <v>0</v>
      </c>
      <c r="E170" s="73">
        <v>0</v>
      </c>
      <c r="F170" s="74"/>
      <c r="G170" s="74"/>
      <c r="H170" s="75" t="s">
        <v>99</v>
      </c>
      <c r="I170" s="75" t="s">
        <v>99</v>
      </c>
      <c r="J170" s="75" t="s">
        <v>44</v>
      </c>
      <c r="K170" s="74" t="s">
        <v>99</v>
      </c>
      <c r="L170" s="74" t="s">
        <v>99</v>
      </c>
      <c r="M170" s="287" t="s">
        <v>99</v>
      </c>
      <c r="N170" s="74"/>
      <c r="O170" s="288" t="s">
        <v>99</v>
      </c>
      <c r="P170" s="74" t="s">
        <v>99</v>
      </c>
      <c r="Q170" s="75" t="s">
        <v>44</v>
      </c>
      <c r="R170" s="75" t="s">
        <v>44</v>
      </c>
      <c r="S170" s="75" t="s">
        <v>44</v>
      </c>
      <c r="T170" s="75" t="s">
        <v>44</v>
      </c>
      <c r="U170" s="75" t="s">
        <v>44</v>
      </c>
      <c r="Y170" s="75"/>
      <c r="Z170" s="75"/>
      <c r="AA170" s="75"/>
      <c r="AB170" s="75"/>
      <c r="AC170" s="75"/>
      <c r="AD170" s="75"/>
      <c r="AE170" s="75"/>
      <c r="AF170" s="75"/>
      <c r="AG170" s="75"/>
      <c r="AH170" s="75"/>
    </row>
    <row r="171" spans="1:34" x14ac:dyDescent="0.35">
      <c r="A171" s="104" t="str">
        <f t="shared" si="45"/>
        <v/>
      </c>
      <c r="B171" s="5" t="str">
        <f t="shared" si="44"/>
        <v/>
      </c>
      <c r="C171" s="336">
        <f t="shared" si="46"/>
        <v>0</v>
      </c>
      <c r="D171" s="73">
        <v>0</v>
      </c>
      <c r="E171" s="73">
        <v>0</v>
      </c>
      <c r="F171" s="74"/>
      <c r="G171" s="74"/>
      <c r="H171" s="75" t="s">
        <v>99</v>
      </c>
      <c r="I171" s="75" t="s">
        <v>99</v>
      </c>
      <c r="J171" s="75" t="s">
        <v>44</v>
      </c>
      <c r="K171" s="74" t="s">
        <v>99</v>
      </c>
      <c r="L171" s="74" t="s">
        <v>99</v>
      </c>
      <c r="M171" s="287" t="s">
        <v>99</v>
      </c>
      <c r="N171" s="74"/>
      <c r="O171" s="288" t="s">
        <v>99</v>
      </c>
      <c r="P171" s="74" t="s">
        <v>99</v>
      </c>
      <c r="Q171" s="75" t="s">
        <v>44</v>
      </c>
      <c r="R171" s="75" t="s">
        <v>44</v>
      </c>
      <c r="S171" s="75" t="s">
        <v>44</v>
      </c>
      <c r="T171" s="75" t="s">
        <v>44</v>
      </c>
      <c r="U171" s="75" t="s">
        <v>44</v>
      </c>
      <c r="Y171" s="75"/>
      <c r="Z171" s="75"/>
      <c r="AA171" s="75"/>
      <c r="AB171" s="75"/>
      <c r="AC171" s="75"/>
      <c r="AD171" s="75"/>
      <c r="AE171" s="75"/>
      <c r="AF171" s="75"/>
      <c r="AG171" s="75"/>
      <c r="AH171" s="75"/>
    </row>
    <row r="172" spans="1:34" x14ac:dyDescent="0.35">
      <c r="A172" s="104" t="str">
        <f t="shared" si="45"/>
        <v/>
      </c>
      <c r="B172" s="5" t="str">
        <f t="shared" si="44"/>
        <v/>
      </c>
      <c r="C172" s="336">
        <f t="shared" si="46"/>
        <v>0</v>
      </c>
      <c r="D172" s="73">
        <v>0</v>
      </c>
      <c r="E172" s="73">
        <v>0</v>
      </c>
      <c r="F172" s="74"/>
      <c r="G172" s="74"/>
      <c r="H172" s="75" t="s">
        <v>99</v>
      </c>
      <c r="I172" s="75" t="s">
        <v>99</v>
      </c>
      <c r="J172" s="75" t="s">
        <v>44</v>
      </c>
      <c r="K172" s="74" t="s">
        <v>99</v>
      </c>
      <c r="L172" s="74" t="s">
        <v>99</v>
      </c>
      <c r="M172" s="287" t="s">
        <v>99</v>
      </c>
      <c r="N172" s="74"/>
      <c r="O172" s="288" t="s">
        <v>99</v>
      </c>
      <c r="P172" s="74" t="s">
        <v>99</v>
      </c>
      <c r="Q172" s="75" t="s">
        <v>44</v>
      </c>
      <c r="R172" s="75" t="s">
        <v>44</v>
      </c>
      <c r="S172" s="75" t="s">
        <v>44</v>
      </c>
      <c r="T172" s="75" t="s">
        <v>44</v>
      </c>
      <c r="U172" s="75" t="s">
        <v>44</v>
      </c>
      <c r="Y172" s="75"/>
      <c r="Z172" s="75"/>
      <c r="AA172" s="75"/>
      <c r="AB172" s="75"/>
      <c r="AC172" s="75"/>
      <c r="AD172" s="75"/>
      <c r="AE172" s="75"/>
      <c r="AF172" s="75"/>
      <c r="AG172" s="75"/>
      <c r="AH172" s="75"/>
    </row>
    <row r="173" spans="1:34" x14ac:dyDescent="0.35">
      <c r="A173" s="104" t="str">
        <f t="shared" si="45"/>
        <v/>
      </c>
      <c r="B173" s="5" t="str">
        <f t="shared" si="44"/>
        <v/>
      </c>
      <c r="C173" s="336">
        <f t="shared" si="46"/>
        <v>0</v>
      </c>
      <c r="D173" s="73">
        <v>0</v>
      </c>
      <c r="E173" s="73">
        <v>0</v>
      </c>
      <c r="F173" s="74"/>
      <c r="G173" s="74"/>
      <c r="H173" s="75" t="s">
        <v>99</v>
      </c>
      <c r="I173" s="75" t="s">
        <v>99</v>
      </c>
      <c r="J173" s="75" t="s">
        <v>44</v>
      </c>
      <c r="K173" s="74" t="s">
        <v>99</v>
      </c>
      <c r="L173" s="74" t="s">
        <v>99</v>
      </c>
      <c r="M173" s="287" t="s">
        <v>99</v>
      </c>
      <c r="N173" s="74"/>
      <c r="O173" s="288" t="s">
        <v>99</v>
      </c>
      <c r="P173" s="74" t="s">
        <v>99</v>
      </c>
      <c r="Q173" s="75" t="s">
        <v>44</v>
      </c>
      <c r="R173" s="75" t="s">
        <v>44</v>
      </c>
      <c r="S173" s="75" t="s">
        <v>44</v>
      </c>
      <c r="T173" s="75" t="s">
        <v>44</v>
      </c>
      <c r="U173" s="75" t="s">
        <v>44</v>
      </c>
      <c r="Y173" s="75"/>
      <c r="Z173" s="75"/>
      <c r="AA173" s="75"/>
      <c r="AB173" s="75"/>
      <c r="AC173" s="75"/>
      <c r="AD173" s="75"/>
      <c r="AE173" s="75"/>
      <c r="AF173" s="75"/>
      <c r="AG173" s="75"/>
      <c r="AH173" s="75"/>
    </row>
    <row r="174" spans="1:34" x14ac:dyDescent="0.35">
      <c r="A174" s="104" t="str">
        <f t="shared" si="45"/>
        <v/>
      </c>
      <c r="B174" s="5" t="str">
        <f t="shared" si="44"/>
        <v/>
      </c>
      <c r="C174" s="336">
        <f t="shared" si="46"/>
        <v>0</v>
      </c>
      <c r="D174" s="73">
        <v>0</v>
      </c>
      <c r="E174" s="73">
        <v>0</v>
      </c>
      <c r="F174" s="74"/>
      <c r="G174" s="74"/>
      <c r="H174" s="75" t="s">
        <v>99</v>
      </c>
      <c r="I174" s="75" t="s">
        <v>99</v>
      </c>
      <c r="J174" s="75" t="s">
        <v>44</v>
      </c>
      <c r="K174" s="74" t="s">
        <v>99</v>
      </c>
      <c r="L174" s="74" t="s">
        <v>99</v>
      </c>
      <c r="M174" s="287" t="s">
        <v>99</v>
      </c>
      <c r="N174" s="74"/>
      <c r="O174" s="288" t="s">
        <v>99</v>
      </c>
      <c r="P174" s="74" t="s">
        <v>99</v>
      </c>
      <c r="Q174" s="75" t="s">
        <v>44</v>
      </c>
      <c r="R174" s="75" t="s">
        <v>44</v>
      </c>
      <c r="S174" s="75" t="s">
        <v>44</v>
      </c>
      <c r="T174" s="75" t="s">
        <v>44</v>
      </c>
      <c r="U174" s="75" t="s">
        <v>44</v>
      </c>
      <c r="Y174" s="75"/>
      <c r="Z174" s="75"/>
      <c r="AA174" s="75"/>
      <c r="AB174" s="75"/>
      <c r="AC174" s="75"/>
      <c r="AD174" s="75"/>
      <c r="AE174" s="75"/>
      <c r="AF174" s="75"/>
      <c r="AG174" s="75"/>
      <c r="AH174" s="75"/>
    </row>
    <row r="175" spans="1:34" x14ac:dyDescent="0.35">
      <c r="A175" s="104" t="str">
        <f t="shared" si="45"/>
        <v/>
      </c>
      <c r="B175" s="5" t="str">
        <f t="shared" si="44"/>
        <v/>
      </c>
      <c r="C175" s="336">
        <f t="shared" si="46"/>
        <v>0</v>
      </c>
      <c r="D175" s="73">
        <v>0</v>
      </c>
      <c r="E175" s="73">
        <v>0</v>
      </c>
      <c r="F175" s="74"/>
      <c r="G175" s="74"/>
      <c r="H175" s="75" t="s">
        <v>99</v>
      </c>
      <c r="I175" s="75" t="s">
        <v>99</v>
      </c>
      <c r="J175" s="75" t="s">
        <v>44</v>
      </c>
      <c r="K175" s="74" t="s">
        <v>99</v>
      </c>
      <c r="L175" s="74" t="s">
        <v>99</v>
      </c>
      <c r="M175" s="287" t="s">
        <v>99</v>
      </c>
      <c r="N175" s="74"/>
      <c r="O175" s="288" t="s">
        <v>99</v>
      </c>
      <c r="P175" s="74" t="s">
        <v>99</v>
      </c>
      <c r="Q175" s="75" t="s">
        <v>44</v>
      </c>
      <c r="R175" s="75" t="s">
        <v>44</v>
      </c>
      <c r="S175" s="75" t="s">
        <v>44</v>
      </c>
      <c r="T175" s="75" t="s">
        <v>44</v>
      </c>
      <c r="U175" s="75" t="s">
        <v>44</v>
      </c>
      <c r="Y175" s="75"/>
      <c r="Z175" s="75"/>
      <c r="AA175" s="75"/>
      <c r="AB175" s="75"/>
      <c r="AC175" s="75"/>
      <c r="AD175" s="75"/>
      <c r="AE175" s="75"/>
      <c r="AF175" s="75"/>
      <c r="AG175" s="75"/>
      <c r="AH175" s="75"/>
    </row>
    <row r="176" spans="1:34" x14ac:dyDescent="0.35">
      <c r="A176" s="104" t="str">
        <f t="shared" si="45"/>
        <v/>
      </c>
      <c r="B176" s="5" t="str">
        <f t="shared" si="44"/>
        <v/>
      </c>
      <c r="C176" s="336">
        <f t="shared" si="46"/>
        <v>0</v>
      </c>
      <c r="D176" s="73">
        <v>0</v>
      </c>
      <c r="E176" s="73">
        <v>0</v>
      </c>
      <c r="F176" s="74"/>
      <c r="G176" s="74"/>
      <c r="H176" s="75" t="s">
        <v>99</v>
      </c>
      <c r="I176" s="75" t="s">
        <v>99</v>
      </c>
      <c r="J176" s="75" t="s">
        <v>44</v>
      </c>
      <c r="K176" s="74" t="s">
        <v>99</v>
      </c>
      <c r="L176" s="74" t="s">
        <v>99</v>
      </c>
      <c r="M176" s="287" t="s">
        <v>99</v>
      </c>
      <c r="N176" s="74"/>
      <c r="O176" s="288" t="s">
        <v>99</v>
      </c>
      <c r="P176" s="74" t="s">
        <v>99</v>
      </c>
      <c r="Q176" s="75" t="s">
        <v>44</v>
      </c>
      <c r="R176" s="75" t="s">
        <v>44</v>
      </c>
      <c r="S176" s="75" t="s">
        <v>44</v>
      </c>
      <c r="T176" s="75" t="s">
        <v>44</v>
      </c>
      <c r="U176" s="75" t="s">
        <v>44</v>
      </c>
      <c r="Y176" s="75"/>
      <c r="Z176" s="75"/>
      <c r="AA176" s="75"/>
      <c r="AB176" s="75"/>
      <c r="AC176" s="75"/>
      <c r="AD176" s="75"/>
      <c r="AE176" s="75"/>
      <c r="AF176" s="75"/>
      <c r="AG176" s="75"/>
      <c r="AH176" s="75"/>
    </row>
    <row r="177" spans="1:34" x14ac:dyDescent="0.35">
      <c r="A177" s="104" t="str">
        <f t="shared" si="45"/>
        <v/>
      </c>
      <c r="B177" s="5" t="str">
        <f t="shared" si="44"/>
        <v/>
      </c>
      <c r="C177" s="336">
        <f t="shared" si="46"/>
        <v>0</v>
      </c>
      <c r="D177" s="73">
        <v>0</v>
      </c>
      <c r="E177" s="73">
        <v>0</v>
      </c>
      <c r="F177" s="74"/>
      <c r="G177" s="74"/>
      <c r="H177" s="75" t="s">
        <v>99</v>
      </c>
      <c r="I177" s="75" t="s">
        <v>99</v>
      </c>
      <c r="J177" s="75" t="s">
        <v>44</v>
      </c>
      <c r="K177" s="74" t="s">
        <v>99</v>
      </c>
      <c r="L177" s="74" t="s">
        <v>99</v>
      </c>
      <c r="M177" s="287" t="s">
        <v>99</v>
      </c>
      <c r="N177" s="74"/>
      <c r="O177" s="288" t="s">
        <v>99</v>
      </c>
      <c r="P177" s="74" t="s">
        <v>99</v>
      </c>
      <c r="Q177" s="75" t="s">
        <v>44</v>
      </c>
      <c r="R177" s="75" t="s">
        <v>44</v>
      </c>
      <c r="S177" s="75" t="s">
        <v>44</v>
      </c>
      <c r="T177" s="75" t="s">
        <v>44</v>
      </c>
      <c r="U177" s="75" t="s">
        <v>44</v>
      </c>
      <c r="Y177" s="75"/>
      <c r="Z177" s="75"/>
      <c r="AA177" s="75"/>
      <c r="AB177" s="75"/>
      <c r="AC177" s="75"/>
      <c r="AD177" s="75"/>
      <c r="AE177" s="75"/>
      <c r="AF177" s="75"/>
      <c r="AG177" s="75"/>
      <c r="AH177" s="75"/>
    </row>
    <row r="178" spans="1:34" x14ac:dyDescent="0.35">
      <c r="A178" s="104" t="str">
        <f t="shared" si="45"/>
        <v/>
      </c>
      <c r="B178" s="5" t="str">
        <f t="shared" si="44"/>
        <v/>
      </c>
      <c r="C178" s="336">
        <f t="shared" si="46"/>
        <v>0</v>
      </c>
      <c r="D178" s="73">
        <v>0</v>
      </c>
      <c r="E178" s="73">
        <v>0</v>
      </c>
      <c r="F178" s="74"/>
      <c r="G178" s="74"/>
      <c r="H178" s="75" t="s">
        <v>99</v>
      </c>
      <c r="I178" s="75" t="s">
        <v>99</v>
      </c>
      <c r="J178" s="75" t="s">
        <v>44</v>
      </c>
      <c r="K178" s="74" t="s">
        <v>99</v>
      </c>
      <c r="L178" s="74" t="s">
        <v>99</v>
      </c>
      <c r="M178" s="287" t="s">
        <v>99</v>
      </c>
      <c r="N178" s="74"/>
      <c r="O178" s="288" t="s">
        <v>99</v>
      </c>
      <c r="P178" s="74" t="s">
        <v>99</v>
      </c>
      <c r="Q178" s="75" t="s">
        <v>44</v>
      </c>
      <c r="R178" s="75" t="s">
        <v>44</v>
      </c>
      <c r="S178" s="75" t="s">
        <v>44</v>
      </c>
      <c r="T178" s="75" t="s">
        <v>44</v>
      </c>
      <c r="U178" s="75" t="s">
        <v>44</v>
      </c>
      <c r="Y178" s="75"/>
      <c r="Z178" s="75"/>
      <c r="AA178" s="75"/>
      <c r="AB178" s="75"/>
      <c r="AC178" s="75"/>
      <c r="AD178" s="75"/>
      <c r="AE178" s="75"/>
      <c r="AF178" s="75"/>
      <c r="AG178" s="75"/>
      <c r="AH178" s="75"/>
    </row>
    <row r="179" spans="1:34" x14ac:dyDescent="0.35">
      <c r="A179" s="104" t="str">
        <f t="shared" si="45"/>
        <v/>
      </c>
      <c r="B179" s="5" t="str">
        <f t="shared" si="44"/>
        <v/>
      </c>
      <c r="C179" s="336">
        <f t="shared" si="46"/>
        <v>0</v>
      </c>
      <c r="D179" s="73">
        <v>0</v>
      </c>
      <c r="E179" s="73">
        <v>0</v>
      </c>
      <c r="F179" s="74"/>
      <c r="G179" s="74"/>
      <c r="H179" s="75" t="s">
        <v>99</v>
      </c>
      <c r="I179" s="75" t="s">
        <v>99</v>
      </c>
      <c r="J179" s="75" t="s">
        <v>44</v>
      </c>
      <c r="K179" s="74" t="s">
        <v>99</v>
      </c>
      <c r="L179" s="74" t="s">
        <v>99</v>
      </c>
      <c r="M179" s="287" t="s">
        <v>99</v>
      </c>
      <c r="N179" s="74"/>
      <c r="O179" s="288" t="s">
        <v>99</v>
      </c>
      <c r="P179" s="74" t="s">
        <v>99</v>
      </c>
      <c r="Q179" s="75" t="s">
        <v>44</v>
      </c>
      <c r="R179" s="75" t="s">
        <v>44</v>
      </c>
      <c r="S179" s="75" t="s">
        <v>44</v>
      </c>
      <c r="T179" s="75" t="s">
        <v>44</v>
      </c>
      <c r="U179" s="75" t="s">
        <v>44</v>
      </c>
      <c r="Y179" s="75"/>
      <c r="Z179" s="75"/>
      <c r="AA179" s="75"/>
      <c r="AB179" s="75"/>
      <c r="AC179" s="75"/>
      <c r="AD179" s="75"/>
      <c r="AE179" s="75"/>
      <c r="AF179" s="75"/>
      <c r="AG179" s="75"/>
      <c r="AH179" s="75"/>
    </row>
    <row r="180" spans="1:34" x14ac:dyDescent="0.35">
      <c r="A180" s="104" t="str">
        <f t="shared" si="45"/>
        <v/>
      </c>
      <c r="B180" s="5" t="str">
        <f t="shared" si="44"/>
        <v/>
      </c>
      <c r="C180" s="336">
        <f t="shared" si="46"/>
        <v>0</v>
      </c>
      <c r="D180" s="73">
        <v>0</v>
      </c>
      <c r="E180" s="73">
        <v>0</v>
      </c>
      <c r="F180" s="74"/>
      <c r="G180" s="74"/>
      <c r="H180" s="75" t="s">
        <v>99</v>
      </c>
      <c r="I180" s="75" t="s">
        <v>99</v>
      </c>
      <c r="J180" s="75" t="s">
        <v>44</v>
      </c>
      <c r="K180" s="74" t="s">
        <v>99</v>
      </c>
      <c r="L180" s="74" t="s">
        <v>99</v>
      </c>
      <c r="M180" s="287" t="s">
        <v>99</v>
      </c>
      <c r="N180" s="74"/>
      <c r="O180" s="288" t="s">
        <v>99</v>
      </c>
      <c r="P180" s="74" t="s">
        <v>99</v>
      </c>
      <c r="Q180" s="75" t="s">
        <v>44</v>
      </c>
      <c r="R180" s="75" t="s">
        <v>44</v>
      </c>
      <c r="S180" s="75" t="s">
        <v>44</v>
      </c>
      <c r="T180" s="75" t="s">
        <v>44</v>
      </c>
      <c r="U180" s="75" t="s">
        <v>44</v>
      </c>
      <c r="Y180" s="75"/>
      <c r="Z180" s="75"/>
      <c r="AA180" s="75"/>
      <c r="AB180" s="75"/>
      <c r="AC180" s="75"/>
      <c r="AD180" s="75"/>
      <c r="AE180" s="75"/>
      <c r="AF180" s="75"/>
      <c r="AG180" s="75"/>
      <c r="AH180" s="75"/>
    </row>
    <row r="181" spans="1:34" x14ac:dyDescent="0.35">
      <c r="A181" s="104" t="str">
        <f t="shared" si="45"/>
        <v/>
      </c>
      <c r="B181" s="5" t="str">
        <f t="shared" si="44"/>
        <v/>
      </c>
      <c r="C181" s="336">
        <f t="shared" si="46"/>
        <v>0</v>
      </c>
      <c r="D181" s="73">
        <v>0</v>
      </c>
      <c r="E181" s="73">
        <v>0</v>
      </c>
      <c r="F181" s="74"/>
      <c r="G181" s="74"/>
      <c r="H181" s="75" t="s">
        <v>99</v>
      </c>
      <c r="I181" s="75" t="s">
        <v>99</v>
      </c>
      <c r="J181" s="75" t="s">
        <v>44</v>
      </c>
      <c r="K181" s="74" t="s">
        <v>99</v>
      </c>
      <c r="L181" s="74" t="s">
        <v>99</v>
      </c>
      <c r="M181" s="287" t="s">
        <v>99</v>
      </c>
      <c r="N181" s="74"/>
      <c r="O181" s="288" t="s">
        <v>99</v>
      </c>
      <c r="P181" s="74" t="s">
        <v>99</v>
      </c>
      <c r="Q181" s="75" t="s">
        <v>44</v>
      </c>
      <c r="R181" s="75" t="s">
        <v>44</v>
      </c>
      <c r="S181" s="75" t="s">
        <v>44</v>
      </c>
      <c r="T181" s="75" t="s">
        <v>44</v>
      </c>
      <c r="U181" s="75" t="s">
        <v>44</v>
      </c>
      <c r="Y181" s="75"/>
      <c r="Z181" s="75"/>
      <c r="AA181" s="75"/>
      <c r="AB181" s="75"/>
      <c r="AC181" s="75"/>
      <c r="AD181" s="75"/>
      <c r="AE181" s="75"/>
      <c r="AF181" s="75"/>
      <c r="AG181" s="75"/>
      <c r="AH181" s="75"/>
    </row>
    <row r="182" spans="1:34" x14ac:dyDescent="0.35">
      <c r="A182" s="104" t="str">
        <f t="shared" si="45"/>
        <v/>
      </c>
      <c r="B182" s="5" t="str">
        <f t="shared" si="44"/>
        <v/>
      </c>
      <c r="C182" s="336">
        <f t="shared" si="46"/>
        <v>0</v>
      </c>
      <c r="D182" s="73">
        <v>0</v>
      </c>
      <c r="E182" s="73">
        <v>0</v>
      </c>
      <c r="F182" s="74"/>
      <c r="G182" s="74"/>
      <c r="H182" s="75" t="s">
        <v>99</v>
      </c>
      <c r="I182" s="75" t="s">
        <v>99</v>
      </c>
      <c r="J182" s="75" t="s">
        <v>44</v>
      </c>
      <c r="K182" s="74" t="s">
        <v>99</v>
      </c>
      <c r="L182" s="74" t="s">
        <v>99</v>
      </c>
      <c r="M182" s="287" t="s">
        <v>99</v>
      </c>
      <c r="N182" s="74"/>
      <c r="O182" s="288" t="s">
        <v>99</v>
      </c>
      <c r="P182" s="74" t="s">
        <v>99</v>
      </c>
      <c r="Q182" s="75" t="s">
        <v>44</v>
      </c>
      <c r="R182" s="75" t="s">
        <v>44</v>
      </c>
      <c r="S182" s="75" t="s">
        <v>44</v>
      </c>
      <c r="T182" s="75" t="s">
        <v>44</v>
      </c>
      <c r="U182" s="75" t="s">
        <v>44</v>
      </c>
      <c r="Y182" s="75"/>
      <c r="Z182" s="75"/>
      <c r="AA182" s="75"/>
      <c r="AB182" s="75"/>
      <c r="AC182" s="75"/>
      <c r="AD182" s="75"/>
      <c r="AE182" s="75"/>
      <c r="AF182" s="75"/>
      <c r="AG182" s="75"/>
      <c r="AH182" s="75"/>
    </row>
    <row r="183" spans="1:34" x14ac:dyDescent="0.35">
      <c r="A183" s="104" t="str">
        <f t="shared" si="45"/>
        <v/>
      </c>
      <c r="B183" s="5" t="str">
        <f t="shared" si="44"/>
        <v/>
      </c>
      <c r="C183" s="336">
        <f t="shared" si="46"/>
        <v>0</v>
      </c>
      <c r="D183" s="73">
        <v>0</v>
      </c>
      <c r="E183" s="73">
        <v>0</v>
      </c>
      <c r="F183" s="74"/>
      <c r="G183" s="74"/>
      <c r="H183" s="75" t="s">
        <v>99</v>
      </c>
      <c r="I183" s="75" t="s">
        <v>99</v>
      </c>
      <c r="J183" s="75" t="s">
        <v>44</v>
      </c>
      <c r="K183" s="74" t="s">
        <v>99</v>
      </c>
      <c r="L183" s="74" t="s">
        <v>99</v>
      </c>
      <c r="M183" s="287" t="s">
        <v>99</v>
      </c>
      <c r="N183" s="74"/>
      <c r="O183" s="288" t="s">
        <v>99</v>
      </c>
      <c r="P183" s="74" t="s">
        <v>99</v>
      </c>
      <c r="Q183" s="75" t="s">
        <v>44</v>
      </c>
      <c r="R183" s="75" t="s">
        <v>44</v>
      </c>
      <c r="S183" s="75" t="s">
        <v>44</v>
      </c>
      <c r="T183" s="75" t="s">
        <v>44</v>
      </c>
      <c r="U183" s="75" t="s">
        <v>44</v>
      </c>
      <c r="Y183" s="75"/>
      <c r="Z183" s="75"/>
      <c r="AA183" s="75"/>
      <c r="AB183" s="75"/>
      <c r="AC183" s="75"/>
      <c r="AD183" s="75"/>
      <c r="AE183" s="75"/>
      <c r="AF183" s="75"/>
      <c r="AG183" s="75"/>
      <c r="AH183" s="75"/>
    </row>
    <row r="184" spans="1:34" x14ac:dyDescent="0.35">
      <c r="A184" s="104" t="str">
        <f t="shared" si="45"/>
        <v/>
      </c>
      <c r="B184" s="5" t="str">
        <f t="shared" si="44"/>
        <v/>
      </c>
      <c r="C184" s="336">
        <f t="shared" si="46"/>
        <v>0</v>
      </c>
      <c r="D184" s="73">
        <v>0</v>
      </c>
      <c r="E184" s="73">
        <v>0</v>
      </c>
      <c r="F184" s="74"/>
      <c r="G184" s="74"/>
      <c r="H184" s="75" t="s">
        <v>99</v>
      </c>
      <c r="I184" s="75" t="s">
        <v>99</v>
      </c>
      <c r="J184" s="75" t="s">
        <v>44</v>
      </c>
      <c r="K184" s="74" t="s">
        <v>99</v>
      </c>
      <c r="L184" s="74" t="s">
        <v>99</v>
      </c>
      <c r="M184" s="287" t="s">
        <v>99</v>
      </c>
      <c r="N184" s="74"/>
      <c r="O184" s="288" t="s">
        <v>99</v>
      </c>
      <c r="P184" s="74" t="s">
        <v>99</v>
      </c>
      <c r="Q184" s="75" t="s">
        <v>44</v>
      </c>
      <c r="R184" s="75" t="s">
        <v>44</v>
      </c>
      <c r="S184" s="75" t="s">
        <v>44</v>
      </c>
      <c r="T184" s="75" t="s">
        <v>44</v>
      </c>
      <c r="U184" s="75" t="s">
        <v>44</v>
      </c>
      <c r="Y184" s="75"/>
      <c r="Z184" s="75"/>
      <c r="AA184" s="75"/>
      <c r="AB184" s="75"/>
      <c r="AC184" s="75"/>
      <c r="AD184" s="75"/>
      <c r="AE184" s="75"/>
      <c r="AF184" s="75"/>
      <c r="AG184" s="75"/>
      <c r="AH184" s="75"/>
    </row>
    <row r="185" spans="1:34" x14ac:dyDescent="0.35">
      <c r="A185" s="104" t="str">
        <f t="shared" si="45"/>
        <v/>
      </c>
      <c r="B185" s="5" t="str">
        <f t="shared" si="44"/>
        <v/>
      </c>
      <c r="C185" s="336">
        <f t="shared" si="46"/>
        <v>0</v>
      </c>
      <c r="D185" s="73">
        <v>0</v>
      </c>
      <c r="E185" s="73">
        <v>0</v>
      </c>
      <c r="F185" s="74"/>
      <c r="G185" s="74"/>
      <c r="H185" s="75" t="s">
        <v>99</v>
      </c>
      <c r="I185" s="75" t="s">
        <v>99</v>
      </c>
      <c r="J185" s="75" t="s">
        <v>44</v>
      </c>
      <c r="K185" s="74" t="s">
        <v>99</v>
      </c>
      <c r="L185" s="74" t="s">
        <v>99</v>
      </c>
      <c r="M185" s="287" t="s">
        <v>99</v>
      </c>
      <c r="N185" s="74"/>
      <c r="O185" s="288" t="s">
        <v>99</v>
      </c>
      <c r="P185" s="74" t="s">
        <v>99</v>
      </c>
      <c r="Q185" s="75" t="s">
        <v>44</v>
      </c>
      <c r="R185" s="75" t="s">
        <v>44</v>
      </c>
      <c r="S185" s="75" t="s">
        <v>44</v>
      </c>
      <c r="T185" s="75" t="s">
        <v>44</v>
      </c>
      <c r="U185" s="75" t="s">
        <v>44</v>
      </c>
      <c r="Y185" s="75"/>
      <c r="Z185" s="75"/>
      <c r="AA185" s="75"/>
      <c r="AB185" s="75"/>
      <c r="AC185" s="75"/>
      <c r="AD185" s="75"/>
      <c r="AE185" s="75"/>
      <c r="AF185" s="75"/>
      <c r="AG185" s="75"/>
      <c r="AH185" s="75"/>
    </row>
    <row r="186" spans="1:34" x14ac:dyDescent="0.35">
      <c r="A186" s="104" t="str">
        <f t="shared" si="45"/>
        <v/>
      </c>
      <c r="B186" s="5" t="str">
        <f t="shared" si="44"/>
        <v/>
      </c>
      <c r="C186" s="336">
        <f t="shared" si="46"/>
        <v>0</v>
      </c>
      <c r="D186" s="73">
        <v>0</v>
      </c>
      <c r="E186" s="73">
        <v>0</v>
      </c>
      <c r="F186" s="74"/>
      <c r="G186" s="74"/>
      <c r="H186" s="75" t="s">
        <v>99</v>
      </c>
      <c r="I186" s="75" t="s">
        <v>99</v>
      </c>
      <c r="J186" s="75" t="s">
        <v>44</v>
      </c>
      <c r="K186" s="74" t="s">
        <v>99</v>
      </c>
      <c r="L186" s="74" t="s">
        <v>99</v>
      </c>
      <c r="M186" s="287" t="s">
        <v>99</v>
      </c>
      <c r="N186" s="74"/>
      <c r="O186" s="288" t="s">
        <v>99</v>
      </c>
      <c r="P186" s="74" t="s">
        <v>99</v>
      </c>
      <c r="Q186" s="75" t="s">
        <v>44</v>
      </c>
      <c r="R186" s="75" t="s">
        <v>44</v>
      </c>
      <c r="S186" s="75" t="s">
        <v>44</v>
      </c>
      <c r="T186" s="75" t="s">
        <v>44</v>
      </c>
      <c r="U186" s="75" t="s">
        <v>44</v>
      </c>
      <c r="Y186" s="75"/>
      <c r="Z186" s="75"/>
      <c r="AA186" s="75"/>
      <c r="AB186" s="75"/>
      <c r="AC186" s="75"/>
      <c r="AD186" s="75"/>
      <c r="AE186" s="75"/>
      <c r="AF186" s="75"/>
      <c r="AG186" s="75"/>
      <c r="AH186" s="75"/>
    </row>
    <row r="187" spans="1:34" x14ac:dyDescent="0.35">
      <c r="A187" s="104" t="str">
        <f t="shared" si="45"/>
        <v/>
      </c>
      <c r="B187" s="5" t="str">
        <f t="shared" si="44"/>
        <v/>
      </c>
      <c r="C187" s="336">
        <f t="shared" si="46"/>
        <v>0</v>
      </c>
      <c r="D187" s="73">
        <v>0</v>
      </c>
      <c r="E187" s="73">
        <v>0</v>
      </c>
      <c r="F187" s="74"/>
      <c r="G187" s="74"/>
      <c r="H187" s="75" t="s">
        <v>99</v>
      </c>
      <c r="I187" s="75" t="s">
        <v>99</v>
      </c>
      <c r="J187" s="75" t="s">
        <v>44</v>
      </c>
      <c r="K187" s="74" t="s">
        <v>99</v>
      </c>
      <c r="L187" s="74" t="s">
        <v>99</v>
      </c>
      <c r="M187" s="287" t="s">
        <v>99</v>
      </c>
      <c r="N187" s="74"/>
      <c r="O187" s="288" t="s">
        <v>99</v>
      </c>
      <c r="P187" s="74" t="s">
        <v>99</v>
      </c>
      <c r="Q187" s="75" t="s">
        <v>44</v>
      </c>
      <c r="R187" s="75" t="s">
        <v>44</v>
      </c>
      <c r="S187" s="75" t="s">
        <v>44</v>
      </c>
      <c r="T187" s="75" t="s">
        <v>44</v>
      </c>
      <c r="U187" s="75" t="s">
        <v>44</v>
      </c>
      <c r="Y187" s="75"/>
      <c r="Z187" s="75"/>
      <c r="AA187" s="75"/>
      <c r="AB187" s="75"/>
      <c r="AC187" s="75"/>
      <c r="AD187" s="75"/>
      <c r="AE187" s="75"/>
      <c r="AF187" s="75"/>
      <c r="AG187" s="75"/>
      <c r="AH187" s="75"/>
    </row>
    <row r="188" spans="1:34" x14ac:dyDescent="0.35">
      <c r="A188" s="104" t="str">
        <f t="shared" si="45"/>
        <v/>
      </c>
      <c r="B188" s="5" t="str">
        <f t="shared" si="44"/>
        <v/>
      </c>
      <c r="C188" s="336">
        <f t="shared" si="46"/>
        <v>0</v>
      </c>
      <c r="D188" s="73">
        <v>0</v>
      </c>
      <c r="E188" s="73">
        <v>0</v>
      </c>
      <c r="F188" s="74"/>
      <c r="G188" s="74"/>
      <c r="H188" s="75" t="s">
        <v>99</v>
      </c>
      <c r="I188" s="75" t="s">
        <v>99</v>
      </c>
      <c r="J188" s="75" t="s">
        <v>44</v>
      </c>
      <c r="K188" s="74" t="s">
        <v>99</v>
      </c>
      <c r="L188" s="74" t="s">
        <v>99</v>
      </c>
      <c r="M188" s="287" t="s">
        <v>99</v>
      </c>
      <c r="N188" s="74"/>
      <c r="O188" s="288" t="s">
        <v>99</v>
      </c>
      <c r="P188" s="74" t="s">
        <v>99</v>
      </c>
      <c r="Q188" s="75" t="s">
        <v>44</v>
      </c>
      <c r="R188" s="75" t="s">
        <v>44</v>
      </c>
      <c r="S188" s="75" t="s">
        <v>44</v>
      </c>
      <c r="T188" s="75" t="s">
        <v>44</v>
      </c>
      <c r="U188" s="75" t="s">
        <v>44</v>
      </c>
      <c r="Y188" s="75"/>
      <c r="Z188" s="75"/>
      <c r="AA188" s="75"/>
      <c r="AB188" s="75"/>
      <c r="AC188" s="75"/>
      <c r="AD188" s="75"/>
      <c r="AE188" s="75"/>
      <c r="AF188" s="75"/>
      <c r="AG188" s="75"/>
      <c r="AH188" s="75"/>
    </row>
    <row r="189" spans="1:34" x14ac:dyDescent="0.35">
      <c r="A189" s="104" t="str">
        <f t="shared" si="45"/>
        <v/>
      </c>
      <c r="B189" s="5" t="str">
        <f t="shared" si="44"/>
        <v/>
      </c>
      <c r="C189" s="336">
        <f t="shared" si="46"/>
        <v>0</v>
      </c>
      <c r="D189" s="73">
        <v>0</v>
      </c>
      <c r="E189" s="73">
        <v>0</v>
      </c>
      <c r="F189" s="74"/>
      <c r="G189" s="74"/>
      <c r="H189" s="75" t="s">
        <v>99</v>
      </c>
      <c r="I189" s="75" t="s">
        <v>99</v>
      </c>
      <c r="J189" s="75" t="s">
        <v>44</v>
      </c>
      <c r="K189" s="74" t="s">
        <v>99</v>
      </c>
      <c r="L189" s="74" t="s">
        <v>99</v>
      </c>
      <c r="M189" s="287" t="s">
        <v>99</v>
      </c>
      <c r="N189" s="74"/>
      <c r="O189" s="288" t="s">
        <v>99</v>
      </c>
      <c r="P189" s="74" t="s">
        <v>99</v>
      </c>
      <c r="Q189" s="75" t="s">
        <v>44</v>
      </c>
      <c r="R189" s="75" t="s">
        <v>44</v>
      </c>
      <c r="S189" s="75" t="s">
        <v>44</v>
      </c>
      <c r="T189" s="75" t="s">
        <v>44</v>
      </c>
      <c r="U189" s="75" t="s">
        <v>44</v>
      </c>
      <c r="Y189" s="75"/>
      <c r="Z189" s="75"/>
      <c r="AA189" s="75"/>
      <c r="AB189" s="75"/>
      <c r="AC189" s="75"/>
      <c r="AD189" s="75"/>
      <c r="AE189" s="75"/>
      <c r="AF189" s="75"/>
      <c r="AG189" s="75"/>
      <c r="AH189" s="75"/>
    </row>
    <row r="190" spans="1:34" x14ac:dyDescent="0.35">
      <c r="A190" s="104" t="str">
        <f t="shared" si="45"/>
        <v/>
      </c>
      <c r="B190" s="5" t="str">
        <f t="shared" si="44"/>
        <v/>
      </c>
      <c r="C190" s="336">
        <f t="shared" si="46"/>
        <v>0</v>
      </c>
      <c r="D190" s="73">
        <v>0</v>
      </c>
      <c r="E190" s="73">
        <v>0</v>
      </c>
      <c r="F190" s="74"/>
      <c r="G190" s="74"/>
      <c r="H190" s="75" t="s">
        <v>99</v>
      </c>
      <c r="I190" s="75" t="s">
        <v>99</v>
      </c>
      <c r="J190" s="75" t="s">
        <v>44</v>
      </c>
      <c r="K190" s="74" t="s">
        <v>99</v>
      </c>
      <c r="L190" s="74" t="s">
        <v>99</v>
      </c>
      <c r="M190" s="287" t="s">
        <v>99</v>
      </c>
      <c r="N190" s="74"/>
      <c r="O190" s="288" t="s">
        <v>99</v>
      </c>
      <c r="P190" s="74" t="s">
        <v>99</v>
      </c>
      <c r="Q190" s="75" t="s">
        <v>44</v>
      </c>
      <c r="R190" s="75" t="s">
        <v>44</v>
      </c>
      <c r="S190" s="75" t="s">
        <v>44</v>
      </c>
      <c r="T190" s="75" t="s">
        <v>44</v>
      </c>
      <c r="U190" s="75" t="s">
        <v>44</v>
      </c>
      <c r="Y190" s="75"/>
      <c r="Z190" s="75"/>
      <c r="AA190" s="75"/>
      <c r="AB190" s="75"/>
      <c r="AC190" s="75"/>
      <c r="AD190" s="75"/>
      <c r="AE190" s="75"/>
      <c r="AF190" s="75"/>
      <c r="AG190" s="75"/>
      <c r="AH190" s="75"/>
    </row>
    <row r="191" spans="1:34" x14ac:dyDescent="0.35">
      <c r="A191" s="104" t="str">
        <f t="shared" si="45"/>
        <v/>
      </c>
      <c r="B191" s="5" t="str">
        <f t="shared" si="44"/>
        <v/>
      </c>
      <c r="C191" s="336">
        <f t="shared" si="46"/>
        <v>0</v>
      </c>
      <c r="D191" s="73">
        <v>0</v>
      </c>
      <c r="E191" s="73">
        <v>0</v>
      </c>
      <c r="F191" s="74"/>
      <c r="G191" s="74"/>
      <c r="H191" s="75" t="s">
        <v>99</v>
      </c>
      <c r="I191" s="75" t="s">
        <v>99</v>
      </c>
      <c r="J191" s="75" t="s">
        <v>44</v>
      </c>
      <c r="K191" s="74" t="s">
        <v>99</v>
      </c>
      <c r="L191" s="74" t="s">
        <v>99</v>
      </c>
      <c r="M191" s="287" t="s">
        <v>99</v>
      </c>
      <c r="N191" s="74"/>
      <c r="O191" s="288" t="s">
        <v>99</v>
      </c>
      <c r="P191" s="74" t="s">
        <v>99</v>
      </c>
      <c r="Q191" s="75" t="s">
        <v>44</v>
      </c>
      <c r="R191" s="75" t="s">
        <v>44</v>
      </c>
      <c r="S191" s="75" t="s">
        <v>44</v>
      </c>
      <c r="T191" s="75" t="s">
        <v>44</v>
      </c>
      <c r="U191" s="75" t="s">
        <v>44</v>
      </c>
      <c r="Y191" s="75"/>
      <c r="Z191" s="75"/>
      <c r="AA191" s="75"/>
      <c r="AB191" s="75"/>
      <c r="AC191" s="75"/>
      <c r="AD191" s="75"/>
      <c r="AE191" s="75"/>
      <c r="AF191" s="75"/>
      <c r="AG191" s="75"/>
      <c r="AH191" s="75"/>
    </row>
    <row r="192" spans="1:34" x14ac:dyDescent="0.35">
      <c r="A192" s="104" t="str">
        <f t="shared" si="45"/>
        <v/>
      </c>
      <c r="B192" s="5" t="str">
        <f t="shared" si="44"/>
        <v/>
      </c>
      <c r="C192" s="336">
        <f t="shared" si="46"/>
        <v>0</v>
      </c>
      <c r="D192" s="73">
        <v>0</v>
      </c>
      <c r="E192" s="73">
        <v>0</v>
      </c>
      <c r="F192" s="74"/>
      <c r="G192" s="74"/>
      <c r="H192" s="75" t="s">
        <v>99</v>
      </c>
      <c r="I192" s="75" t="s">
        <v>99</v>
      </c>
      <c r="J192" s="75" t="s">
        <v>44</v>
      </c>
      <c r="K192" s="74" t="s">
        <v>99</v>
      </c>
      <c r="L192" s="74" t="s">
        <v>99</v>
      </c>
      <c r="M192" s="287" t="s">
        <v>99</v>
      </c>
      <c r="N192" s="74"/>
      <c r="O192" s="288" t="s">
        <v>99</v>
      </c>
      <c r="P192" s="74" t="s">
        <v>99</v>
      </c>
      <c r="Q192" s="75" t="s">
        <v>44</v>
      </c>
      <c r="R192" s="75" t="s">
        <v>44</v>
      </c>
      <c r="S192" s="75" t="s">
        <v>44</v>
      </c>
      <c r="T192" s="75" t="s">
        <v>44</v>
      </c>
      <c r="U192" s="75" t="s">
        <v>44</v>
      </c>
      <c r="Y192" s="75"/>
      <c r="Z192" s="75"/>
      <c r="AA192" s="75"/>
      <c r="AB192" s="75"/>
      <c r="AC192" s="75"/>
      <c r="AD192" s="75"/>
      <c r="AE192" s="75"/>
      <c r="AF192" s="75"/>
      <c r="AG192" s="75"/>
      <c r="AH192" s="75"/>
    </row>
    <row r="193" spans="1:34" x14ac:dyDescent="0.35">
      <c r="A193" s="104" t="str">
        <f t="shared" si="45"/>
        <v/>
      </c>
      <c r="B193" s="5" t="str">
        <f t="shared" si="44"/>
        <v/>
      </c>
      <c r="C193" s="336">
        <f t="shared" si="46"/>
        <v>0</v>
      </c>
      <c r="D193" s="73">
        <v>0</v>
      </c>
      <c r="E193" s="73">
        <v>0</v>
      </c>
      <c r="F193" s="74"/>
      <c r="G193" s="74"/>
      <c r="H193" s="75" t="s">
        <v>99</v>
      </c>
      <c r="I193" s="75" t="s">
        <v>99</v>
      </c>
      <c r="J193" s="75" t="s">
        <v>44</v>
      </c>
      <c r="K193" s="74" t="s">
        <v>99</v>
      </c>
      <c r="L193" s="74" t="s">
        <v>99</v>
      </c>
      <c r="M193" s="287" t="s">
        <v>99</v>
      </c>
      <c r="N193" s="74"/>
      <c r="O193" s="288" t="s">
        <v>99</v>
      </c>
      <c r="P193" s="74" t="s">
        <v>99</v>
      </c>
      <c r="Q193" s="75" t="s">
        <v>44</v>
      </c>
      <c r="R193" s="75" t="s">
        <v>44</v>
      </c>
      <c r="S193" s="75" t="s">
        <v>44</v>
      </c>
      <c r="T193" s="75" t="s">
        <v>44</v>
      </c>
      <c r="U193" s="75" t="s">
        <v>44</v>
      </c>
      <c r="Y193" s="75"/>
      <c r="Z193" s="75"/>
      <c r="AA193" s="75"/>
      <c r="AB193" s="75"/>
      <c r="AC193" s="75"/>
      <c r="AD193" s="75"/>
      <c r="AE193" s="75"/>
      <c r="AF193" s="75"/>
      <c r="AG193" s="75"/>
      <c r="AH193" s="75"/>
    </row>
    <row r="194" spans="1:34" x14ac:dyDescent="0.35">
      <c r="A194" s="104" t="str">
        <f t="shared" si="45"/>
        <v/>
      </c>
      <c r="B194" s="5" t="str">
        <f t="shared" si="44"/>
        <v/>
      </c>
      <c r="C194" s="336">
        <f t="shared" si="46"/>
        <v>0</v>
      </c>
      <c r="D194" s="73">
        <v>0</v>
      </c>
      <c r="E194" s="73">
        <v>0</v>
      </c>
      <c r="F194" s="74"/>
      <c r="G194" s="74"/>
      <c r="H194" s="75" t="s">
        <v>99</v>
      </c>
      <c r="I194" s="75" t="s">
        <v>99</v>
      </c>
      <c r="J194" s="75" t="s">
        <v>44</v>
      </c>
      <c r="K194" s="74" t="s">
        <v>99</v>
      </c>
      <c r="L194" s="74" t="s">
        <v>99</v>
      </c>
      <c r="M194" s="287" t="s">
        <v>99</v>
      </c>
      <c r="N194" s="74"/>
      <c r="O194" s="288" t="s">
        <v>99</v>
      </c>
      <c r="P194" s="74" t="s">
        <v>99</v>
      </c>
      <c r="Q194" s="75" t="s">
        <v>44</v>
      </c>
      <c r="R194" s="75" t="s">
        <v>44</v>
      </c>
      <c r="S194" s="75" t="s">
        <v>44</v>
      </c>
      <c r="T194" s="75" t="s">
        <v>44</v>
      </c>
      <c r="U194" s="75" t="s">
        <v>44</v>
      </c>
      <c r="Y194" s="75"/>
      <c r="Z194" s="75"/>
      <c r="AA194" s="75"/>
      <c r="AB194" s="75"/>
      <c r="AC194" s="75"/>
      <c r="AD194" s="75"/>
      <c r="AE194" s="75"/>
      <c r="AF194" s="75"/>
      <c r="AG194" s="75"/>
      <c r="AH194" s="75"/>
    </row>
    <row r="195" spans="1:34" x14ac:dyDescent="0.35">
      <c r="A195" s="104" t="str">
        <f t="shared" si="45"/>
        <v/>
      </c>
      <c r="B195" s="5" t="str">
        <f t="shared" si="44"/>
        <v/>
      </c>
      <c r="C195" s="336">
        <f t="shared" si="46"/>
        <v>0</v>
      </c>
      <c r="D195" s="73">
        <v>0</v>
      </c>
      <c r="E195" s="73">
        <v>0</v>
      </c>
      <c r="F195" s="74"/>
      <c r="G195" s="74"/>
      <c r="H195" s="75" t="s">
        <v>99</v>
      </c>
      <c r="I195" s="75" t="s">
        <v>99</v>
      </c>
      <c r="J195" s="75" t="s">
        <v>44</v>
      </c>
      <c r="K195" s="74" t="s">
        <v>99</v>
      </c>
      <c r="L195" s="74" t="s">
        <v>99</v>
      </c>
      <c r="M195" s="287" t="s">
        <v>99</v>
      </c>
      <c r="N195" s="74"/>
      <c r="O195" s="288" t="s">
        <v>99</v>
      </c>
      <c r="P195" s="74" t="s">
        <v>99</v>
      </c>
      <c r="Q195" s="75" t="s">
        <v>44</v>
      </c>
      <c r="R195" s="75" t="s">
        <v>44</v>
      </c>
      <c r="S195" s="75" t="s">
        <v>44</v>
      </c>
      <c r="T195" s="75" t="s">
        <v>44</v>
      </c>
      <c r="U195" s="75" t="s">
        <v>44</v>
      </c>
      <c r="Y195" s="75"/>
      <c r="Z195" s="75"/>
      <c r="AA195" s="75"/>
      <c r="AB195" s="75"/>
      <c r="AC195" s="75"/>
      <c r="AD195" s="75"/>
      <c r="AE195" s="75"/>
      <c r="AF195" s="75"/>
      <c r="AG195" s="75"/>
      <c r="AH195" s="75"/>
    </row>
    <row r="196" spans="1:34" x14ac:dyDescent="0.35">
      <c r="A196" s="104" t="str">
        <f t="shared" si="45"/>
        <v/>
      </c>
      <c r="B196" s="5" t="str">
        <f t="shared" ref="B196:B223" si="47">IF(AND(A196&lt;&gt;"",C196&lt;&gt;"",C196&lt;&gt;0),A196+TIME(0,INT(AJ196),AK196),"")</f>
        <v/>
      </c>
      <c r="C196" s="336">
        <f t="shared" si="46"/>
        <v>0</v>
      </c>
      <c r="D196" s="73">
        <v>0</v>
      </c>
      <c r="E196" s="73">
        <v>0</v>
      </c>
      <c r="F196" s="74"/>
      <c r="G196" s="74"/>
      <c r="H196" s="75" t="s">
        <v>99</v>
      </c>
      <c r="I196" s="75" t="s">
        <v>99</v>
      </c>
      <c r="J196" s="75" t="s">
        <v>44</v>
      </c>
      <c r="K196" s="74" t="s">
        <v>99</v>
      </c>
      <c r="L196" s="74" t="s">
        <v>99</v>
      </c>
      <c r="M196" s="287" t="s">
        <v>99</v>
      </c>
      <c r="N196" s="74"/>
      <c r="O196" s="288" t="s">
        <v>99</v>
      </c>
      <c r="P196" s="74" t="s">
        <v>99</v>
      </c>
      <c r="Q196" s="75" t="s">
        <v>44</v>
      </c>
      <c r="R196" s="75" t="s">
        <v>44</v>
      </c>
      <c r="S196" s="75" t="s">
        <v>44</v>
      </c>
      <c r="T196" s="75" t="s">
        <v>44</v>
      </c>
      <c r="U196" s="75" t="s">
        <v>44</v>
      </c>
      <c r="Y196" s="75"/>
      <c r="Z196" s="75"/>
      <c r="AA196" s="75"/>
      <c r="AB196" s="75"/>
      <c r="AC196" s="75"/>
      <c r="AD196" s="75"/>
      <c r="AE196" s="75"/>
      <c r="AF196" s="75"/>
      <c r="AG196" s="75"/>
      <c r="AH196" s="75"/>
    </row>
    <row r="197" spans="1:34" x14ac:dyDescent="0.35">
      <c r="A197" s="104" t="str">
        <f t="shared" ref="A197:A223" si="48">IF(AND(A196&lt;&gt;"",C197&lt;&gt;"",C197&lt;&gt;0),A196+TIME(0,(INT(AJ196)),AK196),"")</f>
        <v/>
      </c>
      <c r="B197" s="5" t="str">
        <f t="shared" si="47"/>
        <v/>
      </c>
      <c r="C197" s="336">
        <f t="shared" ref="C197:C223" si="49">AJ197+(AK197/100)</f>
        <v>0</v>
      </c>
      <c r="D197" s="73">
        <v>0</v>
      </c>
      <c r="E197" s="73">
        <v>0</v>
      </c>
      <c r="F197" s="74"/>
      <c r="G197" s="74"/>
      <c r="H197" s="75" t="s">
        <v>99</v>
      </c>
      <c r="I197" s="75" t="s">
        <v>99</v>
      </c>
      <c r="J197" s="75" t="s">
        <v>44</v>
      </c>
      <c r="K197" s="74" t="s">
        <v>99</v>
      </c>
      <c r="L197" s="74" t="s">
        <v>99</v>
      </c>
      <c r="M197" s="287" t="s">
        <v>99</v>
      </c>
      <c r="N197" s="74"/>
      <c r="O197" s="288" t="s">
        <v>99</v>
      </c>
      <c r="P197" s="74" t="s">
        <v>99</v>
      </c>
      <c r="Q197" s="75" t="s">
        <v>44</v>
      </c>
      <c r="R197" s="75" t="s">
        <v>44</v>
      </c>
      <c r="S197" s="75" t="s">
        <v>44</v>
      </c>
      <c r="T197" s="75" t="s">
        <v>44</v>
      </c>
      <c r="U197" s="75" t="s">
        <v>44</v>
      </c>
      <c r="Y197" s="75"/>
      <c r="Z197" s="75"/>
      <c r="AA197" s="75"/>
      <c r="AB197" s="75"/>
      <c r="AC197" s="75"/>
      <c r="AD197" s="75"/>
      <c r="AE197" s="75"/>
      <c r="AF197" s="75"/>
      <c r="AG197" s="75"/>
      <c r="AH197" s="75"/>
    </row>
    <row r="198" spans="1:34" x14ac:dyDescent="0.35">
      <c r="A198" s="104" t="str">
        <f t="shared" si="48"/>
        <v/>
      </c>
      <c r="B198" s="5" t="str">
        <f t="shared" si="47"/>
        <v/>
      </c>
      <c r="C198" s="336">
        <f t="shared" si="49"/>
        <v>0</v>
      </c>
      <c r="D198" s="73">
        <v>0</v>
      </c>
      <c r="E198" s="73">
        <v>0</v>
      </c>
      <c r="F198" s="74"/>
      <c r="G198" s="74"/>
      <c r="H198" s="75" t="s">
        <v>99</v>
      </c>
      <c r="I198" s="75" t="s">
        <v>99</v>
      </c>
      <c r="J198" s="75" t="s">
        <v>44</v>
      </c>
      <c r="K198" s="74" t="s">
        <v>99</v>
      </c>
      <c r="L198" s="74" t="s">
        <v>99</v>
      </c>
      <c r="M198" s="287" t="s">
        <v>99</v>
      </c>
      <c r="N198" s="74"/>
      <c r="O198" s="288" t="s">
        <v>99</v>
      </c>
      <c r="P198" s="74" t="s">
        <v>99</v>
      </c>
      <c r="Q198" s="75" t="s">
        <v>44</v>
      </c>
      <c r="R198" s="75" t="s">
        <v>44</v>
      </c>
      <c r="S198" s="75" t="s">
        <v>44</v>
      </c>
      <c r="T198" s="75" t="s">
        <v>44</v>
      </c>
      <c r="U198" s="75" t="s">
        <v>44</v>
      </c>
      <c r="Y198" s="75"/>
      <c r="Z198" s="75"/>
      <c r="AA198" s="75"/>
      <c r="AB198" s="75"/>
      <c r="AC198" s="75"/>
      <c r="AD198" s="75"/>
      <c r="AE198" s="75"/>
      <c r="AF198" s="75"/>
      <c r="AG198" s="75"/>
      <c r="AH198" s="75"/>
    </row>
    <row r="199" spans="1:34" x14ac:dyDescent="0.35">
      <c r="A199" s="104" t="str">
        <f t="shared" si="48"/>
        <v/>
      </c>
      <c r="B199" s="5" t="str">
        <f t="shared" si="47"/>
        <v/>
      </c>
      <c r="C199" s="336">
        <f t="shared" si="49"/>
        <v>0</v>
      </c>
      <c r="D199" s="73">
        <v>0</v>
      </c>
      <c r="E199" s="73">
        <v>0</v>
      </c>
      <c r="F199" s="74"/>
      <c r="G199" s="74"/>
      <c r="H199" s="75" t="s">
        <v>99</v>
      </c>
      <c r="I199" s="75" t="s">
        <v>99</v>
      </c>
      <c r="J199" s="75" t="s">
        <v>44</v>
      </c>
      <c r="K199" s="74" t="s">
        <v>99</v>
      </c>
      <c r="L199" s="74" t="s">
        <v>99</v>
      </c>
      <c r="M199" s="287" t="s">
        <v>99</v>
      </c>
      <c r="N199" s="74"/>
      <c r="O199" s="288" t="s">
        <v>99</v>
      </c>
      <c r="P199" s="74" t="s">
        <v>99</v>
      </c>
      <c r="Q199" s="75" t="s">
        <v>44</v>
      </c>
      <c r="R199" s="75" t="s">
        <v>44</v>
      </c>
      <c r="S199" s="75" t="s">
        <v>44</v>
      </c>
      <c r="T199" s="75" t="s">
        <v>44</v>
      </c>
      <c r="U199" s="75" t="s">
        <v>44</v>
      </c>
      <c r="Y199" s="75"/>
      <c r="Z199" s="75"/>
      <c r="AA199" s="75"/>
      <c r="AB199" s="75"/>
      <c r="AC199" s="75"/>
      <c r="AD199" s="75"/>
      <c r="AE199" s="75"/>
      <c r="AF199" s="75"/>
      <c r="AG199" s="75"/>
      <c r="AH199" s="75"/>
    </row>
    <row r="200" spans="1:34" x14ac:dyDescent="0.35">
      <c r="A200" s="104" t="str">
        <f t="shared" si="48"/>
        <v/>
      </c>
      <c r="B200" s="5" t="str">
        <f t="shared" si="47"/>
        <v/>
      </c>
      <c r="C200" s="336">
        <f t="shared" si="49"/>
        <v>0</v>
      </c>
      <c r="D200" s="73">
        <v>0</v>
      </c>
      <c r="E200" s="73">
        <v>0</v>
      </c>
      <c r="F200" s="74"/>
      <c r="G200" s="74"/>
      <c r="H200" s="75" t="s">
        <v>99</v>
      </c>
      <c r="I200" s="75" t="s">
        <v>99</v>
      </c>
      <c r="J200" s="75" t="s">
        <v>44</v>
      </c>
      <c r="K200" s="74" t="s">
        <v>99</v>
      </c>
      <c r="L200" s="74" t="s">
        <v>99</v>
      </c>
      <c r="M200" s="287" t="s">
        <v>99</v>
      </c>
      <c r="N200" s="74"/>
      <c r="O200" s="288" t="s">
        <v>99</v>
      </c>
      <c r="P200" s="74" t="s">
        <v>99</v>
      </c>
      <c r="Q200" s="75" t="s">
        <v>44</v>
      </c>
      <c r="R200" s="75" t="s">
        <v>44</v>
      </c>
      <c r="S200" s="75" t="s">
        <v>44</v>
      </c>
      <c r="T200" s="75" t="s">
        <v>44</v>
      </c>
      <c r="U200" s="75" t="s">
        <v>44</v>
      </c>
      <c r="Y200" s="75"/>
      <c r="Z200" s="75"/>
      <c r="AA200" s="75"/>
      <c r="AB200" s="75"/>
      <c r="AC200" s="75"/>
      <c r="AD200" s="75"/>
      <c r="AE200" s="75"/>
      <c r="AF200" s="75"/>
      <c r="AG200" s="75"/>
      <c r="AH200" s="75"/>
    </row>
    <row r="201" spans="1:34" x14ac:dyDescent="0.35">
      <c r="A201" s="104" t="str">
        <f t="shared" si="48"/>
        <v/>
      </c>
      <c r="B201" s="5" t="str">
        <f t="shared" si="47"/>
        <v/>
      </c>
      <c r="C201" s="336">
        <f t="shared" si="49"/>
        <v>0</v>
      </c>
      <c r="D201" s="73">
        <v>0</v>
      </c>
      <c r="E201" s="73">
        <v>0</v>
      </c>
      <c r="F201" s="74"/>
      <c r="G201" s="74"/>
      <c r="H201" s="75" t="s">
        <v>99</v>
      </c>
      <c r="I201" s="75" t="s">
        <v>99</v>
      </c>
      <c r="J201" s="75" t="s">
        <v>44</v>
      </c>
      <c r="K201" s="74" t="s">
        <v>99</v>
      </c>
      <c r="L201" s="74" t="s">
        <v>99</v>
      </c>
      <c r="M201" s="287" t="s">
        <v>99</v>
      </c>
      <c r="N201" s="74"/>
      <c r="O201" s="288" t="s">
        <v>99</v>
      </c>
      <c r="P201" s="74" t="s">
        <v>99</v>
      </c>
      <c r="Q201" s="75" t="s">
        <v>44</v>
      </c>
      <c r="R201" s="75" t="s">
        <v>44</v>
      </c>
      <c r="S201" s="75" t="s">
        <v>44</v>
      </c>
      <c r="T201" s="75" t="s">
        <v>44</v>
      </c>
      <c r="U201" s="75" t="s">
        <v>44</v>
      </c>
      <c r="Y201" s="75"/>
      <c r="Z201" s="75"/>
      <c r="AA201" s="75"/>
      <c r="AB201" s="75"/>
      <c r="AC201" s="75"/>
      <c r="AD201" s="75"/>
      <c r="AE201" s="75"/>
      <c r="AF201" s="75"/>
      <c r="AG201" s="75"/>
      <c r="AH201" s="75"/>
    </row>
    <row r="202" spans="1:34" x14ac:dyDescent="0.35">
      <c r="A202" s="104" t="str">
        <f t="shared" si="48"/>
        <v/>
      </c>
      <c r="B202" s="5" t="str">
        <f t="shared" si="47"/>
        <v/>
      </c>
      <c r="C202" s="336">
        <f t="shared" si="49"/>
        <v>0</v>
      </c>
      <c r="D202" s="73">
        <v>0</v>
      </c>
      <c r="E202" s="73">
        <v>0</v>
      </c>
      <c r="F202" s="74"/>
      <c r="G202" s="74"/>
      <c r="H202" s="75" t="s">
        <v>99</v>
      </c>
      <c r="I202" s="75" t="s">
        <v>99</v>
      </c>
      <c r="J202" s="75" t="s">
        <v>44</v>
      </c>
      <c r="K202" s="74" t="s">
        <v>99</v>
      </c>
      <c r="L202" s="74" t="s">
        <v>99</v>
      </c>
      <c r="M202" s="287" t="s">
        <v>99</v>
      </c>
      <c r="N202" s="74"/>
      <c r="O202" s="288" t="s">
        <v>99</v>
      </c>
      <c r="P202" s="74" t="s">
        <v>99</v>
      </c>
      <c r="Q202" s="75" t="s">
        <v>44</v>
      </c>
      <c r="R202" s="75" t="s">
        <v>44</v>
      </c>
      <c r="S202" s="75" t="s">
        <v>44</v>
      </c>
      <c r="T202" s="75" t="s">
        <v>44</v>
      </c>
      <c r="U202" s="75" t="s">
        <v>44</v>
      </c>
      <c r="Y202" s="75"/>
      <c r="Z202" s="75"/>
      <c r="AA202" s="75"/>
      <c r="AB202" s="75"/>
      <c r="AC202" s="75"/>
      <c r="AD202" s="75"/>
      <c r="AE202" s="75"/>
      <c r="AF202" s="75"/>
      <c r="AG202" s="75"/>
      <c r="AH202" s="75"/>
    </row>
    <row r="203" spans="1:34" x14ac:dyDescent="0.35">
      <c r="A203" s="104" t="str">
        <f t="shared" si="48"/>
        <v/>
      </c>
      <c r="B203" s="5" t="str">
        <f t="shared" si="47"/>
        <v/>
      </c>
      <c r="C203" s="336">
        <f t="shared" si="49"/>
        <v>0</v>
      </c>
      <c r="D203" s="73">
        <v>0</v>
      </c>
      <c r="E203" s="73">
        <v>0</v>
      </c>
      <c r="F203" s="74"/>
      <c r="G203" s="74"/>
      <c r="H203" s="75" t="s">
        <v>99</v>
      </c>
      <c r="I203" s="75" t="s">
        <v>99</v>
      </c>
      <c r="J203" s="75" t="s">
        <v>44</v>
      </c>
      <c r="K203" s="74" t="s">
        <v>99</v>
      </c>
      <c r="L203" s="74" t="s">
        <v>99</v>
      </c>
      <c r="M203" s="287" t="s">
        <v>99</v>
      </c>
      <c r="N203" s="74"/>
      <c r="O203" s="288" t="s">
        <v>99</v>
      </c>
      <c r="P203" s="74" t="s">
        <v>99</v>
      </c>
      <c r="Q203" s="75" t="s">
        <v>44</v>
      </c>
      <c r="R203" s="75" t="s">
        <v>44</v>
      </c>
      <c r="S203" s="75" t="s">
        <v>44</v>
      </c>
      <c r="T203" s="75" t="s">
        <v>44</v>
      </c>
      <c r="U203" s="75" t="s">
        <v>44</v>
      </c>
      <c r="Y203" s="75"/>
      <c r="Z203" s="75"/>
      <c r="AA203" s="75"/>
      <c r="AB203" s="75"/>
      <c r="AC203" s="75"/>
      <c r="AD203" s="75"/>
      <c r="AE203" s="75"/>
      <c r="AF203" s="75"/>
      <c r="AG203" s="75"/>
      <c r="AH203" s="75"/>
    </row>
    <row r="204" spans="1:34" x14ac:dyDescent="0.35">
      <c r="A204" s="104" t="str">
        <f t="shared" si="48"/>
        <v/>
      </c>
      <c r="B204" s="5" t="str">
        <f t="shared" si="47"/>
        <v/>
      </c>
      <c r="C204" s="336">
        <f t="shared" si="49"/>
        <v>0</v>
      </c>
      <c r="D204" s="73">
        <v>0</v>
      </c>
      <c r="E204" s="73">
        <v>0</v>
      </c>
      <c r="F204" s="74"/>
      <c r="G204" s="74"/>
      <c r="H204" s="75" t="s">
        <v>99</v>
      </c>
      <c r="I204" s="75" t="s">
        <v>99</v>
      </c>
      <c r="J204" s="75" t="s">
        <v>44</v>
      </c>
      <c r="K204" s="74" t="s">
        <v>99</v>
      </c>
      <c r="L204" s="74" t="s">
        <v>99</v>
      </c>
      <c r="M204" s="287" t="s">
        <v>99</v>
      </c>
      <c r="N204" s="74"/>
      <c r="O204" s="288" t="s">
        <v>99</v>
      </c>
      <c r="P204" s="74" t="s">
        <v>99</v>
      </c>
      <c r="Q204" s="75" t="s">
        <v>44</v>
      </c>
      <c r="R204" s="75" t="s">
        <v>44</v>
      </c>
      <c r="S204" s="75" t="s">
        <v>44</v>
      </c>
      <c r="T204" s="75" t="s">
        <v>44</v>
      </c>
      <c r="U204" s="75" t="s">
        <v>44</v>
      </c>
      <c r="Y204" s="75"/>
      <c r="Z204" s="75"/>
      <c r="AA204" s="75"/>
      <c r="AB204" s="75"/>
      <c r="AC204" s="75"/>
      <c r="AD204" s="75"/>
      <c r="AE204" s="75"/>
      <c r="AF204" s="75"/>
      <c r="AG204" s="75"/>
      <c r="AH204" s="75"/>
    </row>
    <row r="205" spans="1:34" x14ac:dyDescent="0.35">
      <c r="A205" s="104" t="str">
        <f t="shared" si="48"/>
        <v/>
      </c>
      <c r="B205" s="5" t="str">
        <f t="shared" si="47"/>
        <v/>
      </c>
      <c r="C205" s="336">
        <f t="shared" si="49"/>
        <v>0</v>
      </c>
      <c r="D205" s="73">
        <v>0</v>
      </c>
      <c r="E205" s="73">
        <v>0</v>
      </c>
      <c r="F205" s="74"/>
      <c r="G205" s="74"/>
      <c r="H205" s="75" t="s">
        <v>99</v>
      </c>
      <c r="I205" s="75" t="s">
        <v>99</v>
      </c>
      <c r="J205" s="75" t="s">
        <v>44</v>
      </c>
      <c r="K205" s="74" t="s">
        <v>99</v>
      </c>
      <c r="L205" s="74" t="s">
        <v>99</v>
      </c>
      <c r="M205" s="287" t="s">
        <v>99</v>
      </c>
      <c r="N205" s="74"/>
      <c r="O205" s="288" t="s">
        <v>99</v>
      </c>
      <c r="P205" s="74" t="s">
        <v>99</v>
      </c>
      <c r="Q205" s="75" t="s">
        <v>44</v>
      </c>
      <c r="R205" s="75" t="s">
        <v>44</v>
      </c>
      <c r="S205" s="75" t="s">
        <v>44</v>
      </c>
      <c r="T205" s="75" t="s">
        <v>44</v>
      </c>
      <c r="U205" s="75" t="s">
        <v>44</v>
      </c>
      <c r="Y205" s="75"/>
      <c r="Z205" s="75"/>
      <c r="AA205" s="75"/>
      <c r="AB205" s="75"/>
      <c r="AC205" s="75"/>
      <c r="AD205" s="75"/>
      <c r="AE205" s="75"/>
      <c r="AF205" s="75"/>
      <c r="AG205" s="75"/>
      <c r="AH205" s="75"/>
    </row>
    <row r="206" spans="1:34" x14ac:dyDescent="0.35">
      <c r="A206" s="104" t="str">
        <f t="shared" si="48"/>
        <v/>
      </c>
      <c r="B206" s="5" t="str">
        <f t="shared" si="47"/>
        <v/>
      </c>
      <c r="C206" s="336">
        <f t="shared" si="49"/>
        <v>0</v>
      </c>
      <c r="D206" s="73">
        <v>0</v>
      </c>
      <c r="E206" s="73">
        <v>0</v>
      </c>
      <c r="F206" s="74"/>
      <c r="G206" s="74"/>
      <c r="H206" s="75" t="s">
        <v>99</v>
      </c>
      <c r="I206" s="75" t="s">
        <v>99</v>
      </c>
      <c r="J206" s="75" t="s">
        <v>44</v>
      </c>
      <c r="K206" s="74" t="s">
        <v>99</v>
      </c>
      <c r="L206" s="74" t="s">
        <v>99</v>
      </c>
      <c r="M206" s="287" t="s">
        <v>99</v>
      </c>
      <c r="N206" s="74"/>
      <c r="O206" s="288" t="s">
        <v>99</v>
      </c>
      <c r="P206" s="74" t="s">
        <v>99</v>
      </c>
      <c r="Q206" s="75" t="s">
        <v>44</v>
      </c>
      <c r="R206" s="75" t="s">
        <v>44</v>
      </c>
      <c r="S206" s="75" t="s">
        <v>44</v>
      </c>
      <c r="T206" s="75" t="s">
        <v>44</v>
      </c>
      <c r="U206" s="75" t="s">
        <v>44</v>
      </c>
      <c r="Y206" s="75"/>
      <c r="Z206" s="75"/>
      <c r="AA206" s="75"/>
      <c r="AB206" s="75"/>
      <c r="AC206" s="75"/>
      <c r="AD206" s="75"/>
      <c r="AE206" s="75"/>
      <c r="AF206" s="75"/>
      <c r="AG206" s="75"/>
      <c r="AH206" s="75"/>
    </row>
    <row r="207" spans="1:34" x14ac:dyDescent="0.35">
      <c r="A207" s="104" t="str">
        <f t="shared" si="48"/>
        <v/>
      </c>
      <c r="B207" s="5" t="str">
        <f t="shared" si="47"/>
        <v/>
      </c>
      <c r="C207" s="336">
        <f t="shared" si="49"/>
        <v>0</v>
      </c>
      <c r="D207" s="73">
        <v>0</v>
      </c>
      <c r="E207" s="73">
        <v>0</v>
      </c>
      <c r="F207" s="74"/>
      <c r="G207" s="74"/>
      <c r="H207" s="75" t="s">
        <v>99</v>
      </c>
      <c r="I207" s="75" t="s">
        <v>99</v>
      </c>
      <c r="J207" s="75" t="s">
        <v>44</v>
      </c>
      <c r="K207" s="74" t="s">
        <v>99</v>
      </c>
      <c r="L207" s="74" t="s">
        <v>99</v>
      </c>
      <c r="M207" s="287" t="s">
        <v>99</v>
      </c>
      <c r="N207" s="74"/>
      <c r="O207" s="288" t="s">
        <v>99</v>
      </c>
      <c r="P207" s="74" t="s">
        <v>99</v>
      </c>
      <c r="Q207" s="75" t="s">
        <v>44</v>
      </c>
      <c r="R207" s="75" t="s">
        <v>44</v>
      </c>
      <c r="S207" s="75" t="s">
        <v>44</v>
      </c>
      <c r="T207" s="75" t="s">
        <v>44</v>
      </c>
      <c r="U207" s="75" t="s">
        <v>44</v>
      </c>
      <c r="Y207" s="75"/>
      <c r="Z207" s="75"/>
      <c r="AA207" s="75"/>
      <c r="AB207" s="75"/>
      <c r="AC207" s="75"/>
      <c r="AD207" s="75"/>
      <c r="AE207" s="75"/>
      <c r="AF207" s="75"/>
      <c r="AG207" s="75"/>
      <c r="AH207" s="75"/>
    </row>
    <row r="208" spans="1:34" x14ac:dyDescent="0.35">
      <c r="A208" s="104" t="str">
        <f t="shared" si="48"/>
        <v/>
      </c>
      <c r="B208" s="5" t="str">
        <f t="shared" si="47"/>
        <v/>
      </c>
      <c r="C208" s="336">
        <f t="shared" si="49"/>
        <v>0</v>
      </c>
      <c r="D208" s="73">
        <v>0</v>
      </c>
      <c r="E208" s="73">
        <v>0</v>
      </c>
      <c r="F208" s="74"/>
      <c r="G208" s="74"/>
      <c r="H208" s="75" t="s">
        <v>99</v>
      </c>
      <c r="I208" s="75" t="s">
        <v>99</v>
      </c>
      <c r="J208" s="75" t="s">
        <v>44</v>
      </c>
      <c r="K208" s="74" t="s">
        <v>99</v>
      </c>
      <c r="L208" s="74" t="s">
        <v>99</v>
      </c>
      <c r="M208" s="287" t="s">
        <v>99</v>
      </c>
      <c r="N208" s="74"/>
      <c r="O208" s="288" t="s">
        <v>99</v>
      </c>
      <c r="P208" s="74" t="s">
        <v>99</v>
      </c>
      <c r="Q208" s="75" t="s">
        <v>44</v>
      </c>
      <c r="R208" s="75" t="s">
        <v>44</v>
      </c>
      <c r="S208" s="75" t="s">
        <v>44</v>
      </c>
      <c r="T208" s="75" t="s">
        <v>44</v>
      </c>
      <c r="U208" s="75" t="s">
        <v>44</v>
      </c>
      <c r="Y208" s="75"/>
      <c r="Z208" s="75"/>
      <c r="AA208" s="75"/>
      <c r="AB208" s="75"/>
      <c r="AC208" s="75"/>
      <c r="AD208" s="75"/>
      <c r="AE208" s="75"/>
      <c r="AF208" s="75"/>
      <c r="AG208" s="75"/>
      <c r="AH208" s="75"/>
    </row>
    <row r="209" spans="1:34" x14ac:dyDescent="0.35">
      <c r="A209" s="104" t="str">
        <f t="shared" si="48"/>
        <v/>
      </c>
      <c r="B209" s="5" t="str">
        <f t="shared" si="47"/>
        <v/>
      </c>
      <c r="C209" s="336">
        <f t="shared" si="49"/>
        <v>0</v>
      </c>
      <c r="D209" s="73">
        <v>0</v>
      </c>
      <c r="E209" s="73">
        <v>0</v>
      </c>
      <c r="F209" s="74"/>
      <c r="G209" s="74"/>
      <c r="H209" s="75" t="s">
        <v>99</v>
      </c>
      <c r="I209" s="75" t="s">
        <v>99</v>
      </c>
      <c r="J209" s="75" t="s">
        <v>44</v>
      </c>
      <c r="K209" s="74" t="s">
        <v>99</v>
      </c>
      <c r="L209" s="74" t="s">
        <v>99</v>
      </c>
      <c r="M209" s="287" t="s">
        <v>99</v>
      </c>
      <c r="N209" s="74"/>
      <c r="O209" s="288" t="s">
        <v>99</v>
      </c>
      <c r="P209" s="74" t="s">
        <v>99</v>
      </c>
      <c r="Q209" s="75" t="s">
        <v>44</v>
      </c>
      <c r="R209" s="75" t="s">
        <v>44</v>
      </c>
      <c r="S209" s="75" t="s">
        <v>44</v>
      </c>
      <c r="T209" s="75" t="s">
        <v>44</v>
      </c>
      <c r="U209" s="75" t="s">
        <v>44</v>
      </c>
      <c r="Y209" s="75"/>
      <c r="Z209" s="75"/>
      <c r="AA209" s="75"/>
      <c r="AB209" s="75"/>
      <c r="AC209" s="75"/>
      <c r="AD209" s="75"/>
      <c r="AE209" s="75"/>
      <c r="AF209" s="75"/>
      <c r="AG209" s="75"/>
      <c r="AH209" s="75"/>
    </row>
    <row r="210" spans="1:34" x14ac:dyDescent="0.35">
      <c r="A210" s="104" t="str">
        <f t="shared" si="48"/>
        <v/>
      </c>
      <c r="B210" s="5" t="str">
        <f t="shared" si="47"/>
        <v/>
      </c>
      <c r="C210" s="336">
        <f t="shared" si="49"/>
        <v>0</v>
      </c>
      <c r="D210" s="73">
        <v>0</v>
      </c>
      <c r="E210" s="73">
        <v>0</v>
      </c>
      <c r="F210" s="74"/>
      <c r="G210" s="74"/>
      <c r="H210" s="75" t="s">
        <v>99</v>
      </c>
      <c r="I210" s="75" t="s">
        <v>99</v>
      </c>
      <c r="J210" s="75" t="s">
        <v>44</v>
      </c>
      <c r="K210" s="74" t="s">
        <v>99</v>
      </c>
      <c r="L210" s="74" t="s">
        <v>99</v>
      </c>
      <c r="M210" s="287" t="s">
        <v>99</v>
      </c>
      <c r="N210" s="74"/>
      <c r="O210" s="288" t="s">
        <v>99</v>
      </c>
      <c r="P210" s="74" t="s">
        <v>99</v>
      </c>
      <c r="Q210" s="75" t="s">
        <v>44</v>
      </c>
      <c r="R210" s="75" t="s">
        <v>44</v>
      </c>
      <c r="S210" s="75" t="s">
        <v>44</v>
      </c>
      <c r="T210" s="75" t="s">
        <v>44</v>
      </c>
      <c r="U210" s="75" t="s">
        <v>44</v>
      </c>
      <c r="Y210" s="75"/>
      <c r="Z210" s="75"/>
      <c r="AA210" s="75"/>
      <c r="AB210" s="75"/>
      <c r="AC210" s="75"/>
      <c r="AD210" s="75"/>
      <c r="AE210" s="75"/>
      <c r="AF210" s="75"/>
      <c r="AG210" s="75"/>
      <c r="AH210" s="75"/>
    </row>
    <row r="211" spans="1:34" x14ac:dyDescent="0.35">
      <c r="A211" s="104" t="str">
        <f t="shared" si="48"/>
        <v/>
      </c>
      <c r="B211" s="5" t="str">
        <f t="shared" si="47"/>
        <v/>
      </c>
      <c r="C211" s="336">
        <f t="shared" si="49"/>
        <v>0</v>
      </c>
      <c r="D211" s="73">
        <v>0</v>
      </c>
      <c r="E211" s="73">
        <v>0</v>
      </c>
      <c r="F211" s="74"/>
      <c r="G211" s="74"/>
      <c r="H211" s="75" t="s">
        <v>99</v>
      </c>
      <c r="I211" s="75" t="s">
        <v>99</v>
      </c>
      <c r="J211" s="75" t="s">
        <v>44</v>
      </c>
      <c r="K211" s="74" t="s">
        <v>99</v>
      </c>
      <c r="L211" s="74" t="s">
        <v>99</v>
      </c>
      <c r="M211" s="287" t="s">
        <v>99</v>
      </c>
      <c r="N211" s="74"/>
      <c r="O211" s="288" t="s">
        <v>99</v>
      </c>
      <c r="P211" s="74" t="s">
        <v>99</v>
      </c>
      <c r="Q211" s="75" t="s">
        <v>44</v>
      </c>
      <c r="R211" s="75" t="s">
        <v>44</v>
      </c>
      <c r="S211" s="75" t="s">
        <v>44</v>
      </c>
      <c r="T211" s="75" t="s">
        <v>44</v>
      </c>
      <c r="U211" s="75" t="s">
        <v>44</v>
      </c>
      <c r="Y211" s="75"/>
      <c r="Z211" s="75"/>
      <c r="AA211" s="75"/>
      <c r="AB211" s="75"/>
      <c r="AC211" s="75"/>
      <c r="AD211" s="75"/>
      <c r="AE211" s="75"/>
      <c r="AF211" s="75"/>
      <c r="AG211" s="75"/>
      <c r="AH211" s="75"/>
    </row>
    <row r="212" spans="1:34" x14ac:dyDescent="0.35">
      <c r="A212" s="104" t="str">
        <f t="shared" si="48"/>
        <v/>
      </c>
      <c r="B212" s="5" t="str">
        <f t="shared" si="47"/>
        <v/>
      </c>
      <c r="C212" s="336">
        <f t="shared" si="49"/>
        <v>0</v>
      </c>
      <c r="D212" s="73">
        <v>0</v>
      </c>
      <c r="E212" s="73">
        <v>0</v>
      </c>
      <c r="F212" s="74"/>
      <c r="G212" s="74"/>
      <c r="H212" s="75" t="s">
        <v>99</v>
      </c>
      <c r="I212" s="75" t="s">
        <v>99</v>
      </c>
      <c r="J212" s="75" t="s">
        <v>44</v>
      </c>
      <c r="K212" s="74" t="s">
        <v>99</v>
      </c>
      <c r="L212" s="74" t="s">
        <v>99</v>
      </c>
      <c r="M212" s="287" t="s">
        <v>99</v>
      </c>
      <c r="N212" s="74"/>
      <c r="O212" s="288" t="s">
        <v>99</v>
      </c>
      <c r="P212" s="74" t="s">
        <v>99</v>
      </c>
      <c r="Q212" s="75" t="s">
        <v>44</v>
      </c>
      <c r="R212" s="75" t="s">
        <v>44</v>
      </c>
      <c r="S212" s="75" t="s">
        <v>44</v>
      </c>
      <c r="T212" s="75" t="s">
        <v>44</v>
      </c>
      <c r="U212" s="75" t="s">
        <v>44</v>
      </c>
      <c r="Y212" s="75"/>
      <c r="Z212" s="75"/>
      <c r="AA212" s="75"/>
      <c r="AB212" s="75"/>
      <c r="AC212" s="75"/>
      <c r="AD212" s="75"/>
      <c r="AE212" s="75"/>
      <c r="AF212" s="75"/>
      <c r="AG212" s="75"/>
      <c r="AH212" s="75"/>
    </row>
    <row r="213" spans="1:34" x14ac:dyDescent="0.35">
      <c r="A213" s="104" t="str">
        <f t="shared" si="48"/>
        <v/>
      </c>
      <c r="B213" s="5" t="str">
        <f t="shared" si="47"/>
        <v/>
      </c>
      <c r="C213" s="336">
        <f t="shared" si="49"/>
        <v>0</v>
      </c>
      <c r="D213" s="73">
        <v>0</v>
      </c>
      <c r="E213" s="73">
        <v>0</v>
      </c>
      <c r="F213" s="74"/>
      <c r="G213" s="74"/>
      <c r="H213" s="75" t="s">
        <v>99</v>
      </c>
      <c r="I213" s="75" t="s">
        <v>99</v>
      </c>
      <c r="J213" s="75" t="s">
        <v>44</v>
      </c>
      <c r="K213" s="74" t="s">
        <v>99</v>
      </c>
      <c r="L213" s="74" t="s">
        <v>99</v>
      </c>
      <c r="M213" s="287" t="s">
        <v>99</v>
      </c>
      <c r="N213" s="74"/>
      <c r="O213" s="288" t="s">
        <v>99</v>
      </c>
      <c r="P213" s="74" t="s">
        <v>99</v>
      </c>
      <c r="Q213" s="75" t="s">
        <v>44</v>
      </c>
      <c r="R213" s="75" t="s">
        <v>44</v>
      </c>
      <c r="S213" s="75" t="s">
        <v>44</v>
      </c>
      <c r="T213" s="75" t="s">
        <v>44</v>
      </c>
      <c r="U213" s="75" t="s">
        <v>44</v>
      </c>
      <c r="Y213" s="75"/>
      <c r="Z213" s="75"/>
      <c r="AA213" s="75"/>
      <c r="AB213" s="75"/>
      <c r="AC213" s="75"/>
      <c r="AD213" s="75"/>
      <c r="AE213" s="75"/>
      <c r="AF213" s="75"/>
      <c r="AG213" s="75"/>
      <c r="AH213" s="75"/>
    </row>
    <row r="214" spans="1:34" x14ac:dyDescent="0.35">
      <c r="A214" s="104" t="str">
        <f t="shared" si="48"/>
        <v/>
      </c>
      <c r="B214" s="5" t="str">
        <f t="shared" si="47"/>
        <v/>
      </c>
      <c r="C214" s="336">
        <f t="shared" si="49"/>
        <v>0</v>
      </c>
      <c r="D214" s="73">
        <v>0</v>
      </c>
      <c r="E214" s="73">
        <v>0</v>
      </c>
      <c r="F214" s="74"/>
      <c r="G214" s="74"/>
      <c r="H214" s="75" t="s">
        <v>99</v>
      </c>
      <c r="I214" s="75" t="s">
        <v>99</v>
      </c>
      <c r="J214" s="75" t="s">
        <v>44</v>
      </c>
      <c r="K214" s="74" t="s">
        <v>99</v>
      </c>
      <c r="L214" s="74" t="s">
        <v>99</v>
      </c>
      <c r="M214" s="287" t="s">
        <v>99</v>
      </c>
      <c r="N214" s="74"/>
      <c r="O214" s="288" t="s">
        <v>99</v>
      </c>
      <c r="P214" s="74" t="s">
        <v>99</v>
      </c>
      <c r="Q214" s="75" t="s">
        <v>44</v>
      </c>
      <c r="R214" s="75" t="s">
        <v>44</v>
      </c>
      <c r="S214" s="75" t="s">
        <v>44</v>
      </c>
      <c r="T214" s="75" t="s">
        <v>44</v>
      </c>
      <c r="U214" s="75" t="s">
        <v>44</v>
      </c>
      <c r="Y214" s="75"/>
      <c r="Z214" s="75"/>
      <c r="AA214" s="75"/>
      <c r="AB214" s="75"/>
      <c r="AC214" s="75"/>
      <c r="AD214" s="75"/>
      <c r="AE214" s="75"/>
      <c r="AF214" s="75"/>
      <c r="AG214" s="75"/>
      <c r="AH214" s="75"/>
    </row>
    <row r="215" spans="1:34" x14ac:dyDescent="0.35">
      <c r="A215" s="104" t="str">
        <f t="shared" si="48"/>
        <v/>
      </c>
      <c r="B215" s="5" t="str">
        <f t="shared" si="47"/>
        <v/>
      </c>
      <c r="C215" s="336">
        <f t="shared" si="49"/>
        <v>0</v>
      </c>
      <c r="D215" s="73">
        <v>0</v>
      </c>
      <c r="E215" s="73">
        <v>0</v>
      </c>
      <c r="F215" s="74"/>
      <c r="G215" s="74"/>
      <c r="H215" s="75" t="s">
        <v>99</v>
      </c>
      <c r="I215" s="75" t="s">
        <v>99</v>
      </c>
      <c r="J215" s="75" t="s">
        <v>44</v>
      </c>
      <c r="K215" s="74" t="s">
        <v>99</v>
      </c>
      <c r="L215" s="74" t="s">
        <v>99</v>
      </c>
      <c r="M215" s="287" t="s">
        <v>99</v>
      </c>
      <c r="N215" s="74"/>
      <c r="O215" s="288" t="s">
        <v>99</v>
      </c>
      <c r="P215" s="74" t="s">
        <v>99</v>
      </c>
      <c r="Q215" s="75" t="s">
        <v>44</v>
      </c>
      <c r="R215" s="75" t="s">
        <v>44</v>
      </c>
      <c r="S215" s="75" t="s">
        <v>44</v>
      </c>
      <c r="T215" s="75" t="s">
        <v>44</v>
      </c>
      <c r="U215" s="75" t="s">
        <v>44</v>
      </c>
      <c r="Y215" s="75"/>
      <c r="Z215" s="75"/>
      <c r="AA215" s="75"/>
      <c r="AB215" s="75"/>
      <c r="AC215" s="75"/>
      <c r="AD215" s="75"/>
      <c r="AE215" s="75"/>
      <c r="AF215" s="75"/>
      <c r="AG215" s="75"/>
      <c r="AH215" s="75"/>
    </row>
    <row r="216" spans="1:34" x14ac:dyDescent="0.35">
      <c r="A216" s="104" t="str">
        <f t="shared" si="48"/>
        <v/>
      </c>
      <c r="B216" s="5" t="str">
        <f t="shared" si="47"/>
        <v/>
      </c>
      <c r="C216" s="336">
        <f t="shared" si="49"/>
        <v>0</v>
      </c>
      <c r="D216" s="73">
        <v>0</v>
      </c>
      <c r="E216" s="73">
        <v>0</v>
      </c>
      <c r="F216" s="74"/>
      <c r="G216" s="74"/>
      <c r="H216" s="75" t="s">
        <v>99</v>
      </c>
      <c r="I216" s="75" t="s">
        <v>99</v>
      </c>
      <c r="J216" s="75" t="s">
        <v>44</v>
      </c>
      <c r="K216" s="74" t="s">
        <v>99</v>
      </c>
      <c r="L216" s="74" t="s">
        <v>99</v>
      </c>
      <c r="M216" s="287" t="s">
        <v>99</v>
      </c>
      <c r="N216" s="74"/>
      <c r="O216" s="288" t="s">
        <v>99</v>
      </c>
      <c r="P216" s="74" t="s">
        <v>99</v>
      </c>
      <c r="Q216" s="75" t="s">
        <v>44</v>
      </c>
      <c r="R216" s="75" t="s">
        <v>44</v>
      </c>
      <c r="S216" s="75" t="s">
        <v>44</v>
      </c>
      <c r="T216" s="75" t="s">
        <v>44</v>
      </c>
      <c r="U216" s="75" t="s">
        <v>44</v>
      </c>
      <c r="Y216" s="75"/>
      <c r="Z216" s="75"/>
      <c r="AA216" s="75"/>
      <c r="AB216" s="75"/>
      <c r="AC216" s="75"/>
      <c r="AD216" s="75"/>
      <c r="AE216" s="75"/>
      <c r="AF216" s="75"/>
      <c r="AG216" s="75"/>
      <c r="AH216" s="75"/>
    </row>
    <row r="217" spans="1:34" x14ac:dyDescent="0.35">
      <c r="A217" s="104" t="str">
        <f t="shared" si="48"/>
        <v/>
      </c>
      <c r="B217" s="5" t="str">
        <f t="shared" si="47"/>
        <v/>
      </c>
      <c r="C217" s="336">
        <f t="shared" si="49"/>
        <v>0</v>
      </c>
      <c r="D217" s="73">
        <v>0</v>
      </c>
      <c r="E217" s="73">
        <v>0</v>
      </c>
      <c r="F217" s="74"/>
      <c r="G217" s="74"/>
      <c r="H217" s="75" t="s">
        <v>99</v>
      </c>
      <c r="I217" s="75" t="s">
        <v>99</v>
      </c>
      <c r="J217" s="75" t="s">
        <v>44</v>
      </c>
      <c r="K217" s="74" t="s">
        <v>99</v>
      </c>
      <c r="L217" s="74" t="s">
        <v>99</v>
      </c>
      <c r="M217" s="287" t="s">
        <v>99</v>
      </c>
      <c r="N217" s="74"/>
      <c r="O217" s="288" t="s">
        <v>99</v>
      </c>
      <c r="P217" s="74" t="s">
        <v>99</v>
      </c>
      <c r="Q217" s="75" t="s">
        <v>44</v>
      </c>
      <c r="R217" s="75" t="s">
        <v>44</v>
      </c>
      <c r="S217" s="75" t="s">
        <v>44</v>
      </c>
      <c r="T217" s="75" t="s">
        <v>44</v>
      </c>
      <c r="U217" s="75" t="s">
        <v>44</v>
      </c>
      <c r="Y217" s="75"/>
      <c r="Z217" s="75"/>
      <c r="AA217" s="75"/>
      <c r="AB217" s="75"/>
      <c r="AC217" s="75"/>
      <c r="AD217" s="75"/>
      <c r="AE217" s="75"/>
      <c r="AF217" s="75"/>
      <c r="AG217" s="75"/>
      <c r="AH217" s="75"/>
    </row>
    <row r="218" spans="1:34" x14ac:dyDescent="0.35">
      <c r="A218" s="104" t="str">
        <f t="shared" si="48"/>
        <v/>
      </c>
      <c r="B218" s="5" t="str">
        <f t="shared" si="47"/>
        <v/>
      </c>
      <c r="C218" s="336">
        <f t="shared" si="49"/>
        <v>0</v>
      </c>
      <c r="D218" s="73">
        <v>0</v>
      </c>
      <c r="E218" s="73">
        <v>0</v>
      </c>
      <c r="F218" s="74"/>
      <c r="G218" s="74"/>
      <c r="H218" s="75" t="s">
        <v>99</v>
      </c>
      <c r="I218" s="75" t="s">
        <v>99</v>
      </c>
      <c r="J218" s="75" t="s">
        <v>44</v>
      </c>
      <c r="K218" s="74" t="s">
        <v>99</v>
      </c>
      <c r="L218" s="74" t="s">
        <v>99</v>
      </c>
      <c r="M218" s="287" t="s">
        <v>99</v>
      </c>
      <c r="N218" s="74"/>
      <c r="O218" s="288" t="s">
        <v>99</v>
      </c>
      <c r="P218" s="74" t="s">
        <v>99</v>
      </c>
      <c r="Q218" s="75" t="s">
        <v>44</v>
      </c>
      <c r="R218" s="75" t="s">
        <v>44</v>
      </c>
      <c r="S218" s="75" t="s">
        <v>44</v>
      </c>
      <c r="T218" s="75" t="s">
        <v>44</v>
      </c>
      <c r="U218" s="75" t="s">
        <v>44</v>
      </c>
      <c r="Y218" s="75"/>
      <c r="Z218" s="75"/>
      <c r="AA218" s="75"/>
      <c r="AB218" s="75"/>
      <c r="AC218" s="75"/>
      <c r="AD218" s="75"/>
      <c r="AE218" s="75"/>
      <c r="AF218" s="75"/>
      <c r="AG218" s="75"/>
      <c r="AH218" s="75"/>
    </row>
    <row r="219" spans="1:34" x14ac:dyDescent="0.35">
      <c r="A219" s="104" t="str">
        <f t="shared" si="48"/>
        <v/>
      </c>
      <c r="B219" s="5" t="str">
        <f t="shared" si="47"/>
        <v/>
      </c>
      <c r="C219" s="336">
        <f t="shared" si="49"/>
        <v>0</v>
      </c>
      <c r="D219" s="73">
        <v>0</v>
      </c>
      <c r="E219" s="73">
        <v>0</v>
      </c>
      <c r="F219" s="74"/>
      <c r="G219" s="74"/>
      <c r="H219" s="75" t="s">
        <v>99</v>
      </c>
      <c r="I219" s="75" t="s">
        <v>99</v>
      </c>
      <c r="J219" s="75" t="s">
        <v>44</v>
      </c>
      <c r="K219" s="74" t="s">
        <v>99</v>
      </c>
      <c r="L219" s="74" t="s">
        <v>99</v>
      </c>
      <c r="M219" s="287" t="s">
        <v>99</v>
      </c>
      <c r="N219" s="74"/>
      <c r="O219" s="288" t="s">
        <v>99</v>
      </c>
      <c r="P219" s="74" t="s">
        <v>99</v>
      </c>
      <c r="Q219" s="75" t="s">
        <v>44</v>
      </c>
      <c r="R219" s="75" t="s">
        <v>44</v>
      </c>
      <c r="S219" s="75" t="s">
        <v>44</v>
      </c>
      <c r="T219" s="75" t="s">
        <v>44</v>
      </c>
      <c r="U219" s="75" t="s">
        <v>44</v>
      </c>
      <c r="Y219" s="75"/>
      <c r="Z219" s="75"/>
      <c r="AA219" s="75"/>
      <c r="AB219" s="75"/>
      <c r="AC219" s="75"/>
      <c r="AD219" s="75"/>
      <c r="AE219" s="75"/>
      <c r="AF219" s="75"/>
      <c r="AG219" s="75"/>
      <c r="AH219" s="75"/>
    </row>
    <row r="220" spans="1:34" x14ac:dyDescent="0.35">
      <c r="A220" s="104" t="str">
        <f t="shared" si="48"/>
        <v/>
      </c>
      <c r="B220" s="5" t="str">
        <f t="shared" si="47"/>
        <v/>
      </c>
      <c r="C220" s="336">
        <f t="shared" si="49"/>
        <v>0</v>
      </c>
      <c r="D220" s="73">
        <v>0</v>
      </c>
      <c r="E220" s="73">
        <v>0</v>
      </c>
      <c r="F220" s="74"/>
      <c r="G220" s="74"/>
      <c r="H220" s="75" t="s">
        <v>99</v>
      </c>
      <c r="I220" s="75" t="s">
        <v>99</v>
      </c>
      <c r="J220" s="75" t="s">
        <v>44</v>
      </c>
      <c r="K220" s="74" t="s">
        <v>99</v>
      </c>
      <c r="L220" s="74" t="s">
        <v>99</v>
      </c>
      <c r="M220" s="287" t="s">
        <v>99</v>
      </c>
      <c r="N220" s="74"/>
      <c r="O220" s="288" t="s">
        <v>99</v>
      </c>
      <c r="P220" s="74" t="s">
        <v>99</v>
      </c>
      <c r="Q220" s="75" t="s">
        <v>44</v>
      </c>
      <c r="R220" s="75" t="s">
        <v>44</v>
      </c>
      <c r="S220" s="75" t="s">
        <v>44</v>
      </c>
      <c r="T220" s="75" t="s">
        <v>44</v>
      </c>
      <c r="U220" s="75" t="s">
        <v>44</v>
      </c>
      <c r="Y220" s="75"/>
      <c r="Z220" s="75"/>
      <c r="AA220" s="75"/>
      <c r="AB220" s="75"/>
      <c r="AC220" s="75"/>
      <c r="AD220" s="75"/>
      <c r="AE220" s="75"/>
      <c r="AF220" s="75"/>
      <c r="AG220" s="75"/>
      <c r="AH220" s="75"/>
    </row>
    <row r="221" spans="1:34" x14ac:dyDescent="0.35">
      <c r="A221" s="104" t="str">
        <f t="shared" si="48"/>
        <v/>
      </c>
      <c r="B221" s="5" t="str">
        <f t="shared" si="47"/>
        <v/>
      </c>
      <c r="C221" s="336">
        <f t="shared" si="49"/>
        <v>0</v>
      </c>
      <c r="D221" s="73">
        <v>0</v>
      </c>
      <c r="E221" s="73">
        <v>0</v>
      </c>
      <c r="F221" s="74"/>
      <c r="G221" s="74"/>
      <c r="H221" s="75" t="s">
        <v>99</v>
      </c>
      <c r="I221" s="75" t="s">
        <v>99</v>
      </c>
      <c r="J221" s="75" t="s">
        <v>44</v>
      </c>
      <c r="K221" s="74" t="s">
        <v>99</v>
      </c>
      <c r="L221" s="74" t="s">
        <v>99</v>
      </c>
      <c r="M221" s="287" t="s">
        <v>99</v>
      </c>
      <c r="N221" s="74"/>
      <c r="O221" s="288" t="s">
        <v>99</v>
      </c>
      <c r="P221" s="74" t="s">
        <v>99</v>
      </c>
      <c r="Q221" s="75" t="s">
        <v>44</v>
      </c>
      <c r="R221" s="75" t="s">
        <v>44</v>
      </c>
      <c r="S221" s="75" t="s">
        <v>44</v>
      </c>
      <c r="T221" s="75" t="s">
        <v>44</v>
      </c>
      <c r="U221" s="75" t="s">
        <v>44</v>
      </c>
      <c r="Y221" s="75"/>
      <c r="Z221" s="75"/>
      <c r="AA221" s="75"/>
      <c r="AB221" s="75"/>
      <c r="AC221" s="75"/>
      <c r="AD221" s="75"/>
      <c r="AE221" s="75"/>
      <c r="AF221" s="75"/>
      <c r="AG221" s="75"/>
      <c r="AH221" s="75"/>
    </row>
    <row r="222" spans="1:34" x14ac:dyDescent="0.35">
      <c r="A222" s="104" t="str">
        <f t="shared" si="48"/>
        <v/>
      </c>
      <c r="B222" s="5" t="str">
        <f t="shared" si="47"/>
        <v/>
      </c>
      <c r="C222" s="336">
        <f t="shared" si="49"/>
        <v>0</v>
      </c>
      <c r="D222" s="73">
        <v>0</v>
      </c>
      <c r="E222" s="73">
        <v>0</v>
      </c>
      <c r="F222" s="74"/>
      <c r="G222" s="74"/>
      <c r="H222" s="75" t="s">
        <v>99</v>
      </c>
      <c r="I222" s="75" t="s">
        <v>99</v>
      </c>
      <c r="J222" s="75" t="s">
        <v>44</v>
      </c>
      <c r="K222" s="74" t="s">
        <v>99</v>
      </c>
      <c r="L222" s="74" t="s">
        <v>99</v>
      </c>
      <c r="M222" s="287" t="s">
        <v>99</v>
      </c>
      <c r="N222" s="74"/>
      <c r="O222" s="288" t="s">
        <v>99</v>
      </c>
      <c r="P222" s="74" t="s">
        <v>99</v>
      </c>
      <c r="Q222" s="75" t="s">
        <v>44</v>
      </c>
      <c r="R222" s="75" t="s">
        <v>44</v>
      </c>
      <c r="S222" s="75" t="s">
        <v>44</v>
      </c>
      <c r="T222" s="75" t="s">
        <v>44</v>
      </c>
      <c r="U222" s="75" t="s">
        <v>44</v>
      </c>
      <c r="Y222" s="75"/>
      <c r="Z222" s="75"/>
      <c r="AA222" s="75"/>
      <c r="AB222" s="75"/>
      <c r="AC222" s="75"/>
      <c r="AD222" s="75"/>
      <c r="AE222" s="75"/>
      <c r="AF222" s="75"/>
      <c r="AG222" s="75"/>
      <c r="AH222" s="75"/>
    </row>
    <row r="223" spans="1:34" x14ac:dyDescent="0.35">
      <c r="A223" s="104" t="str">
        <f t="shared" si="48"/>
        <v/>
      </c>
      <c r="B223" s="5" t="str">
        <f t="shared" si="47"/>
        <v/>
      </c>
      <c r="C223" s="336">
        <f t="shared" si="49"/>
        <v>0</v>
      </c>
      <c r="D223" s="73">
        <v>0</v>
      </c>
      <c r="E223" s="73">
        <v>0</v>
      </c>
      <c r="F223" s="74"/>
      <c r="G223" s="74"/>
      <c r="H223" s="75" t="s">
        <v>99</v>
      </c>
      <c r="I223" s="75" t="s">
        <v>99</v>
      </c>
      <c r="J223" s="75" t="s">
        <v>44</v>
      </c>
      <c r="K223" s="74" t="s">
        <v>99</v>
      </c>
      <c r="L223" s="74" t="s">
        <v>99</v>
      </c>
      <c r="M223" s="287" t="s">
        <v>99</v>
      </c>
      <c r="N223" s="74"/>
      <c r="O223" s="288" t="s">
        <v>99</v>
      </c>
      <c r="P223" s="74" t="s">
        <v>99</v>
      </c>
      <c r="Q223" s="75" t="s">
        <v>44</v>
      </c>
      <c r="R223" s="75" t="s">
        <v>44</v>
      </c>
      <c r="S223" s="75" t="s">
        <v>44</v>
      </c>
      <c r="T223" s="75" t="s">
        <v>44</v>
      </c>
      <c r="U223" s="75" t="s">
        <v>44</v>
      </c>
      <c r="Y223" s="75"/>
      <c r="Z223" s="75"/>
      <c r="AA223" s="75"/>
      <c r="AB223" s="75"/>
      <c r="AC223" s="75"/>
      <c r="AD223" s="75"/>
      <c r="AE223" s="75"/>
      <c r="AF223" s="75"/>
      <c r="AG223" s="75"/>
      <c r="AH223" s="75"/>
    </row>
  </sheetData>
  <sheetProtection algorithmName="SHA-512" hashValue="a5sicETMVyX6uHHUnavrXf6zm4BS+TF5dNpKg6LOrKpSKPuDbbKGJePo7v3q1cvefwrjrXE3EW/2q8ahVxA1bg==" saltValue="f5IQFDJLJxBcn3WAgff7JA==" spinCount="100000" sheet="1" objects="1" scenarios="1" selectLockedCells="1"/>
  <protectedRanges>
    <protectedRange algorithmName="SHA-512" hashValue="OYL7IpzYZUTyNBanTkQT5yh5RxOVXwYp8BaONQq7WC0kJ7/8Ob2Wi2g5NlPViWFuWorKUQUfppPej08GsiQGQw==" saltValue="gRzn3jhToYnoSoRiBPsDEQ==" spinCount="100000" sqref="F34:K223 H23:K33 R4:R22 L23:L223 P23:R223 H4:I22" name="Range2"/>
    <protectedRange algorithmName="SHA-512" hashValue="xRZcgDTZbKdIZKvk4oNSbH2eaGpay91EDf9Lh8HcXDOQVkRWTGhHH3pCQIW3exVT+ferwUygeOULdi3zWczzUw==" saltValue="UsisErNAmtTaAvuwXHgWsA==" spinCount="100000" sqref="A4" name="Range1"/>
    <protectedRange algorithmName="SHA-512" hashValue="OYL7IpzYZUTyNBanTkQT5yh5RxOVXwYp8BaONQq7WC0kJ7/8Ob2Wi2g5NlPViWFuWorKUQUfppPej08GsiQGQw==" saltValue="gRzn3jhToYnoSoRiBPsDEQ==" spinCount="100000" sqref="D4:E223 F4:G33" name="Range2_1"/>
    <protectedRange algorithmName="SHA-512" hashValue="OYL7IpzYZUTyNBanTkQT5yh5RxOVXwYp8BaONQq7WC0kJ7/8Ob2Wi2g5NlPViWFuWorKUQUfppPej08GsiQGQw==" saltValue="gRzn3jhToYnoSoRiBPsDEQ==" spinCount="100000" sqref="K4:L22 P4:Q22" name="Range2_3"/>
    <protectedRange algorithmName="SHA-512" hashValue="OYL7IpzYZUTyNBanTkQT5yh5RxOVXwYp8BaONQq7WC0kJ7/8Ob2Wi2g5NlPViWFuWorKUQUfppPej08GsiQGQw==" saltValue="gRzn3jhToYnoSoRiBPsDEQ==" spinCount="100000" sqref="N4:N223" name="Range2_1_7_1"/>
  </protectedRanges>
  <dataConsolidate/>
  <mergeCells count="39">
    <mergeCell ref="AJ1:AK1"/>
    <mergeCell ref="AM1:AN1"/>
    <mergeCell ref="AS1:AT1"/>
    <mergeCell ref="AJ2:AJ3"/>
    <mergeCell ref="AR2:AR3"/>
    <mergeCell ref="AK2:AK3"/>
    <mergeCell ref="AL2:AL3"/>
    <mergeCell ref="AU2:AU3"/>
    <mergeCell ref="AM2:AM3"/>
    <mergeCell ref="AV2:AV3"/>
    <mergeCell ref="AW2:AW3"/>
    <mergeCell ref="AV1:AW1"/>
    <mergeCell ref="AS2:AS3"/>
    <mergeCell ref="AO2:AO3"/>
    <mergeCell ref="AP1:AQ1"/>
    <mergeCell ref="AQ2:AQ3"/>
    <mergeCell ref="AT2:AT3"/>
    <mergeCell ref="A1:F1"/>
    <mergeCell ref="H2:H3"/>
    <mergeCell ref="I2:I3"/>
    <mergeCell ref="A2:A3"/>
    <mergeCell ref="D2:D3"/>
    <mergeCell ref="E2:E3"/>
    <mergeCell ref="F2:F3"/>
    <mergeCell ref="G2:G3"/>
    <mergeCell ref="C2:C3"/>
    <mergeCell ref="B2:B3"/>
    <mergeCell ref="J2:J3"/>
    <mergeCell ref="Q2:Q3"/>
    <mergeCell ref="AN2:AN3"/>
    <mergeCell ref="AP2:AP3"/>
    <mergeCell ref="AI2:AI3"/>
    <mergeCell ref="U2:U3"/>
    <mergeCell ref="S2:S3"/>
    <mergeCell ref="T2:T3"/>
    <mergeCell ref="K2:K3"/>
    <mergeCell ref="P2:P3"/>
    <mergeCell ref="R2:R3"/>
    <mergeCell ref="L2:O2"/>
  </mergeCells>
  <phoneticPr fontId="9" type="noConversion"/>
  <conditionalFormatting sqref="E1 E54:E1048576">
    <cfRule type="cellIs" dxfId="35" priority="120" operator="greaterThan">
      <formula>12.3</formula>
    </cfRule>
  </conditionalFormatting>
  <conditionalFormatting sqref="E44:E53">
    <cfRule type="cellIs" dxfId="34" priority="35" operator="greaterThan">
      <formula>12.3</formula>
    </cfRule>
  </conditionalFormatting>
  <conditionalFormatting sqref="E36 E38 E40:E43">
    <cfRule type="cellIs" dxfId="33" priority="34" operator="greaterThan">
      <formula>12.3</formula>
    </cfRule>
  </conditionalFormatting>
  <conditionalFormatting sqref="E34">
    <cfRule type="cellIs" dxfId="32" priority="33" operator="greaterThan">
      <formula>12.3</formula>
    </cfRule>
  </conditionalFormatting>
  <conditionalFormatting sqref="E4:E10 E12 E14 E16 E18 E20 E22 E24 E26 E28 E30 E32">
    <cfRule type="cellIs" dxfId="31" priority="32" operator="greaterThan">
      <formula>12.3</formula>
    </cfRule>
  </conditionalFormatting>
  <conditionalFormatting sqref="E4:E10 E12 E14 E16 E18 E20 E22 E24 E26">
    <cfRule type="cellIs" dxfId="30" priority="31" operator="greaterThan">
      <formula>12.3</formula>
    </cfRule>
  </conditionalFormatting>
  <conditionalFormatting sqref="E11">
    <cfRule type="cellIs" dxfId="29" priority="30" operator="greaterThan">
      <formula>12.3</formula>
    </cfRule>
  </conditionalFormatting>
  <conditionalFormatting sqref="E11">
    <cfRule type="cellIs" dxfId="28" priority="29" operator="greaterThan">
      <formula>12.3</formula>
    </cfRule>
  </conditionalFormatting>
  <conditionalFormatting sqref="E13">
    <cfRule type="cellIs" dxfId="27" priority="28" operator="greaterThan">
      <formula>12.3</formula>
    </cfRule>
  </conditionalFormatting>
  <conditionalFormatting sqref="E13">
    <cfRule type="cellIs" dxfId="26" priority="27" operator="greaterThan">
      <formula>12.3</formula>
    </cfRule>
  </conditionalFormatting>
  <conditionalFormatting sqref="E15">
    <cfRule type="cellIs" dxfId="25" priority="26" operator="greaterThan">
      <formula>12.3</formula>
    </cfRule>
  </conditionalFormatting>
  <conditionalFormatting sqref="E15">
    <cfRule type="cellIs" dxfId="24" priority="25" operator="greaterThan">
      <formula>12.3</formula>
    </cfRule>
  </conditionalFormatting>
  <conditionalFormatting sqref="E17">
    <cfRule type="cellIs" dxfId="23" priority="24" operator="greaterThan">
      <formula>12.3</formula>
    </cfRule>
  </conditionalFormatting>
  <conditionalFormatting sqref="E17">
    <cfRule type="cellIs" dxfId="22" priority="23" operator="greaterThan">
      <formula>12.3</formula>
    </cfRule>
  </conditionalFormatting>
  <conditionalFormatting sqref="E19">
    <cfRule type="cellIs" dxfId="21" priority="22" operator="greaterThan">
      <formula>12.3</formula>
    </cfRule>
  </conditionalFormatting>
  <conditionalFormatting sqref="E19">
    <cfRule type="cellIs" dxfId="20" priority="21" operator="greaterThan">
      <formula>12.3</formula>
    </cfRule>
  </conditionalFormatting>
  <conditionalFormatting sqref="E21">
    <cfRule type="cellIs" dxfId="19" priority="20" operator="greaterThan">
      <formula>12.3</formula>
    </cfRule>
  </conditionalFormatting>
  <conditionalFormatting sqref="E21">
    <cfRule type="cellIs" dxfId="18" priority="19" operator="greaterThan">
      <formula>12.3</formula>
    </cfRule>
  </conditionalFormatting>
  <conditionalFormatting sqref="E23">
    <cfRule type="cellIs" dxfId="17" priority="18" operator="greaterThan">
      <formula>12.3</formula>
    </cfRule>
  </conditionalFormatting>
  <conditionalFormatting sqref="E23">
    <cfRule type="cellIs" dxfId="16" priority="17" operator="greaterThan">
      <formula>12.3</formula>
    </cfRule>
  </conditionalFormatting>
  <conditionalFormatting sqref="E25">
    <cfRule type="cellIs" dxfId="15" priority="16" operator="greaterThan">
      <formula>12.3</formula>
    </cfRule>
  </conditionalFormatting>
  <conditionalFormatting sqref="E25">
    <cfRule type="cellIs" dxfId="14" priority="15" operator="greaterThan">
      <formula>12.3</formula>
    </cfRule>
  </conditionalFormatting>
  <conditionalFormatting sqref="E27">
    <cfRule type="cellIs" dxfId="13" priority="14" operator="greaterThan">
      <formula>12.3</formula>
    </cfRule>
  </conditionalFormatting>
  <conditionalFormatting sqref="E27">
    <cfRule type="cellIs" dxfId="12" priority="13" operator="greaterThan">
      <formula>12.3</formula>
    </cfRule>
  </conditionalFormatting>
  <conditionalFormatting sqref="E29">
    <cfRule type="cellIs" dxfId="11" priority="12" operator="greaterThan">
      <formula>12.3</formula>
    </cfRule>
  </conditionalFormatting>
  <conditionalFormatting sqref="E29">
    <cfRule type="cellIs" dxfId="10" priority="11" operator="greaterThan">
      <formula>12.3</formula>
    </cfRule>
  </conditionalFormatting>
  <conditionalFormatting sqref="E31">
    <cfRule type="cellIs" dxfId="9" priority="10" operator="greaterThan">
      <formula>12.3</formula>
    </cfRule>
  </conditionalFormatting>
  <conditionalFormatting sqref="E31">
    <cfRule type="cellIs" dxfId="8" priority="9" operator="greaterThan">
      <formula>12.3</formula>
    </cfRule>
  </conditionalFormatting>
  <conditionalFormatting sqref="E33">
    <cfRule type="cellIs" dxfId="7" priority="8" operator="greaterThan">
      <formula>12.3</formula>
    </cfRule>
  </conditionalFormatting>
  <conditionalFormatting sqref="E33">
    <cfRule type="cellIs" dxfId="6" priority="7" operator="greaterThan">
      <formula>12.3</formula>
    </cfRule>
  </conditionalFormatting>
  <conditionalFormatting sqref="E35">
    <cfRule type="cellIs" dxfId="5" priority="6" operator="greaterThan">
      <formula>12.3</formula>
    </cfRule>
  </conditionalFormatting>
  <conditionalFormatting sqref="E35">
    <cfRule type="cellIs" dxfId="4" priority="5" operator="greaterThan">
      <formula>12.3</formula>
    </cfRule>
  </conditionalFormatting>
  <conditionalFormatting sqref="E37">
    <cfRule type="cellIs" dxfId="3" priority="4" operator="greaterThan">
      <formula>12.3</formula>
    </cfRule>
  </conditionalFormatting>
  <conditionalFormatting sqref="E37">
    <cfRule type="cellIs" dxfId="2" priority="3" operator="greaterThan">
      <formula>12.3</formula>
    </cfRule>
  </conditionalFormatting>
  <conditionalFormatting sqref="E39">
    <cfRule type="cellIs" dxfId="1" priority="2" operator="greaterThan">
      <formula>12.3</formula>
    </cfRule>
  </conditionalFormatting>
  <conditionalFormatting sqref="E39">
    <cfRule type="cellIs" dxfId="0" priority="1" operator="greaterThan">
      <formula>12.3</formula>
    </cfRule>
  </conditionalFormatting>
  <dataValidations count="1">
    <dataValidation type="decimal" allowBlank="1" showInputMessage="1" showErrorMessage="1" sqref="D4:E223">
      <formula1>0</formula1>
      <formula2>1440</formula2>
    </dataValidation>
  </dataValidations>
  <pageMargins left="0.25" right="0.25" top="0.75" bottom="0.75" header="0.3" footer="0.3"/>
  <pageSetup paperSize="9" scale="36" fitToHeight="0" orientation="landscape" horizontalDpi="4294967293" verticalDpi="1200" r:id="rId1"/>
  <extLst>
    <ext xmlns:x14="http://schemas.microsoft.com/office/spreadsheetml/2009/9/main" uri="{CCE6A557-97BC-4b89-ADB6-D9C93CAAB3DF}">
      <x14:dataValidations xmlns:xm="http://schemas.microsoft.com/office/excel/2006/main" count="8">
        <x14:dataValidation type="list" showInputMessage="1" showErrorMessage="1">
          <x14:formula1>
            <xm:f>Lookup!$Q$1:$Q$4</xm:f>
          </x14:formula1>
          <xm:sqref>P4:P223</xm:sqref>
        </x14:dataValidation>
        <x14:dataValidation type="list" showInputMessage="1" showErrorMessage="1">
          <x14:formula1>
            <xm:f>Lookup!$N$1:$N$6</xm:f>
          </x14:formula1>
          <xm:sqref>L4:L223</xm:sqref>
        </x14:dataValidation>
        <x14:dataValidation type="list" showInputMessage="1" showErrorMessage="1">
          <x14:formula1>
            <xm:f>Lookup!$K$1:$K$4</xm:f>
          </x14:formula1>
          <xm:sqref>K4:K223</xm:sqref>
        </x14:dataValidation>
        <x14:dataValidation type="list" showInputMessage="1" showErrorMessage="1">
          <x14:formula1>
            <xm:f>Lookup!$H$2:$H$3</xm:f>
          </x14:formula1>
          <xm:sqref>J4:J223 Y4:AH223 Q4:U223</xm:sqref>
        </x14:dataValidation>
        <x14:dataValidation type="list" showInputMessage="1" showErrorMessage="1">
          <x14:formula1>
            <xm:f>Lookup!$D$1:$D$7</xm:f>
          </x14:formula1>
          <xm:sqref>I4:I223</xm:sqref>
        </x14:dataValidation>
        <x14:dataValidation type="list" showInputMessage="1" showErrorMessage="1">
          <x14:formula1>
            <xm:f>Lookup!$A$1:$A$17</xm:f>
          </x14:formula1>
          <xm:sqref>H4:H223</xm:sqref>
        </x14:dataValidation>
        <x14:dataValidation type="list" showInputMessage="1" showErrorMessage="1">
          <x14:formula1>
            <xm:f>Lookup!$B$19:$B$49</xm:f>
          </x14:formula1>
          <xm:sqref>O4:O223</xm:sqref>
        </x14:dataValidation>
        <x14:dataValidation type="list" showInputMessage="1" showErrorMessage="1">
          <x14:formula1>
            <xm:f>Lookup!$K$7:$K$9</xm:f>
          </x14:formula1>
          <xm:sqref>M4:M223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249977111117893"/>
  </sheetPr>
  <dimension ref="A1:Y62"/>
  <sheetViews>
    <sheetView topLeftCell="C1" workbookViewId="0">
      <selection activeCell="V1" sqref="V1:V2"/>
    </sheetView>
  </sheetViews>
  <sheetFormatPr defaultColWidth="8.90625" defaultRowHeight="18" x14ac:dyDescent="0.4"/>
  <cols>
    <col min="1" max="1" width="3" style="1" bestFit="1" customWidth="1"/>
    <col min="2" max="2" width="29.6328125" style="72" bestFit="1" customWidth="1"/>
    <col min="3" max="3" width="2.7265625" style="3" customWidth="1"/>
    <col min="4" max="4" width="3.6328125" style="1" bestFit="1" customWidth="1"/>
    <col min="5" max="5" width="29.36328125" style="72" bestFit="1" customWidth="1"/>
    <col min="6" max="6" width="2.7265625" style="3" customWidth="1"/>
    <col min="7" max="7" width="2.36328125" style="2" bestFit="1" customWidth="1"/>
    <col min="8" max="8" width="4.08984375" style="2" bestFit="1" customWidth="1"/>
    <col min="9" max="9" width="2.7265625" style="3" customWidth="1"/>
    <col min="10" max="10" width="2.36328125" style="2" bestFit="1" customWidth="1"/>
    <col min="11" max="11" width="11.08984375" style="72" bestFit="1" customWidth="1"/>
    <col min="12" max="12" width="2.7265625" style="3" customWidth="1"/>
    <col min="13" max="13" width="2.36328125" style="2" bestFit="1" customWidth="1"/>
    <col min="14" max="14" width="18.90625" style="72" bestFit="1" customWidth="1"/>
    <col min="15" max="15" width="2.7265625" style="3" customWidth="1"/>
    <col min="16" max="16" width="2.36328125" style="2" bestFit="1" customWidth="1"/>
    <col min="17" max="17" width="10.26953125" style="72" bestFit="1" customWidth="1"/>
    <col min="18" max="18" width="2.7265625" style="3" customWidth="1"/>
    <col min="19" max="19" width="9.08984375" style="2" bestFit="1" customWidth="1"/>
    <col min="20" max="20" width="2.7265625" style="3" customWidth="1"/>
    <col min="21" max="21" width="19.6328125" style="2" bestFit="1" customWidth="1"/>
    <col min="22" max="22" width="68.6328125" style="2" bestFit="1" customWidth="1"/>
    <col min="23" max="23" width="2.7265625" style="3" customWidth="1"/>
    <col min="24" max="24" width="28.453125" style="2" bestFit="1" customWidth="1"/>
    <col min="25" max="25" width="25.7265625" style="2" bestFit="1" customWidth="1"/>
    <col min="26" max="16384" width="8.90625" style="2"/>
  </cols>
  <sheetData>
    <row r="1" spans="1:25" x14ac:dyDescent="0.4">
      <c r="A1" s="36" t="s">
        <v>99</v>
      </c>
      <c r="B1" s="71" t="s">
        <v>99</v>
      </c>
      <c r="C1" s="37"/>
      <c r="D1" s="36" t="s">
        <v>99</v>
      </c>
      <c r="E1" s="71" t="s">
        <v>99</v>
      </c>
      <c r="F1" s="37"/>
      <c r="G1" s="36" t="s">
        <v>99</v>
      </c>
      <c r="H1" s="36" t="s">
        <v>99</v>
      </c>
      <c r="I1" s="37"/>
      <c r="J1" s="36" t="s">
        <v>99</v>
      </c>
      <c r="K1" s="71" t="s">
        <v>99</v>
      </c>
      <c r="L1" s="37"/>
      <c r="M1" s="36" t="s">
        <v>99</v>
      </c>
      <c r="N1" s="71" t="s">
        <v>99</v>
      </c>
      <c r="O1" s="37"/>
      <c r="P1" s="36" t="s">
        <v>99</v>
      </c>
      <c r="Q1" s="71" t="s">
        <v>99</v>
      </c>
      <c r="R1" s="37"/>
      <c r="S1" s="36" t="s">
        <v>99</v>
      </c>
      <c r="U1" s="33" t="s">
        <v>146</v>
      </c>
      <c r="V1" s="1" t="s">
        <v>292</v>
      </c>
    </row>
    <row r="2" spans="1:25" ht="18" customHeight="1" x14ac:dyDescent="0.4">
      <c r="A2" s="1" t="s">
        <v>3</v>
      </c>
      <c r="B2" s="72" t="s">
        <v>4</v>
      </c>
      <c r="D2" s="1" t="s">
        <v>70</v>
      </c>
      <c r="E2" s="72" t="s">
        <v>166</v>
      </c>
      <c r="G2" s="2" t="s">
        <v>41</v>
      </c>
      <c r="H2" s="2" t="s">
        <v>42</v>
      </c>
      <c r="J2" s="2" t="s">
        <v>45</v>
      </c>
      <c r="K2" s="72" t="s">
        <v>46</v>
      </c>
      <c r="M2" s="2" t="s">
        <v>51</v>
      </c>
      <c r="N2" s="72" t="s">
        <v>52</v>
      </c>
      <c r="P2" s="2" t="s">
        <v>49</v>
      </c>
      <c r="Q2" s="72" t="s">
        <v>59</v>
      </c>
      <c r="S2" s="2" t="s">
        <v>74</v>
      </c>
      <c r="U2" s="33" t="s">
        <v>147</v>
      </c>
      <c r="V2" s="34">
        <v>44526</v>
      </c>
      <c r="X2" s="2" t="s">
        <v>97</v>
      </c>
    </row>
    <row r="3" spans="1:25" x14ac:dyDescent="0.4">
      <c r="A3" s="1" t="s">
        <v>5</v>
      </c>
      <c r="B3" s="72" t="s">
        <v>6</v>
      </c>
      <c r="D3" s="1" t="s">
        <v>68</v>
      </c>
      <c r="E3" s="72" t="s">
        <v>35</v>
      </c>
      <c r="G3" s="2" t="s">
        <v>43</v>
      </c>
      <c r="H3" s="2" t="s">
        <v>44</v>
      </c>
      <c r="J3" s="2" t="s">
        <v>47</v>
      </c>
      <c r="K3" s="72" t="s">
        <v>48</v>
      </c>
      <c r="M3" s="2" t="s">
        <v>53</v>
      </c>
      <c r="N3" s="72" t="s">
        <v>54</v>
      </c>
      <c r="P3" s="2" t="s">
        <v>45</v>
      </c>
      <c r="Q3" s="72" t="s">
        <v>60</v>
      </c>
      <c r="S3" s="2" t="s">
        <v>75</v>
      </c>
      <c r="U3" s="33" t="s">
        <v>148</v>
      </c>
      <c r="V3" s="35" t="s">
        <v>144</v>
      </c>
      <c r="X3" s="2" t="s">
        <v>98</v>
      </c>
    </row>
    <row r="4" spans="1:25" x14ac:dyDescent="0.4">
      <c r="A4" s="1" t="s">
        <v>7</v>
      </c>
      <c r="B4" s="72" t="s">
        <v>8</v>
      </c>
      <c r="D4" s="1" t="s">
        <v>69</v>
      </c>
      <c r="E4" s="72" t="s">
        <v>36</v>
      </c>
      <c r="G4" s="36" t="s">
        <v>99</v>
      </c>
      <c r="H4" s="36" t="s">
        <v>99</v>
      </c>
      <c r="J4" s="2" t="s">
        <v>49</v>
      </c>
      <c r="K4" s="72" t="s">
        <v>50</v>
      </c>
      <c r="M4" s="2" t="s">
        <v>49</v>
      </c>
      <c r="N4" s="72" t="s">
        <v>55</v>
      </c>
      <c r="P4" s="2" t="s">
        <v>61</v>
      </c>
      <c r="Q4" s="72" t="s">
        <v>62</v>
      </c>
      <c r="S4" s="2" t="s">
        <v>76</v>
      </c>
      <c r="U4" s="33" t="s">
        <v>149</v>
      </c>
      <c r="V4" s="2" t="s">
        <v>145</v>
      </c>
      <c r="X4" s="2" t="s">
        <v>151</v>
      </c>
    </row>
    <row r="5" spans="1:25" x14ac:dyDescent="0.4">
      <c r="A5" s="1" t="s">
        <v>9</v>
      </c>
      <c r="B5" s="72" t="s">
        <v>10</v>
      </c>
      <c r="D5" s="1" t="s">
        <v>71</v>
      </c>
      <c r="E5" s="72" t="s">
        <v>37</v>
      </c>
      <c r="G5" s="2" t="s">
        <v>41</v>
      </c>
      <c r="H5" s="2" t="s">
        <v>87</v>
      </c>
      <c r="M5" s="2" t="s">
        <v>56</v>
      </c>
      <c r="N5" s="72" t="s">
        <v>57</v>
      </c>
      <c r="S5" s="2" t="s">
        <v>77</v>
      </c>
      <c r="U5" s="33" t="s">
        <v>150</v>
      </c>
      <c r="V5" s="2" t="s">
        <v>143</v>
      </c>
      <c r="X5" s="2" t="s">
        <v>152</v>
      </c>
    </row>
    <row r="6" spans="1:25" x14ac:dyDescent="0.4">
      <c r="A6" s="1" t="s">
        <v>11</v>
      </c>
      <c r="B6" s="72" t="s">
        <v>34</v>
      </c>
      <c r="D6" s="1" t="s">
        <v>72</v>
      </c>
      <c r="E6" s="72" t="s">
        <v>38</v>
      </c>
      <c r="G6" s="2" t="s">
        <v>43</v>
      </c>
      <c r="H6" s="2" t="s">
        <v>88</v>
      </c>
      <c r="M6" s="2" t="s">
        <v>45</v>
      </c>
      <c r="N6" s="72" t="s">
        <v>58</v>
      </c>
      <c r="S6" s="2" t="s">
        <v>78</v>
      </c>
      <c r="X6" s="2" t="s">
        <v>0</v>
      </c>
    </row>
    <row r="7" spans="1:25" ht="18" customHeight="1" x14ac:dyDescent="0.4">
      <c r="A7" s="1" t="s">
        <v>33</v>
      </c>
      <c r="B7" s="72" t="s">
        <v>12</v>
      </c>
      <c r="D7" s="1" t="s">
        <v>73</v>
      </c>
      <c r="E7" s="72" t="s">
        <v>39</v>
      </c>
      <c r="J7" s="36" t="s">
        <v>99</v>
      </c>
      <c r="K7" s="71" t="s">
        <v>99</v>
      </c>
      <c r="S7" s="2" t="s">
        <v>79</v>
      </c>
      <c r="X7" s="2" t="s">
        <v>1</v>
      </c>
    </row>
    <row r="8" spans="1:25" x14ac:dyDescent="0.4">
      <c r="A8" s="1" t="s">
        <v>13</v>
      </c>
      <c r="B8" s="72" t="s">
        <v>14</v>
      </c>
      <c r="J8" s="2" t="s">
        <v>49</v>
      </c>
      <c r="K8" s="72" t="s">
        <v>188</v>
      </c>
      <c r="S8" s="2" t="s">
        <v>80</v>
      </c>
      <c r="X8" s="2" t="s">
        <v>2</v>
      </c>
    </row>
    <row r="9" spans="1:25" x14ac:dyDescent="0.4">
      <c r="A9" s="1" t="s">
        <v>15</v>
      </c>
      <c r="B9" s="72" t="s">
        <v>16</v>
      </c>
      <c r="J9" s="2" t="s">
        <v>142</v>
      </c>
      <c r="K9" s="72" t="s">
        <v>189</v>
      </c>
      <c r="X9" s="2" t="s">
        <v>40</v>
      </c>
    </row>
    <row r="10" spans="1:25" x14ac:dyDescent="0.4">
      <c r="A10" s="1" t="s">
        <v>17</v>
      </c>
      <c r="B10" s="72" t="s">
        <v>18</v>
      </c>
      <c r="S10" s="2" t="s">
        <v>101</v>
      </c>
      <c r="U10" s="2" t="s">
        <v>171</v>
      </c>
      <c r="V10" s="1" t="s">
        <v>170</v>
      </c>
      <c r="X10" s="2" t="s">
        <v>100</v>
      </c>
    </row>
    <row r="11" spans="1:25" x14ac:dyDescent="0.4">
      <c r="A11" s="1" t="s">
        <v>19</v>
      </c>
      <c r="B11" s="72" t="s">
        <v>20</v>
      </c>
      <c r="S11" s="2" t="s">
        <v>109</v>
      </c>
      <c r="V11" s="2" t="s">
        <v>172</v>
      </c>
      <c r="X11" s="67" t="s">
        <v>63</v>
      </c>
      <c r="Y11" s="67" t="s">
        <v>63</v>
      </c>
    </row>
    <row r="12" spans="1:25" x14ac:dyDescent="0.4">
      <c r="A12" s="1" t="s">
        <v>21</v>
      </c>
      <c r="B12" s="72" t="s">
        <v>22</v>
      </c>
      <c r="S12" s="2" t="s">
        <v>110</v>
      </c>
      <c r="X12" s="67" t="s">
        <v>81</v>
      </c>
      <c r="Y12" s="67"/>
    </row>
    <row r="13" spans="1:25" x14ac:dyDescent="0.4">
      <c r="A13" s="1" t="s">
        <v>23</v>
      </c>
      <c r="B13" s="72" t="s">
        <v>24</v>
      </c>
      <c r="S13" s="2" t="s">
        <v>111</v>
      </c>
      <c r="U13" s="2" t="s">
        <v>171</v>
      </c>
      <c r="V13" s="1" t="s">
        <v>173</v>
      </c>
      <c r="X13" s="68" t="s">
        <v>64</v>
      </c>
      <c r="Y13" s="68" t="s">
        <v>64</v>
      </c>
    </row>
    <row r="14" spans="1:25" x14ac:dyDescent="0.4">
      <c r="A14" s="1" t="s">
        <v>25</v>
      </c>
      <c r="B14" s="72" t="s">
        <v>26</v>
      </c>
      <c r="S14" s="2" t="s">
        <v>112</v>
      </c>
      <c r="V14" s="2" t="s">
        <v>174</v>
      </c>
      <c r="X14" s="68" t="s">
        <v>141</v>
      </c>
      <c r="Y14" s="68"/>
    </row>
    <row r="15" spans="1:25" x14ac:dyDescent="0.4">
      <c r="A15" s="1" t="s">
        <v>27</v>
      </c>
      <c r="B15" s="72" t="s">
        <v>28</v>
      </c>
      <c r="S15" s="2" t="s">
        <v>113</v>
      </c>
      <c r="X15" s="68" t="s">
        <v>81</v>
      </c>
      <c r="Y15" s="68"/>
    </row>
    <row r="16" spans="1:25" x14ac:dyDescent="0.4">
      <c r="A16" s="1" t="s">
        <v>29</v>
      </c>
      <c r="B16" s="72" t="s">
        <v>30</v>
      </c>
      <c r="S16" s="2" t="s">
        <v>114</v>
      </c>
      <c r="U16" s="2" t="s">
        <v>171</v>
      </c>
      <c r="V16" s="1" t="s">
        <v>185</v>
      </c>
      <c r="X16" s="69" t="s">
        <v>65</v>
      </c>
      <c r="Y16" s="69" t="s">
        <v>65</v>
      </c>
    </row>
    <row r="17" spans="1:25" x14ac:dyDescent="0.4">
      <c r="A17" s="1" t="s">
        <v>31</v>
      </c>
      <c r="B17" s="72" t="s">
        <v>32</v>
      </c>
      <c r="V17" s="2" t="s">
        <v>175</v>
      </c>
      <c r="X17" s="69" t="s">
        <v>81</v>
      </c>
      <c r="Y17" s="69"/>
    </row>
    <row r="18" spans="1:25" x14ac:dyDescent="0.4">
      <c r="V18" s="2" t="s">
        <v>176</v>
      </c>
      <c r="X18" s="2" t="s">
        <v>67</v>
      </c>
    </row>
    <row r="19" spans="1:25" x14ac:dyDescent="0.4">
      <c r="A19" s="36" t="s">
        <v>99</v>
      </c>
      <c r="B19" s="71" t="s">
        <v>99</v>
      </c>
      <c r="X19" s="70" t="s">
        <v>66</v>
      </c>
      <c r="Y19" s="70" t="s">
        <v>66</v>
      </c>
    </row>
    <row r="20" spans="1:25" x14ac:dyDescent="0.4">
      <c r="A20" s="1" t="s">
        <v>3</v>
      </c>
      <c r="B20" s="72" t="s">
        <v>190</v>
      </c>
      <c r="U20" s="2" t="s">
        <v>171</v>
      </c>
      <c r="V20" s="1" t="s">
        <v>186</v>
      </c>
      <c r="X20" s="70" t="s">
        <v>82</v>
      </c>
      <c r="Y20" s="70"/>
    </row>
    <row r="21" spans="1:25" x14ac:dyDescent="0.4">
      <c r="A21" s="1" t="s">
        <v>5</v>
      </c>
      <c r="B21" s="72" t="s">
        <v>191</v>
      </c>
      <c r="U21" s="33" t="s">
        <v>147</v>
      </c>
      <c r="V21" s="34">
        <v>44501</v>
      </c>
      <c r="X21" s="70" t="s">
        <v>153</v>
      </c>
      <c r="Y21" s="70"/>
    </row>
    <row r="22" spans="1:25" x14ac:dyDescent="0.4">
      <c r="A22" s="1" t="s">
        <v>7</v>
      </c>
      <c r="B22" s="72" t="s">
        <v>192</v>
      </c>
      <c r="V22" s="2" t="s">
        <v>236</v>
      </c>
      <c r="X22" s="70" t="s">
        <v>83</v>
      </c>
      <c r="Y22" s="70"/>
    </row>
    <row r="23" spans="1:25" x14ac:dyDescent="0.4">
      <c r="A23" s="1" t="s">
        <v>9</v>
      </c>
      <c r="B23" s="72" t="s">
        <v>193</v>
      </c>
      <c r="V23" s="2" t="s">
        <v>237</v>
      </c>
      <c r="X23" s="70" t="s">
        <v>154</v>
      </c>
      <c r="Y23" s="70"/>
    </row>
    <row r="24" spans="1:25" x14ac:dyDescent="0.4">
      <c r="A24" s="1" t="s">
        <v>11</v>
      </c>
      <c r="B24" s="72" t="s">
        <v>194</v>
      </c>
      <c r="V24" s="302" t="s">
        <v>238</v>
      </c>
      <c r="X24" s="70" t="s">
        <v>84</v>
      </c>
      <c r="Y24" s="70"/>
    </row>
    <row r="25" spans="1:25" x14ac:dyDescent="0.4">
      <c r="A25" s="1" t="s">
        <v>33</v>
      </c>
      <c r="B25" s="72" t="s">
        <v>195</v>
      </c>
      <c r="V25" s="2" t="s">
        <v>239</v>
      </c>
      <c r="X25" s="70" t="s">
        <v>155</v>
      </c>
      <c r="Y25" s="70"/>
    </row>
    <row r="26" spans="1:25" x14ac:dyDescent="0.4">
      <c r="A26" s="1" t="s">
        <v>13</v>
      </c>
      <c r="B26" s="72" t="s">
        <v>196</v>
      </c>
      <c r="X26" s="2" t="s">
        <v>85</v>
      </c>
    </row>
    <row r="27" spans="1:25" x14ac:dyDescent="0.4">
      <c r="A27" s="1" t="s">
        <v>15</v>
      </c>
      <c r="B27" s="72" t="s">
        <v>197</v>
      </c>
      <c r="U27" s="2" t="s">
        <v>171</v>
      </c>
      <c r="V27" s="1" t="s">
        <v>240</v>
      </c>
      <c r="X27" s="2" t="s">
        <v>86</v>
      </c>
    </row>
    <row r="28" spans="1:25" x14ac:dyDescent="0.4">
      <c r="A28" s="1" t="s">
        <v>17</v>
      </c>
      <c r="B28" s="72" t="s">
        <v>198</v>
      </c>
      <c r="U28" s="33" t="s">
        <v>147</v>
      </c>
      <c r="V28" s="34">
        <v>44503</v>
      </c>
    </row>
    <row r="29" spans="1:25" x14ac:dyDescent="0.4">
      <c r="A29" s="1" t="s">
        <v>19</v>
      </c>
      <c r="B29" s="72" t="s">
        <v>199</v>
      </c>
      <c r="V29" s="2" t="s">
        <v>241</v>
      </c>
    </row>
    <row r="30" spans="1:25" x14ac:dyDescent="0.4">
      <c r="A30" s="1" t="s">
        <v>21</v>
      </c>
      <c r="B30" s="72" t="s">
        <v>200</v>
      </c>
    </row>
    <row r="31" spans="1:25" x14ac:dyDescent="0.4">
      <c r="A31" s="1" t="s">
        <v>23</v>
      </c>
      <c r="B31" s="72" t="s">
        <v>201</v>
      </c>
      <c r="U31" s="2" t="s">
        <v>171</v>
      </c>
      <c r="V31" s="1" t="s">
        <v>252</v>
      </c>
    </row>
    <row r="32" spans="1:25" x14ac:dyDescent="0.4">
      <c r="A32" s="1" t="s">
        <v>25</v>
      </c>
      <c r="B32" s="72" t="s">
        <v>202</v>
      </c>
      <c r="U32" s="33" t="s">
        <v>147</v>
      </c>
      <c r="V32" s="34">
        <v>44504</v>
      </c>
    </row>
    <row r="33" spans="1:22" x14ac:dyDescent="0.4">
      <c r="A33" s="1" t="s">
        <v>27</v>
      </c>
      <c r="B33" s="72" t="s">
        <v>203</v>
      </c>
      <c r="V33" s="2" t="s">
        <v>241</v>
      </c>
    </row>
    <row r="34" spans="1:22" x14ac:dyDescent="0.4">
      <c r="A34" s="1" t="s">
        <v>29</v>
      </c>
      <c r="B34" s="72" t="s">
        <v>204</v>
      </c>
      <c r="V34" s="2" t="s">
        <v>236</v>
      </c>
    </row>
    <row r="35" spans="1:22" x14ac:dyDescent="0.4">
      <c r="A35" s="1" t="s">
        <v>31</v>
      </c>
      <c r="B35" s="72" t="s">
        <v>205</v>
      </c>
      <c r="V35" s="2" t="s">
        <v>253</v>
      </c>
    </row>
    <row r="36" spans="1:22" x14ac:dyDescent="0.4">
      <c r="A36" s="1" t="s">
        <v>220</v>
      </c>
      <c r="B36" s="72" t="s">
        <v>206</v>
      </c>
    </row>
    <row r="37" spans="1:22" x14ac:dyDescent="0.4">
      <c r="A37" s="1" t="s">
        <v>221</v>
      </c>
      <c r="B37" s="72" t="s">
        <v>207</v>
      </c>
      <c r="U37" s="2" t="s">
        <v>171</v>
      </c>
      <c r="V37" s="1" t="s">
        <v>261</v>
      </c>
    </row>
    <row r="38" spans="1:22" x14ac:dyDescent="0.4">
      <c r="A38" s="1" t="s">
        <v>222</v>
      </c>
      <c r="B38" s="72" t="s">
        <v>208</v>
      </c>
      <c r="U38" s="33" t="s">
        <v>147</v>
      </c>
      <c r="V38" s="34">
        <v>44504</v>
      </c>
    </row>
    <row r="39" spans="1:22" x14ac:dyDescent="0.4">
      <c r="A39" s="1" t="s">
        <v>223</v>
      </c>
      <c r="B39" s="72" t="s">
        <v>209</v>
      </c>
      <c r="V39" s="2" t="s">
        <v>262</v>
      </c>
    </row>
    <row r="40" spans="1:22" x14ac:dyDescent="0.4">
      <c r="A40" s="1" t="s">
        <v>224</v>
      </c>
      <c r="B40" s="72" t="s">
        <v>210</v>
      </c>
    </row>
    <row r="41" spans="1:22" x14ac:dyDescent="0.4">
      <c r="A41" s="1" t="s">
        <v>225</v>
      </c>
      <c r="B41" s="72" t="s">
        <v>211</v>
      </c>
    </row>
    <row r="42" spans="1:22" x14ac:dyDescent="0.4">
      <c r="A42" s="1" t="s">
        <v>226</v>
      </c>
      <c r="B42" s="72" t="s">
        <v>212</v>
      </c>
      <c r="U42" s="2" t="s">
        <v>171</v>
      </c>
      <c r="V42" s="1" t="s">
        <v>264</v>
      </c>
    </row>
    <row r="43" spans="1:22" x14ac:dyDescent="0.4">
      <c r="A43" s="1" t="s">
        <v>227</v>
      </c>
      <c r="B43" s="72" t="s">
        <v>213</v>
      </c>
      <c r="U43" s="33" t="s">
        <v>147</v>
      </c>
      <c r="V43" s="34">
        <v>44504</v>
      </c>
    </row>
    <row r="44" spans="1:22" x14ac:dyDescent="0.4">
      <c r="A44" s="1" t="s">
        <v>228</v>
      </c>
      <c r="B44" s="72" t="s">
        <v>214</v>
      </c>
      <c r="V44" s="2" t="s">
        <v>263</v>
      </c>
    </row>
    <row r="45" spans="1:22" x14ac:dyDescent="0.4">
      <c r="A45" s="1" t="s">
        <v>229</v>
      </c>
      <c r="B45" s="72" t="s">
        <v>215</v>
      </c>
    </row>
    <row r="46" spans="1:22" x14ac:dyDescent="0.4">
      <c r="A46" s="1" t="s">
        <v>230</v>
      </c>
      <c r="B46" s="72" t="s">
        <v>216</v>
      </c>
      <c r="U46" s="2" t="s">
        <v>171</v>
      </c>
      <c r="V46" s="1" t="s">
        <v>282</v>
      </c>
    </row>
    <row r="47" spans="1:22" x14ac:dyDescent="0.4">
      <c r="A47" s="1" t="s">
        <v>231</v>
      </c>
      <c r="B47" s="72" t="s">
        <v>217</v>
      </c>
      <c r="U47" s="33" t="s">
        <v>147</v>
      </c>
      <c r="V47" s="34">
        <v>44508</v>
      </c>
    </row>
    <row r="48" spans="1:22" x14ac:dyDescent="0.4">
      <c r="A48" s="1" t="s">
        <v>232</v>
      </c>
      <c r="B48" s="72" t="s">
        <v>218</v>
      </c>
      <c r="V48" s="2" t="s">
        <v>283</v>
      </c>
    </row>
    <row r="49" spans="1:22" x14ac:dyDescent="0.4">
      <c r="A49" s="1" t="s">
        <v>233</v>
      </c>
      <c r="B49" s="72" t="s">
        <v>219</v>
      </c>
    </row>
    <row r="50" spans="1:22" x14ac:dyDescent="0.4">
      <c r="U50" s="2" t="s">
        <v>171</v>
      </c>
      <c r="V50" s="1" t="s">
        <v>284</v>
      </c>
    </row>
    <row r="51" spans="1:22" x14ac:dyDescent="0.4">
      <c r="U51" s="33" t="s">
        <v>147</v>
      </c>
      <c r="V51" s="34">
        <v>44517</v>
      </c>
    </row>
    <row r="52" spans="1:22" x14ac:dyDescent="0.4">
      <c r="V52" s="2" t="s">
        <v>285</v>
      </c>
    </row>
    <row r="54" spans="1:22" x14ac:dyDescent="0.4">
      <c r="U54" s="2" t="s">
        <v>171</v>
      </c>
      <c r="V54" s="1" t="s">
        <v>286</v>
      </c>
    </row>
    <row r="55" spans="1:22" x14ac:dyDescent="0.4">
      <c r="U55" s="33" t="s">
        <v>147</v>
      </c>
      <c r="V55" s="34">
        <v>44525</v>
      </c>
    </row>
    <row r="56" spans="1:22" x14ac:dyDescent="0.4">
      <c r="V56" s="2" t="s">
        <v>287</v>
      </c>
    </row>
    <row r="57" spans="1:22" x14ac:dyDescent="0.4">
      <c r="V57" s="2" t="s">
        <v>289</v>
      </c>
    </row>
    <row r="58" spans="1:22" x14ac:dyDescent="0.4">
      <c r="V58" s="2" t="s">
        <v>288</v>
      </c>
    </row>
    <row r="60" spans="1:22" x14ac:dyDescent="0.4">
      <c r="U60" s="2" t="s">
        <v>171</v>
      </c>
      <c r="V60" s="1" t="s">
        <v>292</v>
      </c>
    </row>
    <row r="61" spans="1:22" x14ac:dyDescent="0.4">
      <c r="U61" s="33" t="s">
        <v>147</v>
      </c>
      <c r="V61" s="34">
        <v>44526</v>
      </c>
    </row>
    <row r="62" spans="1:22" x14ac:dyDescent="0.4">
      <c r="V62" s="2" t="s">
        <v>293</v>
      </c>
    </row>
  </sheetData>
  <sheetProtection formatCells="0" formatColumns="0" formatRows="0" insertColumns="0" insertRows="0" insertHyperlinks="0" deleteColumns="0" deleteRows="0" sort="0" autoFilter="0" pivotTables="0"/>
  <phoneticPr fontId="9"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CFF99"/>
    <pageSetUpPr fitToPage="1"/>
  </sheetPr>
  <dimension ref="A1:O92"/>
  <sheetViews>
    <sheetView zoomScale="85" zoomScaleNormal="85" workbookViewId="0">
      <pane xSplit="3" ySplit="20" topLeftCell="H56" activePane="bottomRight" state="frozenSplit"/>
      <selection activeCell="D25" sqref="D25"/>
      <selection pane="topRight" activeCell="D25" sqref="D25"/>
      <selection pane="bottomLeft" activeCell="D25" sqref="D25"/>
      <selection pane="bottomRight" activeCell="M23" sqref="M23"/>
    </sheetView>
  </sheetViews>
  <sheetFormatPr defaultColWidth="8.90625" defaultRowHeight="14" x14ac:dyDescent="0.3"/>
  <cols>
    <col min="1" max="1" width="3.26953125" style="4" bestFit="1" customWidth="1"/>
    <col min="2" max="2" width="54.453125" style="4" customWidth="1"/>
    <col min="3" max="3" width="22.26953125" style="4" customWidth="1"/>
    <col min="4" max="10" width="13.90625" style="4" customWidth="1"/>
    <col min="11" max="11" width="15.6328125" style="4" customWidth="1"/>
    <col min="12" max="12" width="17.453125" style="4" customWidth="1"/>
    <col min="13" max="13" width="16.7265625" style="24" customWidth="1"/>
    <col min="14" max="14" width="16.26953125" style="4" customWidth="1"/>
    <col min="15" max="15" width="8.90625" style="4" hidden="1" customWidth="1"/>
    <col min="16" max="16" width="8.90625" style="4" customWidth="1"/>
    <col min="17" max="16384" width="8.90625" style="4"/>
  </cols>
  <sheetData>
    <row r="1" spans="1:14" s="64" customFormat="1" ht="22" x14ac:dyDescent="0.35">
      <c r="A1" s="405" t="s">
        <v>143</v>
      </c>
      <c r="B1" s="406"/>
      <c r="C1" s="406"/>
      <c r="D1" s="406"/>
      <c r="E1" s="406"/>
      <c r="F1" s="406"/>
      <c r="G1" s="406"/>
      <c r="H1" s="406"/>
      <c r="I1" s="406"/>
      <c r="J1" s="406"/>
      <c r="K1" s="406"/>
      <c r="L1" s="406"/>
      <c r="M1" s="406"/>
      <c r="N1" s="407"/>
    </row>
    <row r="2" spans="1:14" ht="18.649999999999999" customHeight="1" x14ac:dyDescent="0.3">
      <c r="A2" s="408" t="s">
        <v>169</v>
      </c>
      <c r="B2" s="409"/>
      <c r="C2" s="409"/>
      <c r="D2" s="409"/>
      <c r="E2" s="409"/>
      <c r="F2" s="409"/>
      <c r="G2" s="409"/>
      <c r="H2" s="409"/>
      <c r="I2" s="409"/>
      <c r="J2" s="409"/>
      <c r="K2" s="409"/>
      <c r="L2" s="409"/>
      <c r="M2" s="409"/>
      <c r="N2" s="410"/>
    </row>
    <row r="3" spans="1:14" ht="15" customHeight="1" thickBot="1" x14ac:dyDescent="0.35">
      <c r="A3" s="65"/>
      <c r="B3" s="66"/>
      <c r="C3" s="66"/>
      <c r="D3" s="66"/>
      <c r="E3" s="66"/>
      <c r="F3" s="66"/>
      <c r="G3" s="66"/>
      <c r="H3" s="403" t="str">
        <f>"Template Version : "&amp;Lookup!V1&amp;"      Template Update Date : "&amp;TEXT(Lookup!V2,"DD MMM YYYY")</f>
        <v>Template Version : 5.9      Template Update Date : 26 พ.ย. 2021</v>
      </c>
      <c r="I3" s="403"/>
      <c r="J3" s="403"/>
      <c r="K3" s="403"/>
      <c r="L3" s="403"/>
      <c r="M3" s="403"/>
      <c r="N3" s="404"/>
    </row>
    <row r="4" spans="1:14" s="7" customFormat="1" ht="15" customHeight="1" thickBot="1" x14ac:dyDescent="0.35">
      <c r="A4" s="76"/>
      <c r="B4" s="56"/>
      <c r="C4" s="77" t="s">
        <v>107</v>
      </c>
      <c r="D4" s="27" t="s">
        <v>90</v>
      </c>
      <c r="E4" s="28" t="s">
        <v>91</v>
      </c>
      <c r="F4" s="29" t="s">
        <v>92</v>
      </c>
      <c r="G4" s="30" t="s">
        <v>93</v>
      </c>
      <c r="H4" s="31" t="s">
        <v>94</v>
      </c>
      <c r="I4" s="32" t="s">
        <v>95</v>
      </c>
      <c r="J4" s="26" t="s">
        <v>89</v>
      </c>
      <c r="K4" s="411" t="s">
        <v>102</v>
      </c>
      <c r="L4" s="412"/>
      <c r="M4" s="411" t="s">
        <v>118</v>
      </c>
      <c r="N4" s="412"/>
    </row>
    <row r="5" spans="1:14" s="7" customFormat="1" ht="14.5" hidden="1" thickBot="1" x14ac:dyDescent="0.35">
      <c r="A5" s="8"/>
      <c r="C5" s="9"/>
      <c r="D5" s="18" t="s">
        <v>75</v>
      </c>
      <c r="E5" s="12" t="s">
        <v>76</v>
      </c>
      <c r="F5" s="22" t="s">
        <v>77</v>
      </c>
      <c r="G5" s="13" t="s">
        <v>78</v>
      </c>
      <c r="H5" s="23" t="s">
        <v>79</v>
      </c>
      <c r="I5" s="14" t="s">
        <v>80</v>
      </c>
      <c r="J5" s="11" t="s">
        <v>74</v>
      </c>
      <c r="K5" s="8" t="s">
        <v>102</v>
      </c>
      <c r="L5" s="9"/>
      <c r="M5" s="25"/>
    </row>
    <row r="6" spans="1:14" ht="14.5" thickBot="1" x14ac:dyDescent="0.35">
      <c r="A6" s="44">
        <v>1</v>
      </c>
      <c r="B6" s="45" t="s">
        <v>184</v>
      </c>
      <c r="C6" s="49" t="s">
        <v>103</v>
      </c>
      <c r="D6" s="392">
        <f>COUNTIFS(MON!$F$4:$F$223,"&lt;&gt;",MON!$D$4:$D$223,"&lt;&gt;",MON!$D$4:$D$223,"&lt;&gt;00:00:00",MON!$U$4:$U$223,"=ไม่ใช่")</f>
        <v>50</v>
      </c>
      <c r="E6" s="393">
        <f>COUNTIFS(TUE!$F$4:$F$223,"&lt;&gt;",TUE!$D$4:$D$223,"&lt;&gt;",TUE!$D$4:$D$223,"&lt;&gt;00:00:00",TUE!$U$4:$U$223,"=ไม่ใช่")</f>
        <v>50</v>
      </c>
      <c r="F6" s="394">
        <f>COUNTIFS(WED!$F$4:$F$223,"&lt;&gt;",WED!$D$4:$D$223,"&lt;&gt;",WED!$D$4:$D$223,"&lt;&gt;00:00:00",WED!$U$4:$U$223,"=ไม่ใช่")</f>
        <v>50</v>
      </c>
      <c r="G6" s="395">
        <f>COUNTIFS(THU!$F$4:$F$223,"&lt;&gt;",THU!$D$4:$D$223,"&lt;&gt;",THU!$D$4:$D$223,"&lt;&gt;00:00:00",THU!$U$4:$U$223,"=ไม่ใช่")</f>
        <v>50</v>
      </c>
      <c r="H6" s="396">
        <f>COUNTIFS(FRI!$F$4:$F$223,"&lt;&gt;",FRI!$D$4:$D$223,"&lt;&gt;",FRI!$D$4:$D$223,"&lt;&gt;00:00:00",FRI!$U$4:$U$223,"=ไม่ใช่")</f>
        <v>50</v>
      </c>
      <c r="I6" s="395">
        <f>COUNTIFS(SAT!$F$4:$F$223,"&lt;&gt;",SAT!$D$4:$D$223,"&lt;&gt;",SAT!$D$4:$D$223,"&lt;&gt;00:00:00",SAT!$U$4:$U$223,"=ไม่ใช่")</f>
        <v>50</v>
      </c>
      <c r="J6" s="397">
        <f>COUNTIFS(SUN!$F$4:$F$223,"&lt;&gt;",SUN!$D$4:$D$223,"&lt;&gt;",SUN!$D$4:$D$223,"&lt;&gt;00:00:00",SUN!$U$4:$U$223,"=ไม่ใช่")</f>
        <v>50</v>
      </c>
      <c r="K6" s="398">
        <f>SUM(D6:J6)</f>
        <v>350</v>
      </c>
      <c r="L6" s="57" t="s">
        <v>116</v>
      </c>
      <c r="M6" s="312"/>
      <c r="N6" s="57"/>
    </row>
    <row r="7" spans="1:14" ht="14.5" thickBot="1" x14ac:dyDescent="0.35">
      <c r="A7" s="46">
        <v>2</v>
      </c>
      <c r="B7" s="47" t="s">
        <v>97</v>
      </c>
      <c r="C7" s="90" t="s">
        <v>104</v>
      </c>
      <c r="D7" s="289">
        <f>MON!A4</f>
        <v>0.20833333333333334</v>
      </c>
      <c r="E7" s="95">
        <f>TUE!A4</f>
        <v>0.20833333333333334</v>
      </c>
      <c r="F7" s="96">
        <f>WED!A4</f>
        <v>0.20833333333333334</v>
      </c>
      <c r="G7" s="20">
        <f>THU!A4</f>
        <v>0.20833333333333334</v>
      </c>
      <c r="H7" s="97">
        <f>FRI!A4</f>
        <v>0.20833333333333334</v>
      </c>
      <c r="I7" s="20">
        <f>SAT!A4</f>
        <v>0.20833333333333334</v>
      </c>
      <c r="J7" s="98">
        <f>SUN!A4</f>
        <v>0.20833333333333334</v>
      </c>
      <c r="K7" s="305"/>
      <c r="L7" s="58"/>
      <c r="M7" s="312"/>
      <c r="N7" s="57"/>
    </row>
    <row r="8" spans="1:14" ht="14.5" thickBot="1" x14ac:dyDescent="0.35">
      <c r="A8" s="44">
        <v>3</v>
      </c>
      <c r="B8" s="48" t="s">
        <v>98</v>
      </c>
      <c r="C8" s="54" t="s">
        <v>104</v>
      </c>
      <c r="D8" s="290">
        <f t="shared" ref="D8:I8" si="0">D7+D14</f>
        <v>1.2083333333333333</v>
      </c>
      <c r="E8" s="91">
        <f t="shared" si="0"/>
        <v>1.2083333333333333</v>
      </c>
      <c r="F8" s="85">
        <f t="shared" si="0"/>
        <v>1.2083333333333333</v>
      </c>
      <c r="G8" s="93">
        <f t="shared" si="0"/>
        <v>1.2083333333333333</v>
      </c>
      <c r="H8" s="94">
        <f t="shared" si="0"/>
        <v>1.2083333333333333</v>
      </c>
      <c r="I8" s="93">
        <f t="shared" si="0"/>
        <v>1.2083333333333333</v>
      </c>
      <c r="J8" s="92">
        <f>J7+J14</f>
        <v>1.2083333333333333</v>
      </c>
      <c r="K8" s="306"/>
      <c r="L8" s="59"/>
      <c r="M8" s="312"/>
      <c r="N8" s="57"/>
    </row>
    <row r="9" spans="1:14" x14ac:dyDescent="0.3">
      <c r="A9" s="44">
        <v>4</v>
      </c>
      <c r="B9" s="45" t="s">
        <v>105</v>
      </c>
      <c r="C9" s="49" t="s">
        <v>161</v>
      </c>
      <c r="D9" s="258">
        <f t="shared" ref="D9:I9" si="1">D11/60</f>
        <v>24</v>
      </c>
      <c r="E9" s="259">
        <f t="shared" si="1"/>
        <v>24</v>
      </c>
      <c r="F9" s="260">
        <f t="shared" si="1"/>
        <v>24</v>
      </c>
      <c r="G9" s="261">
        <f t="shared" si="1"/>
        <v>24</v>
      </c>
      <c r="H9" s="261">
        <f t="shared" si="1"/>
        <v>24</v>
      </c>
      <c r="I9" s="260">
        <f t="shared" si="1"/>
        <v>24</v>
      </c>
      <c r="J9" s="262">
        <f>J11/60</f>
        <v>24</v>
      </c>
      <c r="K9" s="307"/>
      <c r="L9" s="57"/>
      <c r="M9" s="313"/>
      <c r="N9" s="57"/>
    </row>
    <row r="10" spans="1:14" x14ac:dyDescent="0.3">
      <c r="A10" s="53"/>
      <c r="B10" s="297" t="s">
        <v>180</v>
      </c>
      <c r="C10" s="263" t="s">
        <v>159</v>
      </c>
      <c r="D10" s="383">
        <f>(MON!AR1+MON!AU1)/60</f>
        <v>0</v>
      </c>
      <c r="E10" s="384">
        <f>(TUE!AR1+TUE!AU1)/60</f>
        <v>0</v>
      </c>
      <c r="F10" s="385">
        <f>(WED!AR1+WED!AU1)/60</f>
        <v>0</v>
      </c>
      <c r="G10" s="385">
        <f>(THU!AR1+THU!AU1)/60</f>
        <v>0</v>
      </c>
      <c r="H10" s="385">
        <f>(FRI!AR1+FRI!AU1)/60</f>
        <v>0</v>
      </c>
      <c r="I10" s="385">
        <f>(SAT!AR1+SAT!AU1)/60</f>
        <v>0</v>
      </c>
      <c r="J10" s="386">
        <f>(SUN!AR1+SUN!AU1)/60</f>
        <v>0</v>
      </c>
      <c r="K10" s="366">
        <f>SUM(D10:J10)</f>
        <v>0</v>
      </c>
      <c r="L10" s="347" t="s">
        <v>160</v>
      </c>
      <c r="M10" s="314"/>
      <c r="N10" s="59"/>
    </row>
    <row r="11" spans="1:14" x14ac:dyDescent="0.3">
      <c r="A11" s="53"/>
      <c r="B11" s="298" t="s">
        <v>234</v>
      </c>
      <c r="C11" s="54" t="s">
        <v>159</v>
      </c>
      <c r="D11" s="348">
        <f>(MON!AI1-MON!AR1-MON!AU1)/60</f>
        <v>1440</v>
      </c>
      <c r="E11" s="350">
        <f>(TUE!AI1-TUE!AR1-TUE!AU1)/60</f>
        <v>1440</v>
      </c>
      <c r="F11" s="387">
        <f>(WED!AI1-WED!AR1-WED!AU1)/60</f>
        <v>1440</v>
      </c>
      <c r="G11" s="350">
        <f>(THU!AI1-THU!AR1-THU!AU1)/60</f>
        <v>1440</v>
      </c>
      <c r="H11" s="350">
        <f>(FRI!AI1-FRI!AR1-FRI!AU1)/60</f>
        <v>1440</v>
      </c>
      <c r="I11" s="350">
        <f>(SAT!AI1-SAT!AR1-SAT!AU1)/60</f>
        <v>1440</v>
      </c>
      <c r="J11" s="351">
        <f>(SUN!AI1-SUN!AR1-SUN!AU1)/60</f>
        <v>1440</v>
      </c>
      <c r="K11" s="367">
        <f>SUM(D11:J11)</f>
        <v>10080</v>
      </c>
      <c r="L11" s="59" t="s">
        <v>160</v>
      </c>
      <c r="M11" s="314"/>
      <c r="N11" s="59"/>
    </row>
    <row r="12" spans="1:14" x14ac:dyDescent="0.3">
      <c r="A12" s="53"/>
      <c r="B12" s="298" t="s">
        <v>235</v>
      </c>
      <c r="C12" s="54" t="s">
        <v>159</v>
      </c>
      <c r="D12" s="388">
        <f>MON!AI1/60</f>
        <v>1440</v>
      </c>
      <c r="E12" s="389">
        <f>TUE!AI1/60</f>
        <v>1440</v>
      </c>
      <c r="F12" s="390">
        <f>WED!AI1/60</f>
        <v>1440</v>
      </c>
      <c r="G12" s="389">
        <f>THU!AI1/60</f>
        <v>1440</v>
      </c>
      <c r="H12" s="389">
        <f>FRI!AI1/60</f>
        <v>1440</v>
      </c>
      <c r="I12" s="389">
        <f>SAT!AI1/60</f>
        <v>1440</v>
      </c>
      <c r="J12" s="391">
        <f>SUN!AI1/60</f>
        <v>1440</v>
      </c>
      <c r="K12" s="367">
        <f>SUM(D12:J12)</f>
        <v>10080</v>
      </c>
      <c r="L12" s="59" t="s">
        <v>160</v>
      </c>
      <c r="M12" s="314"/>
      <c r="N12" s="59"/>
    </row>
    <row r="13" spans="1:14" x14ac:dyDescent="0.3">
      <c r="A13" s="53"/>
      <c r="B13" s="298" t="s">
        <v>234</v>
      </c>
      <c r="C13" s="54" t="s">
        <v>108</v>
      </c>
      <c r="D13" s="88">
        <f t="shared" ref="D13:I14" si="2">((D11*60)/(60*60*24))</f>
        <v>1</v>
      </c>
      <c r="E13" s="89">
        <f t="shared" si="2"/>
        <v>1</v>
      </c>
      <c r="F13" s="89">
        <f t="shared" si="2"/>
        <v>1</v>
      </c>
      <c r="G13" s="89">
        <f t="shared" si="2"/>
        <v>1</v>
      </c>
      <c r="H13" s="89">
        <f t="shared" si="2"/>
        <v>1</v>
      </c>
      <c r="I13" s="89">
        <f t="shared" si="2"/>
        <v>1</v>
      </c>
      <c r="J13" s="265">
        <f>((J11*60)/(60*60*24))</f>
        <v>1</v>
      </c>
      <c r="K13" s="308">
        <f>SUM(D13:J13)</f>
        <v>7</v>
      </c>
      <c r="L13" s="59" t="s">
        <v>115</v>
      </c>
      <c r="M13" s="314"/>
      <c r="N13" s="59"/>
    </row>
    <row r="14" spans="1:14" ht="13.9" hidden="1" customHeight="1" x14ac:dyDescent="0.3">
      <c r="A14" s="53"/>
      <c r="B14" s="298"/>
      <c r="C14" s="54"/>
      <c r="D14" s="291">
        <f t="shared" si="2"/>
        <v>1</v>
      </c>
      <c r="E14" s="89">
        <f t="shared" si="2"/>
        <v>1</v>
      </c>
      <c r="F14" s="264">
        <f t="shared" si="2"/>
        <v>1</v>
      </c>
      <c r="G14" s="89">
        <f t="shared" si="2"/>
        <v>1</v>
      </c>
      <c r="H14" s="89">
        <f t="shared" si="2"/>
        <v>1</v>
      </c>
      <c r="I14" s="89">
        <f t="shared" si="2"/>
        <v>1</v>
      </c>
      <c r="J14" s="265">
        <f>((J12*60)/(60*60*24))</f>
        <v>1</v>
      </c>
      <c r="K14" s="308">
        <f>SUM(D15:J15)</f>
        <v>8610</v>
      </c>
      <c r="L14" s="59"/>
      <c r="M14" s="314"/>
      <c r="N14" s="59"/>
    </row>
    <row r="15" spans="1:14" x14ac:dyDescent="0.3">
      <c r="A15" s="53"/>
      <c r="B15" s="298" t="s">
        <v>251</v>
      </c>
      <c r="C15" s="54" t="s">
        <v>159</v>
      </c>
      <c r="D15" s="356">
        <f t="shared" ref="D15:I15" si="3">D11-D18</f>
        <v>1230</v>
      </c>
      <c r="E15" s="357">
        <f t="shared" si="3"/>
        <v>1230</v>
      </c>
      <c r="F15" s="358">
        <f t="shared" si="3"/>
        <v>1230</v>
      </c>
      <c r="G15" s="357">
        <f t="shared" si="3"/>
        <v>1230</v>
      </c>
      <c r="H15" s="357">
        <f t="shared" si="3"/>
        <v>1230</v>
      </c>
      <c r="I15" s="357">
        <f t="shared" si="3"/>
        <v>1230</v>
      </c>
      <c r="J15" s="359">
        <f>J11-J18</f>
        <v>1230</v>
      </c>
      <c r="K15" s="367">
        <f>SUM(D15:J15)</f>
        <v>8610</v>
      </c>
      <c r="L15" s="59" t="s">
        <v>160</v>
      </c>
      <c r="M15" s="311">
        <f>IFERROR(K15/K11,0)</f>
        <v>0.85416666666666663</v>
      </c>
      <c r="N15" s="59" t="s">
        <v>117</v>
      </c>
    </row>
    <row r="16" spans="1:14" ht="14.5" thickBot="1" x14ac:dyDescent="0.35">
      <c r="A16" s="50"/>
      <c r="B16" s="299" t="s">
        <v>251</v>
      </c>
      <c r="C16" s="51" t="s">
        <v>108</v>
      </c>
      <c r="D16" s="84">
        <f t="shared" ref="D16:I16" si="4">TIME(0,INT(D11-D18),(((D11-D18)-INT(D11-D18))*100))</f>
        <v>0.85416666666666663</v>
      </c>
      <c r="E16" s="86">
        <f t="shared" si="4"/>
        <v>0.85416666666666663</v>
      </c>
      <c r="F16" s="86">
        <f t="shared" si="4"/>
        <v>0.85416666666666663</v>
      </c>
      <c r="G16" s="83">
        <f t="shared" si="4"/>
        <v>0.85416666666666663</v>
      </c>
      <c r="H16" s="87">
        <f t="shared" si="4"/>
        <v>0.85416666666666663</v>
      </c>
      <c r="I16" s="83">
        <f t="shared" si="4"/>
        <v>0.85416666666666663</v>
      </c>
      <c r="J16" s="92">
        <f>TIME(0,INT(J11-J18),(((J11-J18)-INT(J11-J18))*100))</f>
        <v>0.85416666666666663</v>
      </c>
      <c r="K16" s="309">
        <f>SUM(D16:J16)</f>
        <v>5.979166666666667</v>
      </c>
      <c r="L16" s="60" t="s">
        <v>115</v>
      </c>
      <c r="M16" s="315"/>
      <c r="N16" s="60"/>
    </row>
    <row r="17" spans="1:15" x14ac:dyDescent="0.3">
      <c r="A17" s="44">
        <v>5</v>
      </c>
      <c r="B17" s="52" t="s">
        <v>254</v>
      </c>
      <c r="C17" s="49"/>
      <c r="D17" s="292"/>
      <c r="E17" s="81"/>
      <c r="F17" s="81"/>
      <c r="G17" s="81"/>
      <c r="H17" s="82"/>
      <c r="I17" s="82"/>
      <c r="J17" s="293"/>
      <c r="K17" s="307"/>
      <c r="L17" s="57"/>
      <c r="M17" s="316"/>
      <c r="N17" s="57"/>
    </row>
    <row r="18" spans="1:15" x14ac:dyDescent="0.3">
      <c r="A18" s="53"/>
      <c r="B18" s="298" t="s">
        <v>164</v>
      </c>
      <c r="C18" s="54" t="s">
        <v>159</v>
      </c>
      <c r="D18" s="348">
        <f>(MON!AO1-MON!AU1)/60</f>
        <v>210</v>
      </c>
      <c r="E18" s="349">
        <f>(TUE!AO1-TUE!AU1)/60</f>
        <v>210</v>
      </c>
      <c r="F18" s="349">
        <f>(WED!AO1-WED!AU1)/60</f>
        <v>210</v>
      </c>
      <c r="G18" s="349">
        <f>(THU!AO1-THU!AU1)/60</f>
        <v>210</v>
      </c>
      <c r="H18" s="350">
        <f>(FRI!AO1-FRI!AU1)/60</f>
        <v>210</v>
      </c>
      <c r="I18" s="350">
        <f>(SAT!AO1-SAT!AU1)/60</f>
        <v>210</v>
      </c>
      <c r="J18" s="351">
        <f>(SUN!AO1-SUN!AU1)/60</f>
        <v>210</v>
      </c>
      <c r="K18" s="368">
        <f>SUM(D18:J18)</f>
        <v>1470</v>
      </c>
      <c r="L18" s="59" t="s">
        <v>160</v>
      </c>
      <c r="M18" s="311">
        <f>IFERROR(K18/K11,0)</f>
        <v>0.14583333333333334</v>
      </c>
      <c r="N18" s="59" t="s">
        <v>117</v>
      </c>
    </row>
    <row r="19" spans="1:15" x14ac:dyDescent="0.3">
      <c r="A19" s="53"/>
      <c r="B19" s="298" t="s">
        <v>164</v>
      </c>
      <c r="C19" s="54" t="s">
        <v>108</v>
      </c>
      <c r="D19" s="39">
        <f>TIME(0,INT(D18),((D18-INT(D18))*100))</f>
        <v>0.14583333333333334</v>
      </c>
      <c r="E19" s="42">
        <f t="shared" ref="E19:I19" si="5">TIME(0,INT(E18),((E18-INT(E18))*100))</f>
        <v>0.14583333333333334</v>
      </c>
      <c r="F19" s="42">
        <f t="shared" si="5"/>
        <v>0.14583333333333334</v>
      </c>
      <c r="G19" s="42">
        <f t="shared" si="5"/>
        <v>0.14583333333333334</v>
      </c>
      <c r="H19" s="42">
        <f t="shared" si="5"/>
        <v>0.14583333333333334</v>
      </c>
      <c r="I19" s="43">
        <f t="shared" si="5"/>
        <v>0.14583333333333334</v>
      </c>
      <c r="J19" s="40">
        <f>TIME(0,INT(J18),((J18-INT(J18))*100))</f>
        <v>0.14583333333333334</v>
      </c>
      <c r="K19" s="310">
        <f>SUM(D19:J19)</f>
        <v>1.0208333333333335</v>
      </c>
      <c r="L19" s="59" t="s">
        <v>115</v>
      </c>
      <c r="M19" s="311">
        <f>IFERROR(K19/K13,0)</f>
        <v>0.14583333333333334</v>
      </c>
      <c r="N19" s="59" t="s">
        <v>117</v>
      </c>
    </row>
    <row r="20" spans="1:15" ht="14.5" thickBot="1" x14ac:dyDescent="0.35">
      <c r="A20" s="50"/>
      <c r="B20" s="299" t="s">
        <v>165</v>
      </c>
      <c r="C20" s="51" t="s">
        <v>290</v>
      </c>
      <c r="D20" s="352">
        <f t="shared" ref="D20:I20" si="6">IFERROR(ROUNDUP(D18/D9,2),0)</f>
        <v>8.75</v>
      </c>
      <c r="E20" s="353">
        <f t="shared" si="6"/>
        <v>8.75</v>
      </c>
      <c r="F20" s="353">
        <f t="shared" si="6"/>
        <v>8.75</v>
      </c>
      <c r="G20" s="353">
        <f t="shared" si="6"/>
        <v>8.75</v>
      </c>
      <c r="H20" s="353">
        <f t="shared" si="6"/>
        <v>8.75</v>
      </c>
      <c r="I20" s="354">
        <f t="shared" si="6"/>
        <v>8.75</v>
      </c>
      <c r="J20" s="355">
        <f>IFERROR(ROUNDUP(J18/J9,2),0)</f>
        <v>8.75</v>
      </c>
      <c r="K20" s="369">
        <f>SUM(D20:J20)</f>
        <v>61.25</v>
      </c>
      <c r="L20" s="60" t="s">
        <v>160</v>
      </c>
      <c r="M20" s="315"/>
      <c r="N20" s="60"/>
    </row>
    <row r="21" spans="1:15" x14ac:dyDescent="0.3">
      <c r="A21" s="44">
        <v>6</v>
      </c>
      <c r="B21" s="48" t="s">
        <v>255</v>
      </c>
      <c r="C21" s="54"/>
      <c r="D21" s="15"/>
      <c r="E21" s="19"/>
      <c r="F21" s="16"/>
      <c r="G21" s="41"/>
      <c r="H21" s="19"/>
      <c r="I21" s="19"/>
      <c r="J21" s="17"/>
      <c r="K21" s="370"/>
      <c r="L21" s="57"/>
      <c r="M21" s="317"/>
      <c r="N21" s="57"/>
    </row>
    <row r="22" spans="1:15" hidden="1" x14ac:dyDescent="0.3">
      <c r="A22" s="53"/>
      <c r="B22" s="300" t="s">
        <v>119</v>
      </c>
      <c r="C22" s="373" t="s">
        <v>291</v>
      </c>
      <c r="D22" s="364">
        <f>SUMIFS(MON!$C$4:$C$223,MON!$U$4:$U$223,"ไม่ใช่",MON!$H$4:$H$223,$O22)</f>
        <v>301</v>
      </c>
      <c r="E22" s="362">
        <f>SUMIFS(TUE!$C$4:$C$223,TUE!$U$4:$U$223,"ไม่ใช่",TUE!$H$4:$H$223,$O22)</f>
        <v>301</v>
      </c>
      <c r="F22" s="361">
        <f>SUMIFS(WED!$C$4:$C$223,WED!$U$4:$U$223,"ไม่ใช่",WED!$H$4:$H$223,$O22)</f>
        <v>301</v>
      </c>
      <c r="G22" s="365">
        <f>SUMIFS(THU!$C$4:$C$223,THU!$U$4:$U$223,"ไม่ใช่",THU!$H$4:$H$223,$O22)</f>
        <v>301</v>
      </c>
      <c r="H22" s="362">
        <f>SUMIFS(FRI!$C$4:$C$223,FRI!$U$4:$U$223,"ไม่ใช่",FRI!$H$4:$H$223,$O22)</f>
        <v>301</v>
      </c>
      <c r="I22" s="362">
        <f>SUMIFS(SAT!$C$4:$C$223,SAT!$U$4:$U$223,"ไม่ใช่",SAT!$H$4:$H$223,$O22)</f>
        <v>311</v>
      </c>
      <c r="J22" s="363">
        <f>SUMIFS(SUN!$C$4:$C$223,SUN!$U$4:$U$223,"ไม่ใช่",SUN!$H$4:$H$223,$O22)</f>
        <v>311</v>
      </c>
      <c r="K22" s="371">
        <f t="shared" ref="K22:K53" si="7">SUM(D22:J22)</f>
        <v>2127</v>
      </c>
      <c r="L22" s="347" t="s">
        <v>160</v>
      </c>
      <c r="M22" s="318">
        <f>K22/$K$11</f>
        <v>0.21101190476190476</v>
      </c>
      <c r="N22" s="59" t="s">
        <v>117</v>
      </c>
      <c r="O22" s="121" t="s">
        <v>3</v>
      </c>
    </row>
    <row r="23" spans="1:15" x14ac:dyDescent="0.3">
      <c r="A23" s="53"/>
      <c r="B23" s="300" t="s">
        <v>119</v>
      </c>
      <c r="C23" s="54" t="s">
        <v>108</v>
      </c>
      <c r="D23" s="88">
        <f t="shared" ref="D23:J23" si="8">TIME(0,INT(D22),((D22-INT(D22))*100))</f>
        <v>0.20902777777777778</v>
      </c>
      <c r="E23" s="89">
        <f t="shared" si="8"/>
        <v>0.20902777777777778</v>
      </c>
      <c r="F23" s="89">
        <f t="shared" si="8"/>
        <v>0.20902777777777778</v>
      </c>
      <c r="G23" s="89">
        <f t="shared" si="8"/>
        <v>0.20902777777777778</v>
      </c>
      <c r="H23" s="89">
        <f t="shared" si="8"/>
        <v>0.20902777777777778</v>
      </c>
      <c r="I23" s="89">
        <f t="shared" si="8"/>
        <v>0.21597222222222223</v>
      </c>
      <c r="J23" s="265">
        <f t="shared" si="8"/>
        <v>0.21597222222222223</v>
      </c>
      <c r="K23" s="381">
        <f t="shared" si="7"/>
        <v>1.4770833333333333</v>
      </c>
      <c r="L23" s="59" t="s">
        <v>115</v>
      </c>
      <c r="M23" s="318">
        <f>IFERROR(K23/$K$13,0)</f>
        <v>0.21101190476190476</v>
      </c>
      <c r="N23" s="59" t="s">
        <v>117</v>
      </c>
      <c r="O23" s="121"/>
    </row>
    <row r="24" spans="1:15" hidden="1" x14ac:dyDescent="0.3">
      <c r="A24" s="53"/>
      <c r="B24" s="300" t="s">
        <v>120</v>
      </c>
      <c r="C24" s="373" t="s">
        <v>291</v>
      </c>
      <c r="D24" s="364">
        <f>SUMIFS(MON!$C$4:$C$223,MON!$U$4:$U$223,"ไม่ใช่",MON!$H$4:$H$223,$O24)</f>
        <v>57</v>
      </c>
      <c r="E24" s="362">
        <f>SUMIFS(TUE!$C$4:$C$223,TUE!$U$4:$U$223,"ไม่ใช่",TUE!$H$4:$H$223,$O24)</f>
        <v>57</v>
      </c>
      <c r="F24" s="361">
        <f>SUMIFS(WED!$C$4:$C$223,WED!$U$4:$U$223,"ไม่ใช่",WED!$H$4:$H$223,$O24)</f>
        <v>57</v>
      </c>
      <c r="G24" s="365">
        <f>SUMIFS(THU!$C$4:$C$223,THU!$U$4:$U$223,"ไม่ใช่",THU!$H$4:$H$223,$O24)</f>
        <v>57</v>
      </c>
      <c r="H24" s="362">
        <f>SUMIFS(FRI!$C$4:$C$223,FRI!$U$4:$U$223,"ไม่ใช่",FRI!$H$4:$H$223,$O24)</f>
        <v>57</v>
      </c>
      <c r="I24" s="362">
        <f>SUMIFS(SAT!$C$4:$C$223,SAT!$U$4:$U$223,"ไม่ใช่",SAT!$H$4:$H$223,$O24)</f>
        <v>55</v>
      </c>
      <c r="J24" s="363">
        <f>SUMIFS(SUN!$C$4:$C$223,SUN!$U$4:$U$223,"ไม่ใช่",SUN!$H$4:$H$223,$O24)</f>
        <v>55</v>
      </c>
      <c r="K24" s="371">
        <f t="shared" si="7"/>
        <v>395</v>
      </c>
      <c r="L24" s="347" t="s">
        <v>160</v>
      </c>
      <c r="M24" s="318">
        <f>K24/$K$11</f>
        <v>3.9186507936507936E-2</v>
      </c>
      <c r="N24" s="59" t="s">
        <v>117</v>
      </c>
      <c r="O24" s="121" t="s">
        <v>5</v>
      </c>
    </row>
    <row r="25" spans="1:15" x14ac:dyDescent="0.3">
      <c r="A25" s="53"/>
      <c r="B25" s="300" t="s">
        <v>120</v>
      </c>
      <c r="C25" s="54" t="s">
        <v>108</v>
      </c>
      <c r="D25" s="88">
        <f t="shared" ref="D25:J25" si="9">TIME(0,INT(D24),((D24-INT(D24))*100))</f>
        <v>3.9583333333333331E-2</v>
      </c>
      <c r="E25" s="89">
        <f t="shared" si="9"/>
        <v>3.9583333333333331E-2</v>
      </c>
      <c r="F25" s="89">
        <f t="shared" si="9"/>
        <v>3.9583333333333331E-2</v>
      </c>
      <c r="G25" s="89">
        <f t="shared" si="9"/>
        <v>3.9583333333333331E-2</v>
      </c>
      <c r="H25" s="89">
        <f t="shared" si="9"/>
        <v>3.9583333333333331E-2</v>
      </c>
      <c r="I25" s="89">
        <f t="shared" si="9"/>
        <v>3.8194444444444441E-2</v>
      </c>
      <c r="J25" s="265">
        <f t="shared" si="9"/>
        <v>3.8194444444444441E-2</v>
      </c>
      <c r="K25" s="381">
        <f t="shared" si="7"/>
        <v>0.27430555555555552</v>
      </c>
      <c r="L25" s="59" t="s">
        <v>115</v>
      </c>
      <c r="M25" s="318">
        <f>IFERROR(K25/$K$13,0)</f>
        <v>3.9186507936507929E-2</v>
      </c>
      <c r="N25" s="59" t="s">
        <v>117</v>
      </c>
      <c r="O25" s="121"/>
    </row>
    <row r="26" spans="1:15" hidden="1" x14ac:dyDescent="0.3">
      <c r="A26" s="53"/>
      <c r="B26" s="300" t="s">
        <v>121</v>
      </c>
      <c r="C26" s="373" t="s">
        <v>291</v>
      </c>
      <c r="D26" s="364">
        <f>SUMIFS(MON!$C$4:$C$223,MON!$U$4:$U$223,"ไม่ใช่",MON!$H$4:$H$223,$O26)</f>
        <v>57</v>
      </c>
      <c r="E26" s="362">
        <f>SUMIFS(TUE!$C$4:$C$223,TUE!$U$4:$U$223,"ไม่ใช่",TUE!$H$4:$H$223,$O26)</f>
        <v>57</v>
      </c>
      <c r="F26" s="361">
        <f>SUMIFS(WED!$C$4:$C$223,WED!$U$4:$U$223,"ไม่ใช่",WED!$H$4:$H$223,$O26)</f>
        <v>57</v>
      </c>
      <c r="G26" s="365">
        <f>SUMIFS(THU!$C$4:$C$223,THU!$U$4:$U$223,"ไม่ใช่",THU!$H$4:$H$223,$O26)</f>
        <v>57</v>
      </c>
      <c r="H26" s="362">
        <f>SUMIFS(FRI!$C$4:$C$223,FRI!$U$4:$U$223,"ไม่ใช่",FRI!$H$4:$H$223,$O26)</f>
        <v>57</v>
      </c>
      <c r="I26" s="362">
        <f>SUMIFS(SAT!$C$4:$C$223,SAT!$U$4:$U$223,"ไม่ใช่",SAT!$H$4:$H$223,$O26)</f>
        <v>0</v>
      </c>
      <c r="J26" s="363">
        <f>SUMIFS(SUN!$C$4:$C$223,SUN!$U$4:$U$223,"ไม่ใช่",SUN!$H$4:$H$223,$O26)</f>
        <v>0</v>
      </c>
      <c r="K26" s="371">
        <f t="shared" si="7"/>
        <v>285</v>
      </c>
      <c r="L26" s="347" t="s">
        <v>160</v>
      </c>
      <c r="M26" s="318">
        <f>K26/$K$11</f>
        <v>2.8273809523809524E-2</v>
      </c>
      <c r="N26" s="59" t="s">
        <v>117</v>
      </c>
      <c r="O26" s="121" t="s">
        <v>7</v>
      </c>
    </row>
    <row r="27" spans="1:15" x14ac:dyDescent="0.3">
      <c r="A27" s="53"/>
      <c r="B27" s="300" t="s">
        <v>121</v>
      </c>
      <c r="C27" s="54" t="s">
        <v>108</v>
      </c>
      <c r="D27" s="88">
        <f t="shared" ref="D27:J27" si="10">TIME(0,INT(D26),((D26-INT(D26))*100))</f>
        <v>3.9583333333333331E-2</v>
      </c>
      <c r="E27" s="89">
        <f t="shared" si="10"/>
        <v>3.9583333333333331E-2</v>
      </c>
      <c r="F27" s="89">
        <f t="shared" si="10"/>
        <v>3.9583333333333331E-2</v>
      </c>
      <c r="G27" s="89">
        <f t="shared" si="10"/>
        <v>3.9583333333333331E-2</v>
      </c>
      <c r="H27" s="89">
        <f t="shared" si="10"/>
        <v>3.9583333333333331E-2</v>
      </c>
      <c r="I27" s="89">
        <f t="shared" si="10"/>
        <v>0</v>
      </c>
      <c r="J27" s="265">
        <f t="shared" si="10"/>
        <v>0</v>
      </c>
      <c r="K27" s="381">
        <f t="shared" si="7"/>
        <v>0.19791666666666666</v>
      </c>
      <c r="L27" s="59" t="s">
        <v>115</v>
      </c>
      <c r="M27" s="318">
        <f>IFERROR(K27/$K$13,0)</f>
        <v>2.8273809523809524E-2</v>
      </c>
      <c r="N27" s="59" t="s">
        <v>117</v>
      </c>
      <c r="O27" s="121"/>
    </row>
    <row r="28" spans="1:15" hidden="1" x14ac:dyDescent="0.3">
      <c r="A28" s="53"/>
      <c r="B28" s="300" t="s">
        <v>122</v>
      </c>
      <c r="C28" s="373" t="s">
        <v>291</v>
      </c>
      <c r="D28" s="364">
        <f>SUMIFS(MON!$C$4:$C$223,MON!$U$4:$U$223,"ไม่ใช่",MON!$H$4:$H$223,$O28)</f>
        <v>0</v>
      </c>
      <c r="E28" s="362">
        <f>SUMIFS(TUE!$C$4:$C$223,TUE!$U$4:$U$223,"ไม่ใช่",TUE!$H$4:$H$223,$O28)</f>
        <v>0</v>
      </c>
      <c r="F28" s="361">
        <f>SUMIFS(WED!$C$4:$C$223,WED!$U$4:$U$223,"ไม่ใช่",WED!$H$4:$H$223,$O28)</f>
        <v>0</v>
      </c>
      <c r="G28" s="365">
        <f>SUMIFS(THU!$C$4:$C$223,THU!$U$4:$U$223,"ไม่ใช่",THU!$H$4:$H$223,$O28)</f>
        <v>0</v>
      </c>
      <c r="H28" s="362">
        <f>SUMIFS(FRI!$C$4:$C$223,FRI!$U$4:$U$223,"ไม่ใช่",FRI!$H$4:$H$223,$O28)</f>
        <v>0</v>
      </c>
      <c r="I28" s="362">
        <f>SUMIFS(SAT!$C$4:$C$223,SAT!$U$4:$U$223,"ไม่ใช่",SAT!$H$4:$H$223,$O28)</f>
        <v>0</v>
      </c>
      <c r="J28" s="363">
        <f>SUMIFS(SUN!$C$4:$C$223,SUN!$U$4:$U$223,"ไม่ใช่",SUN!$H$4:$H$223,$O28)</f>
        <v>0</v>
      </c>
      <c r="K28" s="371">
        <f t="shared" si="7"/>
        <v>0</v>
      </c>
      <c r="L28" s="347" t="s">
        <v>160</v>
      </c>
      <c r="M28" s="318">
        <f>K28/$K$11</f>
        <v>0</v>
      </c>
      <c r="N28" s="59" t="s">
        <v>117</v>
      </c>
      <c r="O28" s="121" t="s">
        <v>9</v>
      </c>
    </row>
    <row r="29" spans="1:15" x14ac:dyDescent="0.3">
      <c r="A29" s="53"/>
      <c r="B29" s="300" t="s">
        <v>122</v>
      </c>
      <c r="C29" s="54" t="s">
        <v>108</v>
      </c>
      <c r="D29" s="88">
        <f t="shared" ref="D29:J29" si="11">TIME(0,INT(D28),((D28-INT(D28))*100))</f>
        <v>0</v>
      </c>
      <c r="E29" s="89">
        <f t="shared" si="11"/>
        <v>0</v>
      </c>
      <c r="F29" s="89">
        <f t="shared" si="11"/>
        <v>0</v>
      </c>
      <c r="G29" s="89">
        <f t="shared" si="11"/>
        <v>0</v>
      </c>
      <c r="H29" s="89">
        <f t="shared" si="11"/>
        <v>0</v>
      </c>
      <c r="I29" s="89">
        <f t="shared" si="11"/>
        <v>0</v>
      </c>
      <c r="J29" s="265">
        <f t="shared" si="11"/>
        <v>0</v>
      </c>
      <c r="K29" s="381">
        <f t="shared" si="7"/>
        <v>0</v>
      </c>
      <c r="L29" s="59" t="s">
        <v>115</v>
      </c>
      <c r="M29" s="318">
        <f>IFERROR(K29/$K$13,0)</f>
        <v>0</v>
      </c>
      <c r="N29" s="59" t="s">
        <v>117</v>
      </c>
      <c r="O29" s="121"/>
    </row>
    <row r="30" spans="1:15" hidden="1" x14ac:dyDescent="0.3">
      <c r="A30" s="53"/>
      <c r="B30" s="300" t="s">
        <v>123</v>
      </c>
      <c r="C30" s="373" t="s">
        <v>291</v>
      </c>
      <c r="D30" s="364">
        <f>SUMIFS(MON!$C$4:$C$223,MON!$U$4:$U$223,"ไม่ใช่",MON!$H$4:$H$223,$O30)</f>
        <v>114</v>
      </c>
      <c r="E30" s="362">
        <f>SUMIFS(TUE!$C$4:$C$223,TUE!$U$4:$U$223,"ไม่ใช่",TUE!$H$4:$H$223,$O30)</f>
        <v>114</v>
      </c>
      <c r="F30" s="361">
        <f>SUMIFS(WED!$C$4:$C$223,WED!$U$4:$U$223,"ไม่ใช่",WED!$H$4:$H$223,$O30)</f>
        <v>114</v>
      </c>
      <c r="G30" s="365">
        <f>SUMIFS(THU!$C$4:$C$223,THU!$U$4:$U$223,"ไม่ใช่",THU!$H$4:$H$223,$O30)</f>
        <v>114</v>
      </c>
      <c r="H30" s="362">
        <f>SUMIFS(FRI!$C$4:$C$223,FRI!$U$4:$U$223,"ไม่ใช่",FRI!$H$4:$H$223,$O30)</f>
        <v>114</v>
      </c>
      <c r="I30" s="362">
        <f>SUMIFS(SAT!$C$4:$C$223,SAT!$U$4:$U$223,"ไม่ใช่",SAT!$H$4:$H$223,$O30)</f>
        <v>140</v>
      </c>
      <c r="J30" s="363">
        <f>SUMIFS(SUN!$C$4:$C$223,SUN!$U$4:$U$223,"ไม่ใช่",SUN!$H$4:$H$223,$O30)</f>
        <v>140</v>
      </c>
      <c r="K30" s="371">
        <f t="shared" si="7"/>
        <v>850</v>
      </c>
      <c r="L30" s="347" t="s">
        <v>160</v>
      </c>
      <c r="M30" s="318">
        <f>K30/$K$11</f>
        <v>8.4325396825396831E-2</v>
      </c>
      <c r="N30" s="59" t="s">
        <v>117</v>
      </c>
      <c r="O30" s="121" t="s">
        <v>11</v>
      </c>
    </row>
    <row r="31" spans="1:15" x14ac:dyDescent="0.3">
      <c r="A31" s="53"/>
      <c r="B31" s="300" t="s">
        <v>123</v>
      </c>
      <c r="C31" s="54" t="s">
        <v>108</v>
      </c>
      <c r="D31" s="88">
        <f t="shared" ref="D31:J31" si="12">TIME(0,INT(D30),((D30-INT(D30))*100))</f>
        <v>7.9166666666666663E-2</v>
      </c>
      <c r="E31" s="89">
        <f t="shared" si="12"/>
        <v>7.9166666666666663E-2</v>
      </c>
      <c r="F31" s="89">
        <f t="shared" si="12"/>
        <v>7.9166666666666663E-2</v>
      </c>
      <c r="G31" s="89">
        <f t="shared" si="12"/>
        <v>7.9166666666666663E-2</v>
      </c>
      <c r="H31" s="89">
        <f t="shared" si="12"/>
        <v>7.9166666666666663E-2</v>
      </c>
      <c r="I31" s="89">
        <f t="shared" si="12"/>
        <v>9.7222222222222224E-2</v>
      </c>
      <c r="J31" s="265">
        <f t="shared" si="12"/>
        <v>9.7222222222222224E-2</v>
      </c>
      <c r="K31" s="381">
        <f t="shared" si="7"/>
        <v>0.59027777777777779</v>
      </c>
      <c r="L31" s="59" t="s">
        <v>115</v>
      </c>
      <c r="M31" s="318">
        <f>IFERROR(K31/$K$13,0)</f>
        <v>8.4325396825396831E-2</v>
      </c>
      <c r="N31" s="59" t="s">
        <v>117</v>
      </c>
      <c r="O31" s="121"/>
    </row>
    <row r="32" spans="1:15" hidden="1" x14ac:dyDescent="0.3">
      <c r="A32" s="53"/>
      <c r="B32" s="300" t="s">
        <v>124</v>
      </c>
      <c r="C32" s="373" t="s">
        <v>291</v>
      </c>
      <c r="D32" s="364">
        <f>SUMIFS(MON!$C$4:$C$223,MON!$U$4:$U$223,"ไม่ใช่",MON!$H$4:$H$223,$O32)</f>
        <v>0</v>
      </c>
      <c r="E32" s="362">
        <f>SUMIFS(TUE!$C$4:$C$223,TUE!$U$4:$U$223,"ไม่ใช่",TUE!$H$4:$H$223,$O32)</f>
        <v>0</v>
      </c>
      <c r="F32" s="361">
        <f>SUMIFS(WED!$C$4:$C$223,WED!$U$4:$U$223,"ไม่ใช่",WED!$H$4:$H$223,$O32)</f>
        <v>0</v>
      </c>
      <c r="G32" s="365">
        <f>SUMIFS(THU!$C$4:$C$223,THU!$U$4:$U$223,"ไม่ใช่",THU!$H$4:$H$223,$O32)</f>
        <v>0</v>
      </c>
      <c r="H32" s="362">
        <f>SUMIFS(FRI!$C$4:$C$223,FRI!$U$4:$U$223,"ไม่ใช่",FRI!$H$4:$H$223,$O32)</f>
        <v>0</v>
      </c>
      <c r="I32" s="362">
        <f>SUMIFS(SAT!$C$4:$C$223,SAT!$U$4:$U$223,"ไม่ใช่",SAT!$H$4:$H$223,$O32)</f>
        <v>0</v>
      </c>
      <c r="J32" s="363">
        <f>SUMIFS(SUN!$C$4:$C$223,SUN!$U$4:$U$223,"ไม่ใช่",SUN!$H$4:$H$223,$O32)</f>
        <v>0</v>
      </c>
      <c r="K32" s="371">
        <f t="shared" si="7"/>
        <v>0</v>
      </c>
      <c r="L32" s="347" t="s">
        <v>160</v>
      </c>
      <c r="M32" s="318">
        <f>K32/$K$11</f>
        <v>0</v>
      </c>
      <c r="N32" s="59" t="s">
        <v>117</v>
      </c>
      <c r="O32" s="121" t="s">
        <v>33</v>
      </c>
    </row>
    <row r="33" spans="1:15" x14ac:dyDescent="0.3">
      <c r="A33" s="53"/>
      <c r="B33" s="300" t="s">
        <v>124</v>
      </c>
      <c r="C33" s="54" t="s">
        <v>108</v>
      </c>
      <c r="D33" s="88">
        <f t="shared" ref="D33:J33" si="13">TIME(0,INT(D32),((D32-INT(D32))*100))</f>
        <v>0</v>
      </c>
      <c r="E33" s="89">
        <f t="shared" si="13"/>
        <v>0</v>
      </c>
      <c r="F33" s="89">
        <f t="shared" si="13"/>
        <v>0</v>
      </c>
      <c r="G33" s="89">
        <f t="shared" si="13"/>
        <v>0</v>
      </c>
      <c r="H33" s="89">
        <f t="shared" si="13"/>
        <v>0</v>
      </c>
      <c r="I33" s="89">
        <f t="shared" si="13"/>
        <v>0</v>
      </c>
      <c r="J33" s="265">
        <f t="shared" si="13"/>
        <v>0</v>
      </c>
      <c r="K33" s="381">
        <f t="shared" si="7"/>
        <v>0</v>
      </c>
      <c r="L33" s="59" t="s">
        <v>115</v>
      </c>
      <c r="M33" s="318">
        <f>IFERROR(K33/$K$13,0)</f>
        <v>0</v>
      </c>
      <c r="N33" s="59" t="s">
        <v>117</v>
      </c>
      <c r="O33" s="121"/>
    </row>
    <row r="34" spans="1:15" hidden="1" x14ac:dyDescent="0.3">
      <c r="A34" s="53"/>
      <c r="B34" s="300" t="s">
        <v>125</v>
      </c>
      <c r="C34" s="373" t="s">
        <v>291</v>
      </c>
      <c r="D34" s="364">
        <f>SUMIFS(MON!$C$4:$C$223,MON!$U$4:$U$223,"ไม่ใช่",MON!$H$4:$H$223,$O34)</f>
        <v>0</v>
      </c>
      <c r="E34" s="362">
        <f>SUMIFS(TUE!$C$4:$C$223,TUE!$U$4:$U$223,"ไม่ใช่",TUE!$H$4:$H$223,$O34)</f>
        <v>0</v>
      </c>
      <c r="F34" s="361">
        <f>SUMIFS(WED!$C$4:$C$223,WED!$U$4:$U$223,"ไม่ใช่",WED!$H$4:$H$223,$O34)</f>
        <v>0</v>
      </c>
      <c r="G34" s="365">
        <f>SUMIFS(THU!$C$4:$C$223,THU!$U$4:$U$223,"ไม่ใช่",THU!$H$4:$H$223,$O34)</f>
        <v>0</v>
      </c>
      <c r="H34" s="362">
        <f>SUMIFS(FRI!$C$4:$C$223,FRI!$U$4:$U$223,"ไม่ใช่",FRI!$H$4:$H$223,$O34)</f>
        <v>0</v>
      </c>
      <c r="I34" s="362">
        <f>SUMIFS(SAT!$C$4:$C$223,SAT!$U$4:$U$223,"ไม่ใช่",SAT!$H$4:$H$223,$O34)</f>
        <v>0</v>
      </c>
      <c r="J34" s="363">
        <f>SUMIFS(SUN!$C$4:$C$223,SUN!$U$4:$U$223,"ไม่ใช่",SUN!$H$4:$H$223,$O34)</f>
        <v>0</v>
      </c>
      <c r="K34" s="371">
        <f t="shared" si="7"/>
        <v>0</v>
      </c>
      <c r="L34" s="347" t="s">
        <v>160</v>
      </c>
      <c r="M34" s="318">
        <f>K34/$K$11</f>
        <v>0</v>
      </c>
      <c r="N34" s="59" t="s">
        <v>117</v>
      </c>
      <c r="O34" s="121" t="s">
        <v>13</v>
      </c>
    </row>
    <row r="35" spans="1:15" x14ac:dyDescent="0.3">
      <c r="A35" s="53"/>
      <c r="B35" s="300" t="s">
        <v>125</v>
      </c>
      <c r="C35" s="54" t="s">
        <v>108</v>
      </c>
      <c r="D35" s="88">
        <f t="shared" ref="D35:J35" si="14">TIME(0,INT(D34),((D34-INT(D34))*100))</f>
        <v>0</v>
      </c>
      <c r="E35" s="89">
        <f t="shared" si="14"/>
        <v>0</v>
      </c>
      <c r="F35" s="89">
        <f t="shared" si="14"/>
        <v>0</v>
      </c>
      <c r="G35" s="89">
        <f t="shared" si="14"/>
        <v>0</v>
      </c>
      <c r="H35" s="89">
        <f t="shared" si="14"/>
        <v>0</v>
      </c>
      <c r="I35" s="89">
        <f t="shared" si="14"/>
        <v>0</v>
      </c>
      <c r="J35" s="265">
        <f t="shared" si="14"/>
        <v>0</v>
      </c>
      <c r="K35" s="381">
        <f t="shared" si="7"/>
        <v>0</v>
      </c>
      <c r="L35" s="59" t="s">
        <v>115</v>
      </c>
      <c r="M35" s="318">
        <f>IFERROR(K35/$K$13,0)</f>
        <v>0</v>
      </c>
      <c r="N35" s="59" t="s">
        <v>117</v>
      </c>
      <c r="O35" s="121"/>
    </row>
    <row r="36" spans="1:15" hidden="1" x14ac:dyDescent="0.3">
      <c r="A36" s="53"/>
      <c r="B36" s="300" t="s">
        <v>126</v>
      </c>
      <c r="C36" s="373" t="s">
        <v>291</v>
      </c>
      <c r="D36" s="364">
        <f>SUMIFS(MON!$C$4:$C$223,MON!$U$4:$U$223,"ไม่ใช่",MON!$H$4:$H$223,$O36)</f>
        <v>0</v>
      </c>
      <c r="E36" s="362">
        <f>SUMIFS(TUE!$C$4:$C$223,TUE!$U$4:$U$223,"ไม่ใช่",TUE!$H$4:$H$223,$O36)</f>
        <v>0</v>
      </c>
      <c r="F36" s="361">
        <f>SUMIFS(WED!$C$4:$C$223,WED!$U$4:$U$223,"ไม่ใช่",WED!$H$4:$H$223,$O36)</f>
        <v>0</v>
      </c>
      <c r="G36" s="365">
        <f>SUMIFS(THU!$C$4:$C$223,THU!$U$4:$U$223,"ไม่ใช่",THU!$H$4:$H$223,$O36)</f>
        <v>0</v>
      </c>
      <c r="H36" s="362">
        <f>SUMIFS(FRI!$C$4:$C$223,FRI!$U$4:$U$223,"ไม่ใช่",FRI!$H$4:$H$223,$O36)</f>
        <v>0</v>
      </c>
      <c r="I36" s="362">
        <f>SUMIFS(SAT!$C$4:$C$223,SAT!$U$4:$U$223,"ไม่ใช่",SAT!$H$4:$H$223,$O36)</f>
        <v>0</v>
      </c>
      <c r="J36" s="363">
        <f>SUMIFS(SUN!$C$4:$C$223,SUN!$U$4:$U$223,"ไม่ใช่",SUN!$H$4:$H$223,$O36)</f>
        <v>0</v>
      </c>
      <c r="K36" s="371">
        <f t="shared" si="7"/>
        <v>0</v>
      </c>
      <c r="L36" s="347" t="s">
        <v>160</v>
      </c>
      <c r="M36" s="318">
        <f>K36/$K$11</f>
        <v>0</v>
      </c>
      <c r="N36" s="59" t="s">
        <v>117</v>
      </c>
      <c r="O36" s="121" t="s">
        <v>15</v>
      </c>
    </row>
    <row r="37" spans="1:15" x14ac:dyDescent="0.3">
      <c r="A37" s="53"/>
      <c r="B37" s="300" t="s">
        <v>126</v>
      </c>
      <c r="C37" s="54" t="s">
        <v>108</v>
      </c>
      <c r="D37" s="88">
        <f t="shared" ref="D37:J37" si="15">TIME(0,INT(D36),((D36-INT(D36))*100))</f>
        <v>0</v>
      </c>
      <c r="E37" s="89">
        <f t="shared" si="15"/>
        <v>0</v>
      </c>
      <c r="F37" s="89">
        <f t="shared" si="15"/>
        <v>0</v>
      </c>
      <c r="G37" s="89">
        <f t="shared" si="15"/>
        <v>0</v>
      </c>
      <c r="H37" s="89">
        <f t="shared" si="15"/>
        <v>0</v>
      </c>
      <c r="I37" s="89">
        <f t="shared" si="15"/>
        <v>0</v>
      </c>
      <c r="J37" s="265">
        <f t="shared" si="15"/>
        <v>0</v>
      </c>
      <c r="K37" s="381">
        <f t="shared" si="7"/>
        <v>0</v>
      </c>
      <c r="L37" s="59" t="s">
        <v>115</v>
      </c>
      <c r="M37" s="318">
        <f>IFERROR(K37/$K$13,0)</f>
        <v>0</v>
      </c>
      <c r="N37" s="59" t="s">
        <v>117</v>
      </c>
      <c r="O37" s="121"/>
    </row>
    <row r="38" spans="1:15" hidden="1" x14ac:dyDescent="0.3">
      <c r="A38" s="53"/>
      <c r="B38" s="300" t="s">
        <v>127</v>
      </c>
      <c r="C38" s="373" t="s">
        <v>291</v>
      </c>
      <c r="D38" s="364">
        <f>SUMIFS(MON!$C$4:$C$223,MON!$U$4:$U$223,"ไม่ใช่",MON!$H$4:$H$223,$O38)</f>
        <v>911</v>
      </c>
      <c r="E38" s="362">
        <f>SUMIFS(TUE!$C$4:$C$223,TUE!$U$4:$U$223,"ไม่ใช่",TUE!$H$4:$H$223,$O38)</f>
        <v>911</v>
      </c>
      <c r="F38" s="361">
        <f>SUMIFS(WED!$C$4:$C$223,WED!$U$4:$U$223,"ไม่ใช่",WED!$H$4:$H$223,$O38)</f>
        <v>911</v>
      </c>
      <c r="G38" s="365">
        <f>SUMIFS(THU!$C$4:$C$223,THU!$U$4:$U$223,"ไม่ใช่",THU!$H$4:$H$223,$O38)</f>
        <v>911</v>
      </c>
      <c r="H38" s="362">
        <f>SUMIFS(FRI!$C$4:$C$223,FRI!$U$4:$U$223,"ไม่ใช่",FRI!$H$4:$H$223,$O38)</f>
        <v>911</v>
      </c>
      <c r="I38" s="362">
        <f>SUMIFS(SAT!$C$4:$C$223,SAT!$U$4:$U$223,"ไม่ใช่",SAT!$H$4:$H$223,$O38)</f>
        <v>934</v>
      </c>
      <c r="J38" s="363">
        <f>SUMIFS(SUN!$C$4:$C$223,SUN!$U$4:$U$223,"ไม่ใช่",SUN!$H$4:$H$223,$O38)</f>
        <v>934</v>
      </c>
      <c r="K38" s="371">
        <f t="shared" si="7"/>
        <v>6423</v>
      </c>
      <c r="L38" s="347" t="s">
        <v>160</v>
      </c>
      <c r="M38" s="318">
        <f>K38/$K$11</f>
        <v>0.63720238095238091</v>
      </c>
      <c r="N38" s="59" t="s">
        <v>117</v>
      </c>
      <c r="O38" s="121" t="s">
        <v>17</v>
      </c>
    </row>
    <row r="39" spans="1:15" x14ac:dyDescent="0.3">
      <c r="A39" s="53"/>
      <c r="B39" s="300" t="s">
        <v>127</v>
      </c>
      <c r="C39" s="54" t="s">
        <v>108</v>
      </c>
      <c r="D39" s="88">
        <f t="shared" ref="D39:J39" si="16">TIME(0,INT(D38),((D38-INT(D38))*100))</f>
        <v>0.63263888888888886</v>
      </c>
      <c r="E39" s="89">
        <f t="shared" si="16"/>
        <v>0.63263888888888886</v>
      </c>
      <c r="F39" s="89">
        <f t="shared" si="16"/>
        <v>0.63263888888888886</v>
      </c>
      <c r="G39" s="89">
        <f t="shared" si="16"/>
        <v>0.63263888888888886</v>
      </c>
      <c r="H39" s="89">
        <f t="shared" si="16"/>
        <v>0.63263888888888886</v>
      </c>
      <c r="I39" s="89">
        <f t="shared" si="16"/>
        <v>0.64861111111111114</v>
      </c>
      <c r="J39" s="265">
        <f t="shared" si="16"/>
        <v>0.64861111111111114</v>
      </c>
      <c r="K39" s="381">
        <f t="shared" si="7"/>
        <v>4.4604166666666663</v>
      </c>
      <c r="L39" s="59" t="s">
        <v>115</v>
      </c>
      <c r="M39" s="318">
        <f>IFERROR(K39/$K$13,0)</f>
        <v>0.63720238095238091</v>
      </c>
      <c r="N39" s="59" t="s">
        <v>117</v>
      </c>
      <c r="O39" s="121"/>
    </row>
    <row r="40" spans="1:15" hidden="1" x14ac:dyDescent="0.3">
      <c r="A40" s="53"/>
      <c r="B40" s="300" t="s">
        <v>128</v>
      </c>
      <c r="C40" s="373" t="s">
        <v>291</v>
      </c>
      <c r="D40" s="364">
        <f>SUMIFS(MON!$C$4:$C$223,MON!$U$4:$U$223,"ไม่ใช่",MON!$H$4:$H$223,$O40)</f>
        <v>0</v>
      </c>
      <c r="E40" s="362">
        <f>SUMIFS(TUE!$C$4:$C$223,TUE!$U$4:$U$223,"ไม่ใช่",TUE!$H$4:$H$223,$O40)</f>
        <v>0</v>
      </c>
      <c r="F40" s="361">
        <f>SUMIFS(WED!$C$4:$C$223,WED!$U$4:$U$223,"ไม่ใช่",WED!$H$4:$H$223,$O40)</f>
        <v>0</v>
      </c>
      <c r="G40" s="365">
        <f>SUMIFS(THU!$C$4:$C$223,THU!$U$4:$U$223,"ไม่ใช่",THU!$H$4:$H$223,$O40)</f>
        <v>0</v>
      </c>
      <c r="H40" s="362">
        <f>SUMIFS(FRI!$C$4:$C$223,FRI!$U$4:$U$223,"ไม่ใช่",FRI!$H$4:$H$223,$O40)</f>
        <v>0</v>
      </c>
      <c r="I40" s="362">
        <f>SUMIFS(SAT!$C$4:$C$223,SAT!$U$4:$U$223,"ไม่ใช่",SAT!$H$4:$H$223,$O40)</f>
        <v>0</v>
      </c>
      <c r="J40" s="363">
        <f>SUMIFS(SUN!$C$4:$C$223,SUN!$U$4:$U$223,"ไม่ใช่",SUN!$H$4:$H$223,$O40)</f>
        <v>0</v>
      </c>
      <c r="K40" s="371">
        <f t="shared" si="7"/>
        <v>0</v>
      </c>
      <c r="L40" s="347" t="s">
        <v>160</v>
      </c>
      <c r="M40" s="318">
        <f>K40/$K$11</f>
        <v>0</v>
      </c>
      <c r="N40" s="59" t="s">
        <v>117</v>
      </c>
      <c r="O40" s="121" t="s">
        <v>19</v>
      </c>
    </row>
    <row r="41" spans="1:15" x14ac:dyDescent="0.3">
      <c r="A41" s="53"/>
      <c r="B41" s="300" t="s">
        <v>128</v>
      </c>
      <c r="C41" s="54" t="s">
        <v>108</v>
      </c>
      <c r="D41" s="88">
        <f t="shared" ref="D41:J41" si="17">TIME(0,INT(D40),((D40-INT(D40))*100))</f>
        <v>0</v>
      </c>
      <c r="E41" s="89">
        <f t="shared" si="17"/>
        <v>0</v>
      </c>
      <c r="F41" s="89">
        <f t="shared" si="17"/>
        <v>0</v>
      </c>
      <c r="G41" s="89">
        <f t="shared" si="17"/>
        <v>0</v>
      </c>
      <c r="H41" s="89">
        <f t="shared" si="17"/>
        <v>0</v>
      </c>
      <c r="I41" s="89">
        <f t="shared" si="17"/>
        <v>0</v>
      </c>
      <c r="J41" s="265">
        <f t="shared" si="17"/>
        <v>0</v>
      </c>
      <c r="K41" s="381">
        <f t="shared" si="7"/>
        <v>0</v>
      </c>
      <c r="L41" s="59" t="s">
        <v>115</v>
      </c>
      <c r="M41" s="318">
        <f>IFERROR(K41/$K$13,0)</f>
        <v>0</v>
      </c>
      <c r="N41" s="59" t="s">
        <v>117</v>
      </c>
      <c r="O41" s="121"/>
    </row>
    <row r="42" spans="1:15" hidden="1" x14ac:dyDescent="0.3">
      <c r="A42" s="53"/>
      <c r="B42" s="300" t="s">
        <v>129</v>
      </c>
      <c r="C42" s="373" t="s">
        <v>291</v>
      </c>
      <c r="D42" s="364">
        <f>SUMIFS(MON!$C$4:$C$223,MON!$U$4:$U$223,"ไม่ใช่",MON!$H$4:$H$223,$O42)</f>
        <v>0</v>
      </c>
      <c r="E42" s="362">
        <f>SUMIFS(TUE!$C$4:$C$223,TUE!$U$4:$U$223,"ไม่ใช่",TUE!$H$4:$H$223,$O42)</f>
        <v>0</v>
      </c>
      <c r="F42" s="361">
        <f>SUMIFS(WED!$C$4:$C$223,WED!$U$4:$U$223,"ไม่ใช่",WED!$H$4:$H$223,$O42)</f>
        <v>0</v>
      </c>
      <c r="G42" s="365">
        <f>SUMIFS(THU!$C$4:$C$223,THU!$U$4:$U$223,"ไม่ใช่",THU!$H$4:$H$223,$O42)</f>
        <v>0</v>
      </c>
      <c r="H42" s="362">
        <f>SUMIFS(FRI!$C$4:$C$223,FRI!$U$4:$U$223,"ไม่ใช่",FRI!$H$4:$H$223,$O42)</f>
        <v>0</v>
      </c>
      <c r="I42" s="362">
        <f>SUMIFS(SAT!$C$4:$C$223,SAT!$U$4:$U$223,"ไม่ใช่",SAT!$H$4:$H$223,$O42)</f>
        <v>0</v>
      </c>
      <c r="J42" s="363">
        <f>SUMIFS(SUN!$C$4:$C$223,SUN!$U$4:$U$223,"ไม่ใช่",SUN!$H$4:$H$223,$O42)</f>
        <v>0</v>
      </c>
      <c r="K42" s="371">
        <f t="shared" si="7"/>
        <v>0</v>
      </c>
      <c r="L42" s="347" t="s">
        <v>160</v>
      </c>
      <c r="M42" s="318">
        <f>K42/$K$11</f>
        <v>0</v>
      </c>
      <c r="N42" s="59" t="s">
        <v>117</v>
      </c>
      <c r="O42" s="121" t="s">
        <v>21</v>
      </c>
    </row>
    <row r="43" spans="1:15" x14ac:dyDescent="0.3">
      <c r="A43" s="53"/>
      <c r="B43" s="300" t="s">
        <v>129</v>
      </c>
      <c r="C43" s="54" t="s">
        <v>108</v>
      </c>
      <c r="D43" s="88">
        <f t="shared" ref="D43:J43" si="18">TIME(0,INT(D42),((D42-INT(D42))*100))</f>
        <v>0</v>
      </c>
      <c r="E43" s="89">
        <f t="shared" si="18"/>
        <v>0</v>
      </c>
      <c r="F43" s="89">
        <f t="shared" si="18"/>
        <v>0</v>
      </c>
      <c r="G43" s="89">
        <f t="shared" si="18"/>
        <v>0</v>
      </c>
      <c r="H43" s="89">
        <f t="shared" si="18"/>
        <v>0</v>
      </c>
      <c r="I43" s="89">
        <f t="shared" si="18"/>
        <v>0</v>
      </c>
      <c r="J43" s="265">
        <f t="shared" si="18"/>
        <v>0</v>
      </c>
      <c r="K43" s="381">
        <f t="shared" si="7"/>
        <v>0</v>
      </c>
      <c r="L43" s="59" t="s">
        <v>115</v>
      </c>
      <c r="M43" s="318">
        <f>IFERROR(K43/$K$13,0)</f>
        <v>0</v>
      </c>
      <c r="N43" s="59" t="s">
        <v>117</v>
      </c>
      <c r="O43" s="121"/>
    </row>
    <row r="44" spans="1:15" hidden="1" x14ac:dyDescent="0.3">
      <c r="A44" s="53"/>
      <c r="B44" s="300" t="s">
        <v>130</v>
      </c>
      <c r="C44" s="373" t="s">
        <v>291</v>
      </c>
      <c r="D44" s="364">
        <f>SUMIFS(MON!$C$4:$C$223,MON!$U$4:$U$223,"ไม่ใช่",MON!$H$4:$H$223,$O44)</f>
        <v>0</v>
      </c>
      <c r="E44" s="362">
        <f>SUMIFS(TUE!$C$4:$C$223,TUE!$U$4:$U$223,"ไม่ใช่",TUE!$H$4:$H$223,$O44)</f>
        <v>0</v>
      </c>
      <c r="F44" s="361">
        <f>SUMIFS(WED!$C$4:$C$223,WED!$U$4:$U$223,"ไม่ใช่",WED!$H$4:$H$223,$O44)</f>
        <v>0</v>
      </c>
      <c r="G44" s="365">
        <f>SUMIFS(THU!$C$4:$C$223,THU!$U$4:$U$223,"ไม่ใช่",THU!$H$4:$H$223,$O44)</f>
        <v>0</v>
      </c>
      <c r="H44" s="362">
        <f>SUMIFS(FRI!$C$4:$C$223,FRI!$U$4:$U$223,"ไม่ใช่",FRI!$H$4:$H$223,$O44)</f>
        <v>0</v>
      </c>
      <c r="I44" s="362">
        <f>SUMIFS(SAT!$C$4:$C$223,SAT!$U$4:$U$223,"ไม่ใช่",SAT!$H$4:$H$223,$O44)</f>
        <v>0</v>
      </c>
      <c r="J44" s="363">
        <f>SUMIFS(SUN!$C$4:$C$223,SUN!$U$4:$U$223,"ไม่ใช่",SUN!$H$4:$H$223,$O44)</f>
        <v>0</v>
      </c>
      <c r="K44" s="371">
        <f t="shared" si="7"/>
        <v>0</v>
      </c>
      <c r="L44" s="347" t="s">
        <v>160</v>
      </c>
      <c r="M44" s="318">
        <f>K44/$K$11</f>
        <v>0</v>
      </c>
      <c r="N44" s="59" t="s">
        <v>117</v>
      </c>
      <c r="O44" s="121" t="s">
        <v>23</v>
      </c>
    </row>
    <row r="45" spans="1:15" x14ac:dyDescent="0.3">
      <c r="A45" s="53"/>
      <c r="B45" s="300" t="s">
        <v>130</v>
      </c>
      <c r="C45" s="54" t="s">
        <v>108</v>
      </c>
      <c r="D45" s="88">
        <f t="shared" ref="D45:J45" si="19">TIME(0,INT(D44),((D44-INT(D44))*100))</f>
        <v>0</v>
      </c>
      <c r="E45" s="89">
        <f t="shared" si="19"/>
        <v>0</v>
      </c>
      <c r="F45" s="89">
        <f t="shared" si="19"/>
        <v>0</v>
      </c>
      <c r="G45" s="89">
        <f t="shared" si="19"/>
        <v>0</v>
      </c>
      <c r="H45" s="89">
        <f t="shared" si="19"/>
        <v>0</v>
      </c>
      <c r="I45" s="89">
        <f t="shared" si="19"/>
        <v>0</v>
      </c>
      <c r="J45" s="265">
        <f t="shared" si="19"/>
        <v>0</v>
      </c>
      <c r="K45" s="381">
        <f t="shared" si="7"/>
        <v>0</v>
      </c>
      <c r="L45" s="59" t="s">
        <v>115</v>
      </c>
      <c r="M45" s="318">
        <f>IFERROR(K45/$K$13,0)</f>
        <v>0</v>
      </c>
      <c r="N45" s="59" t="s">
        <v>117</v>
      </c>
      <c r="O45" s="121"/>
    </row>
    <row r="46" spans="1:15" hidden="1" x14ac:dyDescent="0.3">
      <c r="A46" s="53"/>
      <c r="B46" s="300" t="s">
        <v>131</v>
      </c>
      <c r="C46" s="373" t="s">
        <v>291</v>
      </c>
      <c r="D46" s="364">
        <f>SUMIFS(MON!$C$4:$C$223,MON!$U$4:$U$223,"ไม่ใช่",MON!$H$4:$H$223,$O46)</f>
        <v>0</v>
      </c>
      <c r="E46" s="362">
        <f>SUMIFS(TUE!$C$4:$C$223,TUE!$U$4:$U$223,"ไม่ใช่",TUE!$H$4:$H$223,$O46)</f>
        <v>0</v>
      </c>
      <c r="F46" s="361">
        <f>SUMIFS(WED!$C$4:$C$223,WED!$U$4:$U$223,"ไม่ใช่",WED!$H$4:$H$223,$O46)</f>
        <v>0</v>
      </c>
      <c r="G46" s="365">
        <f>SUMIFS(THU!$C$4:$C$223,THU!$U$4:$U$223,"ไม่ใช่",THU!$H$4:$H$223,$O46)</f>
        <v>0</v>
      </c>
      <c r="H46" s="362">
        <f>SUMIFS(FRI!$C$4:$C$223,FRI!$U$4:$U$223,"ไม่ใช่",FRI!$H$4:$H$223,$O46)</f>
        <v>0</v>
      </c>
      <c r="I46" s="362">
        <f>SUMIFS(SAT!$C$4:$C$223,SAT!$U$4:$U$223,"ไม่ใช่",SAT!$H$4:$H$223,$O46)</f>
        <v>0</v>
      </c>
      <c r="J46" s="363">
        <f>SUMIFS(SUN!$C$4:$C$223,SUN!$U$4:$U$223,"ไม่ใช่",SUN!$H$4:$H$223,$O46)</f>
        <v>0</v>
      </c>
      <c r="K46" s="371">
        <f t="shared" si="7"/>
        <v>0</v>
      </c>
      <c r="L46" s="347" t="s">
        <v>160</v>
      </c>
      <c r="M46" s="318">
        <f>K46/$K$11</f>
        <v>0</v>
      </c>
      <c r="N46" s="59" t="s">
        <v>117</v>
      </c>
      <c r="O46" s="121" t="s">
        <v>25</v>
      </c>
    </row>
    <row r="47" spans="1:15" x14ac:dyDescent="0.3">
      <c r="A47" s="53"/>
      <c r="B47" s="300" t="s">
        <v>131</v>
      </c>
      <c r="C47" s="54" t="s">
        <v>108</v>
      </c>
      <c r="D47" s="88">
        <f t="shared" ref="D47:J47" si="20">TIME(0,INT(D46),((D46-INT(D46))*100))</f>
        <v>0</v>
      </c>
      <c r="E47" s="89">
        <f t="shared" si="20"/>
        <v>0</v>
      </c>
      <c r="F47" s="89">
        <f t="shared" si="20"/>
        <v>0</v>
      </c>
      <c r="G47" s="89">
        <f t="shared" si="20"/>
        <v>0</v>
      </c>
      <c r="H47" s="89">
        <f t="shared" si="20"/>
        <v>0</v>
      </c>
      <c r="I47" s="89">
        <f t="shared" si="20"/>
        <v>0</v>
      </c>
      <c r="J47" s="265">
        <f t="shared" si="20"/>
        <v>0</v>
      </c>
      <c r="K47" s="381">
        <f t="shared" si="7"/>
        <v>0</v>
      </c>
      <c r="L47" s="59" t="s">
        <v>115</v>
      </c>
      <c r="M47" s="318">
        <f>IFERROR(K47/$K$13,0)</f>
        <v>0</v>
      </c>
      <c r="N47" s="59" t="s">
        <v>117</v>
      </c>
      <c r="O47" s="121"/>
    </row>
    <row r="48" spans="1:15" hidden="1" x14ac:dyDescent="0.3">
      <c r="A48" s="53"/>
      <c r="B48" s="300" t="s">
        <v>132</v>
      </c>
      <c r="C48" s="373" t="s">
        <v>291</v>
      </c>
      <c r="D48" s="364">
        <f>SUMIFS(MON!$C$4:$C$223,MON!$U$4:$U$223,"ไม่ใช่",MON!$H$4:$H$223,$O48)</f>
        <v>0</v>
      </c>
      <c r="E48" s="362">
        <f>SUMIFS(TUE!$C$4:$C$223,TUE!$U$4:$U$223,"ไม่ใช่",TUE!$H$4:$H$223,$O48)</f>
        <v>0</v>
      </c>
      <c r="F48" s="361">
        <f>SUMIFS(WED!$C$4:$C$223,WED!$U$4:$U$223,"ไม่ใช่",WED!$H$4:$H$223,$O48)</f>
        <v>0</v>
      </c>
      <c r="G48" s="365">
        <f>SUMIFS(THU!$C$4:$C$223,THU!$U$4:$U$223,"ไม่ใช่",THU!$H$4:$H$223,$O48)</f>
        <v>0</v>
      </c>
      <c r="H48" s="362">
        <f>SUMIFS(FRI!$C$4:$C$223,FRI!$U$4:$U$223,"ไม่ใช่",FRI!$H$4:$H$223,$O48)</f>
        <v>0</v>
      </c>
      <c r="I48" s="362">
        <f>SUMIFS(SAT!$C$4:$C$223,SAT!$U$4:$U$223,"ไม่ใช่",SAT!$H$4:$H$223,$O48)</f>
        <v>0</v>
      </c>
      <c r="J48" s="363">
        <f>SUMIFS(SUN!$C$4:$C$223,SUN!$U$4:$U$223,"ไม่ใช่",SUN!$H$4:$H$223,$O48)</f>
        <v>0</v>
      </c>
      <c r="K48" s="371">
        <f t="shared" si="7"/>
        <v>0</v>
      </c>
      <c r="L48" s="347" t="s">
        <v>160</v>
      </c>
      <c r="M48" s="318">
        <f>K48/$K$11</f>
        <v>0</v>
      </c>
      <c r="N48" s="59" t="s">
        <v>117</v>
      </c>
      <c r="O48" s="121" t="s">
        <v>27</v>
      </c>
    </row>
    <row r="49" spans="1:15" x14ac:dyDescent="0.3">
      <c r="A49" s="53"/>
      <c r="B49" s="300" t="s">
        <v>132</v>
      </c>
      <c r="C49" s="54" t="s">
        <v>108</v>
      </c>
      <c r="D49" s="88">
        <f t="shared" ref="D49:J49" si="21">TIME(0,INT(D48),((D48-INT(D48))*100))</f>
        <v>0</v>
      </c>
      <c r="E49" s="89">
        <f t="shared" si="21"/>
        <v>0</v>
      </c>
      <c r="F49" s="89">
        <f t="shared" si="21"/>
        <v>0</v>
      </c>
      <c r="G49" s="89">
        <f t="shared" si="21"/>
        <v>0</v>
      </c>
      <c r="H49" s="89">
        <f t="shared" si="21"/>
        <v>0</v>
      </c>
      <c r="I49" s="89">
        <f t="shared" si="21"/>
        <v>0</v>
      </c>
      <c r="J49" s="265">
        <f t="shared" si="21"/>
        <v>0</v>
      </c>
      <c r="K49" s="381">
        <f t="shared" si="7"/>
        <v>0</v>
      </c>
      <c r="L49" s="59" t="s">
        <v>115</v>
      </c>
      <c r="M49" s="318">
        <f>IFERROR(K49/$K$13,0)</f>
        <v>0</v>
      </c>
      <c r="N49" s="59" t="s">
        <v>117</v>
      </c>
      <c r="O49" s="121"/>
    </row>
    <row r="50" spans="1:15" hidden="1" x14ac:dyDescent="0.3">
      <c r="A50" s="53"/>
      <c r="B50" s="300" t="s">
        <v>133</v>
      </c>
      <c r="C50" s="373" t="s">
        <v>291</v>
      </c>
      <c r="D50" s="364">
        <f>SUMIFS(MON!$C$4:$C$223,MON!$U$4:$U$223,"ไม่ใช่",MON!$H$4:$H$223,$O50)</f>
        <v>0</v>
      </c>
      <c r="E50" s="362">
        <f>SUMIFS(TUE!$C$4:$C$223,TUE!$U$4:$U$223,"ไม่ใช่",TUE!$H$4:$H$223,$O50)</f>
        <v>0</v>
      </c>
      <c r="F50" s="361">
        <f>SUMIFS(WED!$C$4:$C$223,WED!$U$4:$U$223,"ไม่ใช่",WED!$H$4:$H$223,$O50)</f>
        <v>0</v>
      </c>
      <c r="G50" s="365">
        <f>SUMIFS(THU!$C$4:$C$223,THU!$U$4:$U$223,"ไม่ใช่",THU!$H$4:$H$223,$O50)</f>
        <v>0</v>
      </c>
      <c r="H50" s="362">
        <f>SUMIFS(FRI!$C$4:$C$223,FRI!$U$4:$U$223,"ไม่ใช่",FRI!$H$4:$H$223,$O50)</f>
        <v>0</v>
      </c>
      <c r="I50" s="362">
        <f>SUMIFS(SAT!$C$4:$C$223,SAT!$U$4:$U$223,"ไม่ใช่",SAT!$H$4:$H$223,$O50)</f>
        <v>0</v>
      </c>
      <c r="J50" s="363">
        <f>SUMIFS(SUN!$C$4:$C$223,SUN!$U$4:$U$223,"ไม่ใช่",SUN!$H$4:$H$223,$O50)</f>
        <v>0</v>
      </c>
      <c r="K50" s="371">
        <f t="shared" si="7"/>
        <v>0</v>
      </c>
      <c r="L50" s="347" t="s">
        <v>160</v>
      </c>
      <c r="M50" s="318">
        <f>K50/$K$11</f>
        <v>0</v>
      </c>
      <c r="N50" s="59" t="s">
        <v>117</v>
      </c>
      <c r="O50" s="121" t="s">
        <v>29</v>
      </c>
    </row>
    <row r="51" spans="1:15" x14ac:dyDescent="0.3">
      <c r="A51" s="53"/>
      <c r="B51" s="300" t="s">
        <v>133</v>
      </c>
      <c r="C51" s="54" t="s">
        <v>108</v>
      </c>
      <c r="D51" s="88">
        <f t="shared" ref="D51:J51" si="22">TIME(0,INT(D50),((D50-INT(D50))*100))</f>
        <v>0</v>
      </c>
      <c r="E51" s="89">
        <f t="shared" si="22"/>
        <v>0</v>
      </c>
      <c r="F51" s="89">
        <f t="shared" si="22"/>
        <v>0</v>
      </c>
      <c r="G51" s="89">
        <f t="shared" si="22"/>
        <v>0</v>
      </c>
      <c r="H51" s="89">
        <f t="shared" si="22"/>
        <v>0</v>
      </c>
      <c r="I51" s="89">
        <f t="shared" si="22"/>
        <v>0</v>
      </c>
      <c r="J51" s="265">
        <f t="shared" si="22"/>
        <v>0</v>
      </c>
      <c r="K51" s="381">
        <f t="shared" si="7"/>
        <v>0</v>
      </c>
      <c r="L51" s="59" t="s">
        <v>115</v>
      </c>
      <c r="M51" s="318">
        <f>IFERROR(K51/$K$13,0)</f>
        <v>0</v>
      </c>
      <c r="N51" s="59" t="s">
        <v>117</v>
      </c>
      <c r="O51" s="121"/>
    </row>
    <row r="52" spans="1:15" hidden="1" x14ac:dyDescent="0.3">
      <c r="A52" s="53"/>
      <c r="B52" s="300" t="s">
        <v>134</v>
      </c>
      <c r="C52" s="373" t="s">
        <v>291</v>
      </c>
      <c r="D52" s="364">
        <f>SUMIFS(MON!$C$4:$C$223,MON!$U$4:$U$223,"ไม่ใช่",MON!$H$4:$H$223,$O52)</f>
        <v>0</v>
      </c>
      <c r="E52" s="362">
        <f>SUMIFS(TUE!$C$4:$C$223,TUE!$U$4:$U$223,"ไม่ใช่",TUE!$H$4:$H$223,$O52)</f>
        <v>0</v>
      </c>
      <c r="F52" s="361">
        <f>SUMIFS(WED!$C$4:$C$223,WED!$U$4:$U$223,"ไม่ใช่",WED!$H$4:$H$223,$O52)</f>
        <v>0</v>
      </c>
      <c r="G52" s="365">
        <f>SUMIFS(THU!$C$4:$C$223,THU!$U$4:$U$223,"ไม่ใช่",THU!$H$4:$H$223,$O52)</f>
        <v>0</v>
      </c>
      <c r="H52" s="362">
        <f>SUMIFS(FRI!$C$4:$C$223,FRI!$U$4:$U$223,"ไม่ใช่",FRI!$H$4:$H$223,$O52)</f>
        <v>0</v>
      </c>
      <c r="I52" s="362">
        <f>SUMIFS(SAT!$C$4:$C$223,SAT!$U$4:$U$223,"ไม่ใช่",SAT!$H$4:$H$223,$O52)</f>
        <v>0</v>
      </c>
      <c r="J52" s="363">
        <f>SUMIFS(SUN!$C$4:$C$223,SUN!$U$4:$U$223,"ไม่ใช่",SUN!$H$4:$H$223,$O52)</f>
        <v>0</v>
      </c>
      <c r="K52" s="371">
        <f t="shared" si="7"/>
        <v>0</v>
      </c>
      <c r="L52" s="347" t="s">
        <v>160</v>
      </c>
      <c r="M52" s="318">
        <f>K52/$K$11</f>
        <v>0</v>
      </c>
      <c r="N52" s="59" t="s">
        <v>117</v>
      </c>
      <c r="O52" s="121" t="s">
        <v>31</v>
      </c>
    </row>
    <row r="53" spans="1:15" ht="14.5" thickBot="1" x14ac:dyDescent="0.35">
      <c r="A53" s="50"/>
      <c r="B53" s="301" t="s">
        <v>134</v>
      </c>
      <c r="C53" s="54" t="s">
        <v>108</v>
      </c>
      <c r="D53" s="88">
        <f t="shared" ref="D53:J53" si="23">TIME(0,INT(D52),((D52-INT(D52))*100))</f>
        <v>0</v>
      </c>
      <c r="E53" s="89">
        <f t="shared" si="23"/>
        <v>0</v>
      </c>
      <c r="F53" s="89">
        <f t="shared" si="23"/>
        <v>0</v>
      </c>
      <c r="G53" s="89">
        <f t="shared" si="23"/>
        <v>0</v>
      </c>
      <c r="H53" s="89">
        <f t="shared" si="23"/>
        <v>0</v>
      </c>
      <c r="I53" s="89">
        <f t="shared" si="23"/>
        <v>0</v>
      </c>
      <c r="J53" s="265">
        <f t="shared" si="23"/>
        <v>0</v>
      </c>
      <c r="K53" s="382">
        <f t="shared" si="7"/>
        <v>0</v>
      </c>
      <c r="L53" s="60" t="s">
        <v>115</v>
      </c>
      <c r="M53" s="318">
        <f>IFERROR(K53/$K$13,0)</f>
        <v>0</v>
      </c>
      <c r="N53" s="59" t="s">
        <v>117</v>
      </c>
    </row>
    <row r="54" spans="1:15" x14ac:dyDescent="0.3">
      <c r="A54" s="44">
        <v>7</v>
      </c>
      <c r="B54" s="55" t="s">
        <v>256</v>
      </c>
      <c r="C54" s="49"/>
      <c r="D54" s="270"/>
      <c r="E54" s="16"/>
      <c r="F54" s="19"/>
      <c r="G54" s="16"/>
      <c r="H54" s="19"/>
      <c r="I54" s="19"/>
      <c r="J54" s="17"/>
      <c r="K54" s="306"/>
      <c r="L54" s="61"/>
      <c r="M54" s="317"/>
      <c r="N54" s="57"/>
    </row>
    <row r="55" spans="1:15" hidden="1" x14ac:dyDescent="0.3">
      <c r="A55" s="53"/>
      <c r="B55" s="300" t="s">
        <v>135</v>
      </c>
      <c r="C55" s="373" t="s">
        <v>291</v>
      </c>
      <c r="D55" s="360">
        <f>SUMIFS(MON!$C$4:$C$223,MON!$U$4:$U$223,"ไม่ใช่",MON!$I$4:$I$223,$O55)</f>
        <v>0</v>
      </c>
      <c r="E55" s="361">
        <f>SUMIFS(TUE!$C$4:$C$223,TUE!$U$4:$U$223,"ไม่ใช่",TUE!$I$4:$I$223,$O55)</f>
        <v>0</v>
      </c>
      <c r="F55" s="362">
        <f>SUMIFS(WED!$C$4:$C$223,WED!$U$4:$U$223,"ไม่ใช่",WED!$I$4:$I$223,$O55)</f>
        <v>0</v>
      </c>
      <c r="G55" s="361">
        <f>SUMIFS(THU!$C$4:$C$223,THU!$U$4:$U$223,"ไม่ใช่",THU!$I$4:$I$223,$O55)</f>
        <v>0</v>
      </c>
      <c r="H55" s="362">
        <f>SUMIFS(FRI!$C$4:$C$223,FRI!$U$4:$U$223,"ไม่ใช่",FRI!$I$4:$I$223,$O55)</f>
        <v>0</v>
      </c>
      <c r="I55" s="362">
        <f>SUMIFS(SAT!$C$4:$C$223,SAT!$U$4:$U$223,"ไม่ใช่",SAT!$I$4:$I$223,$O55)</f>
        <v>0</v>
      </c>
      <c r="J55" s="363">
        <f>SUMIFS(SUN!$C$4:$C$223,SUN!$U$4:$U$223,"ไม่ใช่",SUN!$I$4:$I$223,$O55)</f>
        <v>0</v>
      </c>
      <c r="K55" s="368">
        <f t="shared" ref="K55:K66" si="24">SUM(D55:J55)</f>
        <v>0</v>
      </c>
      <c r="L55" s="347" t="s">
        <v>160</v>
      </c>
      <c r="M55" s="319">
        <f>K55/$K$11</f>
        <v>0</v>
      </c>
      <c r="N55" s="59" t="s">
        <v>117</v>
      </c>
      <c r="O55" s="121" t="s">
        <v>68</v>
      </c>
    </row>
    <row r="56" spans="1:15" x14ac:dyDescent="0.3">
      <c r="A56" s="53"/>
      <c r="B56" s="300" t="s">
        <v>135</v>
      </c>
      <c r="C56" s="54" t="s">
        <v>108</v>
      </c>
      <c r="D56" s="88">
        <f t="shared" ref="D56:J56" si="25">TIME(0,INT(D55),((D55-INT(D55))*100))</f>
        <v>0</v>
      </c>
      <c r="E56" s="89">
        <f t="shared" si="25"/>
        <v>0</v>
      </c>
      <c r="F56" s="89">
        <f t="shared" si="25"/>
        <v>0</v>
      </c>
      <c r="G56" s="89">
        <f t="shared" si="25"/>
        <v>0</v>
      </c>
      <c r="H56" s="89">
        <f t="shared" si="25"/>
        <v>0</v>
      </c>
      <c r="I56" s="89">
        <f t="shared" si="25"/>
        <v>0</v>
      </c>
      <c r="J56" s="265">
        <f t="shared" si="25"/>
        <v>0</v>
      </c>
      <c r="K56" s="308">
        <f t="shared" si="24"/>
        <v>0</v>
      </c>
      <c r="L56" s="59" t="s">
        <v>115</v>
      </c>
      <c r="M56" s="319">
        <f>IFERROR(K56/$K$13,0)</f>
        <v>0</v>
      </c>
      <c r="N56" s="59" t="s">
        <v>117</v>
      </c>
      <c r="O56" s="121"/>
    </row>
    <row r="57" spans="1:15" hidden="1" x14ac:dyDescent="0.3">
      <c r="A57" s="53"/>
      <c r="B57" s="300" t="s">
        <v>136</v>
      </c>
      <c r="C57" s="373" t="s">
        <v>291</v>
      </c>
      <c r="D57" s="360">
        <f>SUMIFS(MON!$C$4:$C$223,MON!$U$4:$U$223,"ไม่ใช่",MON!$I$4:$I$223,$O57)</f>
        <v>114</v>
      </c>
      <c r="E57" s="361">
        <f>SUMIFS(TUE!$C$4:$C$223,TUE!$U$4:$U$223,"ไม่ใช่",TUE!$I$4:$I$223,$O57)</f>
        <v>114</v>
      </c>
      <c r="F57" s="362">
        <f>SUMIFS(WED!$C$4:$C$223,WED!$U$4:$U$223,"ไม่ใช่",WED!$I$4:$I$223,$O57)</f>
        <v>114</v>
      </c>
      <c r="G57" s="361">
        <f>SUMIFS(THU!$C$4:$C$223,THU!$U$4:$U$223,"ไม่ใช่",THU!$I$4:$I$223,$O57)</f>
        <v>114</v>
      </c>
      <c r="H57" s="362">
        <f>SUMIFS(FRI!$C$4:$C$223,FRI!$U$4:$U$223,"ไม่ใช่",FRI!$I$4:$I$223,$O57)</f>
        <v>114</v>
      </c>
      <c r="I57" s="362">
        <f>SUMIFS(SAT!$C$4:$C$223,SAT!$U$4:$U$223,"ไม่ใช่",SAT!$I$4:$I$223,$O57)</f>
        <v>110</v>
      </c>
      <c r="J57" s="363">
        <f>SUMIFS(SUN!$C$4:$C$223,SUN!$U$4:$U$223,"ไม่ใช่",SUN!$I$4:$I$223,$O57)</f>
        <v>110</v>
      </c>
      <c r="K57" s="368">
        <f t="shared" si="24"/>
        <v>790</v>
      </c>
      <c r="L57" s="347" t="s">
        <v>160</v>
      </c>
      <c r="M57" s="319">
        <f>K57/$K$11</f>
        <v>7.8373015873015872E-2</v>
      </c>
      <c r="N57" s="59" t="s">
        <v>117</v>
      </c>
      <c r="O57" s="121" t="s">
        <v>69</v>
      </c>
    </row>
    <row r="58" spans="1:15" x14ac:dyDescent="0.3">
      <c r="A58" s="53"/>
      <c r="B58" s="300" t="s">
        <v>136</v>
      </c>
      <c r="C58" s="54" t="s">
        <v>108</v>
      </c>
      <c r="D58" s="88">
        <f t="shared" ref="D58:J58" si="26">TIME(0,INT(D57),((D57-INT(D57))*100))</f>
        <v>7.9166666666666663E-2</v>
      </c>
      <c r="E58" s="89">
        <f t="shared" si="26"/>
        <v>7.9166666666666663E-2</v>
      </c>
      <c r="F58" s="89">
        <f t="shared" si="26"/>
        <v>7.9166666666666663E-2</v>
      </c>
      <c r="G58" s="89">
        <f t="shared" si="26"/>
        <v>7.9166666666666663E-2</v>
      </c>
      <c r="H58" s="89">
        <f t="shared" si="26"/>
        <v>7.9166666666666663E-2</v>
      </c>
      <c r="I58" s="89">
        <f t="shared" si="26"/>
        <v>7.6388888888888881E-2</v>
      </c>
      <c r="J58" s="265">
        <f t="shared" si="26"/>
        <v>7.6388888888888881E-2</v>
      </c>
      <c r="K58" s="308">
        <f t="shared" si="24"/>
        <v>0.54861111111111105</v>
      </c>
      <c r="L58" s="59" t="s">
        <v>115</v>
      </c>
      <c r="M58" s="319">
        <f>IFERROR(K58/$K$13,0)</f>
        <v>7.8373015873015858E-2</v>
      </c>
      <c r="N58" s="59" t="s">
        <v>117</v>
      </c>
      <c r="O58" s="121"/>
    </row>
    <row r="59" spans="1:15" hidden="1" x14ac:dyDescent="0.3">
      <c r="A59" s="53"/>
      <c r="B59" s="300" t="s">
        <v>137</v>
      </c>
      <c r="C59" s="373" t="s">
        <v>291</v>
      </c>
      <c r="D59" s="360">
        <f>SUMIFS(MON!$C$4:$C$223,MON!$U$4:$U$223,"ไม่ใช่",MON!$I$4:$I$223,$O59)</f>
        <v>1326</v>
      </c>
      <c r="E59" s="361">
        <f>SUMIFS(TUE!$C$4:$C$223,TUE!$U$4:$U$223,"ไม่ใช่",TUE!$I$4:$I$223,$O59)</f>
        <v>1326</v>
      </c>
      <c r="F59" s="362">
        <f>SUMIFS(WED!$C$4:$C$223,WED!$U$4:$U$223,"ไม่ใช่",WED!$I$4:$I$223,$O59)</f>
        <v>1326</v>
      </c>
      <c r="G59" s="361">
        <f>SUMIFS(THU!$C$4:$C$223,THU!$U$4:$U$223,"ไม่ใช่",THU!$I$4:$I$223,$O59)</f>
        <v>1326</v>
      </c>
      <c r="H59" s="362">
        <f>SUMIFS(FRI!$C$4:$C$223,FRI!$U$4:$U$223,"ไม่ใช่",FRI!$I$4:$I$223,$O59)</f>
        <v>1326</v>
      </c>
      <c r="I59" s="362">
        <f>SUMIFS(SAT!$C$4:$C$223,SAT!$U$4:$U$223,"ไม่ใช่",SAT!$I$4:$I$223,$O59)</f>
        <v>1330</v>
      </c>
      <c r="J59" s="363">
        <f>SUMIFS(SUN!$C$4:$C$223,SUN!$U$4:$U$223,"ไม่ใช่",SUN!$I$4:$I$223,$O59)</f>
        <v>1330</v>
      </c>
      <c r="K59" s="368">
        <f t="shared" si="24"/>
        <v>9290</v>
      </c>
      <c r="L59" s="347" t="s">
        <v>160</v>
      </c>
      <c r="M59" s="319">
        <f>K59/$K$11</f>
        <v>0.92162698412698407</v>
      </c>
      <c r="N59" s="59" t="s">
        <v>117</v>
      </c>
      <c r="O59" s="121" t="s">
        <v>70</v>
      </c>
    </row>
    <row r="60" spans="1:15" x14ac:dyDescent="0.3">
      <c r="A60" s="53"/>
      <c r="B60" s="300" t="s">
        <v>137</v>
      </c>
      <c r="C60" s="54" t="s">
        <v>108</v>
      </c>
      <c r="D60" s="88">
        <f t="shared" ref="D60:J60" si="27">TIME(0,INT(D59),((D59-INT(D59))*100))</f>
        <v>0.92083333333333339</v>
      </c>
      <c r="E60" s="89">
        <f t="shared" si="27"/>
        <v>0.92083333333333339</v>
      </c>
      <c r="F60" s="89">
        <f t="shared" si="27"/>
        <v>0.92083333333333339</v>
      </c>
      <c r="G60" s="89">
        <f t="shared" si="27"/>
        <v>0.92083333333333339</v>
      </c>
      <c r="H60" s="89">
        <f t="shared" si="27"/>
        <v>0.92083333333333339</v>
      </c>
      <c r="I60" s="89">
        <f t="shared" si="27"/>
        <v>0.92361111111111116</v>
      </c>
      <c r="J60" s="265">
        <f t="shared" si="27"/>
        <v>0.92361111111111116</v>
      </c>
      <c r="K60" s="308">
        <f t="shared" si="24"/>
        <v>6.4513888888888893</v>
      </c>
      <c r="L60" s="59" t="s">
        <v>115</v>
      </c>
      <c r="M60" s="319">
        <f>IFERROR(K60/$K$13,0)</f>
        <v>0.92162698412698418</v>
      </c>
      <c r="N60" s="59" t="s">
        <v>117</v>
      </c>
      <c r="O60" s="121"/>
    </row>
    <row r="61" spans="1:15" hidden="1" x14ac:dyDescent="0.3">
      <c r="A61" s="53"/>
      <c r="B61" s="300" t="s">
        <v>138</v>
      </c>
      <c r="C61" s="373" t="s">
        <v>291</v>
      </c>
      <c r="D61" s="360">
        <f>SUMIFS(MON!$C$4:$C$223,MON!$U$4:$U$223,"ไม่ใช่",MON!$I$4:$I$223,$O61)</f>
        <v>0</v>
      </c>
      <c r="E61" s="361">
        <f>SUMIFS(TUE!$C$4:$C$223,TUE!$U$4:$U$223,"ไม่ใช่",TUE!$I$4:$I$223,$O61)</f>
        <v>0</v>
      </c>
      <c r="F61" s="362">
        <f>SUMIFS(WED!$C$4:$C$223,WED!$U$4:$U$223,"ไม่ใช่",WED!$I$4:$I$223,$O61)</f>
        <v>0</v>
      </c>
      <c r="G61" s="361">
        <f>SUMIFS(THU!$C$4:$C$223,THU!$U$4:$U$223,"ไม่ใช่",THU!$I$4:$I$223,$O61)</f>
        <v>0</v>
      </c>
      <c r="H61" s="362">
        <f>SUMIFS(FRI!$C$4:$C$223,FRI!$U$4:$U$223,"ไม่ใช่",FRI!$I$4:$I$223,$O61)</f>
        <v>0</v>
      </c>
      <c r="I61" s="362">
        <f>SUMIFS(SAT!$C$4:$C$223,SAT!$U$4:$U$223,"ไม่ใช่",SAT!$I$4:$I$223,$O61)</f>
        <v>0</v>
      </c>
      <c r="J61" s="363">
        <f>SUMIFS(SUN!$C$4:$C$223,SUN!$U$4:$U$223,"ไม่ใช่",SUN!$I$4:$I$223,$O61)</f>
        <v>0</v>
      </c>
      <c r="K61" s="368">
        <f t="shared" si="24"/>
        <v>0</v>
      </c>
      <c r="L61" s="347" t="s">
        <v>160</v>
      </c>
      <c r="M61" s="319">
        <f>K61/$K$11</f>
        <v>0</v>
      </c>
      <c r="N61" s="59" t="s">
        <v>117</v>
      </c>
      <c r="O61" s="121" t="s">
        <v>71</v>
      </c>
    </row>
    <row r="62" spans="1:15" x14ac:dyDescent="0.3">
      <c r="A62" s="53"/>
      <c r="B62" s="300" t="s">
        <v>138</v>
      </c>
      <c r="C62" s="54" t="s">
        <v>108</v>
      </c>
      <c r="D62" s="88">
        <f t="shared" ref="D62:J62" si="28">TIME(0,INT(D61),((D61-INT(D61))*100))</f>
        <v>0</v>
      </c>
      <c r="E62" s="89">
        <f t="shared" si="28"/>
        <v>0</v>
      </c>
      <c r="F62" s="89">
        <f t="shared" si="28"/>
        <v>0</v>
      </c>
      <c r="G62" s="89">
        <f t="shared" si="28"/>
        <v>0</v>
      </c>
      <c r="H62" s="89">
        <f t="shared" si="28"/>
        <v>0</v>
      </c>
      <c r="I62" s="89">
        <f t="shared" si="28"/>
        <v>0</v>
      </c>
      <c r="J62" s="265">
        <f t="shared" si="28"/>
        <v>0</v>
      </c>
      <c r="K62" s="308">
        <f t="shared" si="24"/>
        <v>0</v>
      </c>
      <c r="L62" s="59" t="s">
        <v>115</v>
      </c>
      <c r="M62" s="319">
        <f>IFERROR(K62/$K$13,0)</f>
        <v>0</v>
      </c>
      <c r="N62" s="59" t="s">
        <v>117</v>
      </c>
      <c r="O62" s="121"/>
    </row>
    <row r="63" spans="1:15" hidden="1" x14ac:dyDescent="0.3">
      <c r="A63" s="53"/>
      <c r="B63" s="300" t="s">
        <v>139</v>
      </c>
      <c r="C63" s="373" t="s">
        <v>291</v>
      </c>
      <c r="D63" s="360">
        <f>SUMIFS(MON!$C$4:$C$223,MON!$U$4:$U$223,"ไม่ใช่",MON!$I$4:$I$223,$O63)</f>
        <v>0</v>
      </c>
      <c r="E63" s="361">
        <f>SUMIFS(TUE!$C$4:$C$223,TUE!$U$4:$U$223,"ไม่ใช่",TUE!$I$4:$I$223,$O63)</f>
        <v>0</v>
      </c>
      <c r="F63" s="362">
        <f>SUMIFS(WED!$C$4:$C$223,WED!$U$4:$U$223,"ไม่ใช่",WED!$I$4:$I$223,$O63)</f>
        <v>0</v>
      </c>
      <c r="G63" s="361">
        <f>SUMIFS(THU!$C$4:$C$223,THU!$U$4:$U$223,"ไม่ใช่",THU!$I$4:$I$223,$O63)</f>
        <v>0</v>
      </c>
      <c r="H63" s="362">
        <f>SUMIFS(FRI!$C$4:$C$223,FRI!$U$4:$U$223,"ไม่ใช่",FRI!$I$4:$I$223,$O63)</f>
        <v>0</v>
      </c>
      <c r="I63" s="362">
        <f>SUMIFS(SAT!$C$4:$C$223,SAT!$U$4:$U$223,"ไม่ใช่",SAT!$I$4:$I$223,$O63)</f>
        <v>0</v>
      </c>
      <c r="J63" s="363">
        <f>SUMIFS(SUN!$C$4:$C$223,SUN!$U$4:$U$223,"ไม่ใช่",SUN!$I$4:$I$223,$O63)</f>
        <v>0</v>
      </c>
      <c r="K63" s="368">
        <f t="shared" si="24"/>
        <v>0</v>
      </c>
      <c r="L63" s="347" t="s">
        <v>160</v>
      </c>
      <c r="M63" s="319">
        <f>K63/$K$11</f>
        <v>0</v>
      </c>
      <c r="N63" s="59" t="s">
        <v>117</v>
      </c>
      <c r="O63" s="121" t="s">
        <v>72</v>
      </c>
    </row>
    <row r="64" spans="1:15" x14ac:dyDescent="0.3">
      <c r="A64" s="53"/>
      <c r="B64" s="300" t="s">
        <v>139</v>
      </c>
      <c r="C64" s="54" t="s">
        <v>108</v>
      </c>
      <c r="D64" s="88">
        <f t="shared" ref="D64:J64" si="29">TIME(0,INT(D63),((D63-INT(D63))*100))</f>
        <v>0</v>
      </c>
      <c r="E64" s="89">
        <f t="shared" si="29"/>
        <v>0</v>
      </c>
      <c r="F64" s="89">
        <f t="shared" si="29"/>
        <v>0</v>
      </c>
      <c r="G64" s="89">
        <f t="shared" si="29"/>
        <v>0</v>
      </c>
      <c r="H64" s="89">
        <f t="shared" si="29"/>
        <v>0</v>
      </c>
      <c r="I64" s="89">
        <f t="shared" si="29"/>
        <v>0</v>
      </c>
      <c r="J64" s="265">
        <f t="shared" si="29"/>
        <v>0</v>
      </c>
      <c r="K64" s="308">
        <f t="shared" si="24"/>
        <v>0</v>
      </c>
      <c r="L64" s="59" t="s">
        <v>115</v>
      </c>
      <c r="M64" s="319">
        <f>IFERROR(K64/$K$13,0)</f>
        <v>0</v>
      </c>
      <c r="N64" s="59" t="s">
        <v>117</v>
      </c>
      <c r="O64" s="121"/>
    </row>
    <row r="65" spans="1:15" hidden="1" x14ac:dyDescent="0.3">
      <c r="A65" s="53"/>
      <c r="B65" s="300" t="s">
        <v>140</v>
      </c>
      <c r="C65" s="373" t="s">
        <v>291</v>
      </c>
      <c r="D65" s="360">
        <f>SUMIFS(MON!$C$4:$C$223,MON!$U$4:$U$223,"ไม่ใช่",MON!$I$4:$I$223,$O65)</f>
        <v>0</v>
      </c>
      <c r="E65" s="361">
        <f>SUMIFS(TUE!$C$4:$C$223,TUE!$U$4:$U$223,"ไม่ใช่",TUE!$I$4:$I$223,$O65)</f>
        <v>0</v>
      </c>
      <c r="F65" s="362">
        <f>SUMIFS(WED!$C$4:$C$223,WED!$U$4:$U$223,"ไม่ใช่",WED!$I$4:$I$223,$O65)</f>
        <v>0</v>
      </c>
      <c r="G65" s="361">
        <f>SUMIFS(THU!$C$4:$C$223,THU!$U$4:$U$223,"ไม่ใช่",THU!$I$4:$I$223,$O65)</f>
        <v>0</v>
      </c>
      <c r="H65" s="362">
        <f>SUMIFS(FRI!$C$4:$C$223,FRI!$U$4:$U$223,"ไม่ใช่",FRI!$I$4:$I$223,$O65)</f>
        <v>0</v>
      </c>
      <c r="I65" s="362">
        <f>SUMIFS(SAT!$C$4:$C$223,SAT!$U$4:$U$223,"ไม่ใช่",SAT!$I$4:$I$223,$O65)</f>
        <v>0</v>
      </c>
      <c r="J65" s="363">
        <f>SUMIFS(SUN!$C$4:$C$223,SUN!$U$4:$U$223,"ไม่ใช่",SUN!$I$4:$I$223,$O65)</f>
        <v>0</v>
      </c>
      <c r="K65" s="368">
        <f t="shared" si="24"/>
        <v>0</v>
      </c>
      <c r="L65" s="347" t="s">
        <v>160</v>
      </c>
      <c r="M65" s="319">
        <f>K65/$K$11</f>
        <v>0</v>
      </c>
      <c r="N65" s="59" t="s">
        <v>117</v>
      </c>
      <c r="O65" s="121" t="s">
        <v>73</v>
      </c>
    </row>
    <row r="66" spans="1:15" ht="14.5" thickBot="1" x14ac:dyDescent="0.35">
      <c r="A66" s="53"/>
      <c r="B66" s="300" t="s">
        <v>140</v>
      </c>
      <c r="C66" s="54" t="s">
        <v>108</v>
      </c>
      <c r="D66" s="88">
        <f t="shared" ref="D66:J66" si="30">TIME(0,INT(D65),((D65-INT(D65))*100))</f>
        <v>0</v>
      </c>
      <c r="E66" s="89">
        <f t="shared" si="30"/>
        <v>0</v>
      </c>
      <c r="F66" s="89">
        <f t="shared" si="30"/>
        <v>0</v>
      </c>
      <c r="G66" s="89">
        <f t="shared" si="30"/>
        <v>0</v>
      </c>
      <c r="H66" s="89">
        <f t="shared" si="30"/>
        <v>0</v>
      </c>
      <c r="I66" s="89">
        <f t="shared" si="30"/>
        <v>0</v>
      </c>
      <c r="J66" s="265">
        <f t="shared" si="30"/>
        <v>0</v>
      </c>
      <c r="K66" s="308">
        <f t="shared" si="24"/>
        <v>0</v>
      </c>
      <c r="L66" s="59" t="s">
        <v>115</v>
      </c>
      <c r="M66" s="319">
        <f>IFERROR(K66/$K$13,0)</f>
        <v>0</v>
      </c>
      <c r="N66" s="59" t="s">
        <v>117</v>
      </c>
    </row>
    <row r="67" spans="1:15" x14ac:dyDescent="0.3">
      <c r="A67" s="44">
        <v>8</v>
      </c>
      <c r="B67" s="55" t="s">
        <v>257</v>
      </c>
      <c r="C67" s="49"/>
      <c r="D67" s="270"/>
      <c r="E67" s="16"/>
      <c r="F67" s="19"/>
      <c r="G67" s="16"/>
      <c r="H67" s="19"/>
      <c r="I67" s="19"/>
      <c r="J67" s="17"/>
      <c r="K67" s="304"/>
      <c r="L67" s="63"/>
      <c r="M67" s="317"/>
      <c r="N67" s="57"/>
      <c r="O67" s="121"/>
    </row>
    <row r="68" spans="1:15" x14ac:dyDescent="0.3">
      <c r="A68" s="53"/>
      <c r="B68" s="300" t="s">
        <v>162</v>
      </c>
      <c r="C68" s="54" t="s">
        <v>159</v>
      </c>
      <c r="D68" s="360">
        <f>(SUMIFS(MON!$AI$4:$AI$223,MON!$J$4:$J$223,"=ใช่",MON!$U$4:$U$223,"=ไม่ใช่"))/60</f>
        <v>1440</v>
      </c>
      <c r="E68" s="361">
        <f>(SUMIFS(TUE!$AI$4:$AI$223,TUE!$J$4:$J$223,"=ใช่",TUE!$U$4:$U$223,"=ไม่ใช่"))/60</f>
        <v>1440</v>
      </c>
      <c r="F68" s="362">
        <f>(SUMIFS(WED!$AI$4:$AI$223,WED!$J$4:$J$223,"=ใช่",WED!$U$4:$U$223,"=ไม่ใช่"))/60</f>
        <v>1440</v>
      </c>
      <c r="G68" s="361">
        <f>(SUMIFS(THU!$AI$4:$AI$223,THU!$J$4:$J$223,"=ใช่",THU!$U$4:$U$223,"=ไม่ใช่"))/60</f>
        <v>1440</v>
      </c>
      <c r="H68" s="362">
        <f>(SUMIFS(FRI!$AI$4:$AI$223,FRI!$J$4:$J$223,"=ใช่",FRI!$U$4:$U$223,"=ไม่ใช่"))/60</f>
        <v>1440</v>
      </c>
      <c r="I68" s="362">
        <f>(SUMIFS(SAT!$AI$4:$AI$223,SAT!$J$4:$J$223,"=ใช่",SAT!$U$4:$U$223,"=ไม่ใช่"))/60</f>
        <v>1440</v>
      </c>
      <c r="J68" s="363">
        <f>(SUMIFS(SUN!$AI$4:$AI$223,SUN!$J$4:$J$223,"=ใช่",SUN!$U$4:$U$223,"=ไม่ใช่"))/60</f>
        <v>1440</v>
      </c>
      <c r="K68" s="367">
        <f>SUM(D68:J68)</f>
        <v>10080</v>
      </c>
      <c r="L68" s="59" t="s">
        <v>160</v>
      </c>
      <c r="M68" s="319">
        <f>IFERROR(K68/K11,)</f>
        <v>1</v>
      </c>
      <c r="N68" s="59" t="s">
        <v>117</v>
      </c>
      <c r="O68" s="121"/>
    </row>
    <row r="69" spans="1:15" x14ac:dyDescent="0.3">
      <c r="A69" s="53"/>
      <c r="B69" s="300" t="s">
        <v>162</v>
      </c>
      <c r="C69" s="54" t="s">
        <v>108</v>
      </c>
      <c r="D69" s="294">
        <f t="shared" ref="D69:I69" si="31">TIME(0,INT(D68),((D68-INT(D68))*100))</f>
        <v>0</v>
      </c>
      <c r="E69" s="38">
        <f t="shared" si="31"/>
        <v>0</v>
      </c>
      <c r="F69" s="43">
        <f t="shared" si="31"/>
        <v>0</v>
      </c>
      <c r="G69" s="38">
        <f t="shared" si="31"/>
        <v>0</v>
      </c>
      <c r="H69" s="43">
        <f t="shared" si="31"/>
        <v>0</v>
      </c>
      <c r="I69" s="43">
        <f t="shared" si="31"/>
        <v>0</v>
      </c>
      <c r="J69" s="40">
        <f>TIME(0,INT(J68),((J68-INT(J68))*100))</f>
        <v>0</v>
      </c>
      <c r="K69" s="310">
        <f>SUM(D69:J69)</f>
        <v>0</v>
      </c>
      <c r="L69" s="61" t="s">
        <v>115</v>
      </c>
      <c r="M69" s="319">
        <f>IFERROR(K69/K13,0)</f>
        <v>0</v>
      </c>
      <c r="N69" s="59" t="s">
        <v>117</v>
      </c>
      <c r="O69" s="121"/>
    </row>
    <row r="70" spans="1:15" ht="14.5" thickBot="1" x14ac:dyDescent="0.35">
      <c r="A70" s="53"/>
      <c r="B70" s="300" t="s">
        <v>163</v>
      </c>
      <c r="C70" s="54" t="s">
        <v>158</v>
      </c>
      <c r="D70" s="295">
        <f t="shared" ref="D70:K70" si="32">IFERROR(D68/D11,0)</f>
        <v>1</v>
      </c>
      <c r="E70" s="80">
        <f t="shared" si="32"/>
        <v>1</v>
      </c>
      <c r="F70" s="80">
        <f t="shared" si="32"/>
        <v>1</v>
      </c>
      <c r="G70" s="80">
        <f t="shared" si="32"/>
        <v>1</v>
      </c>
      <c r="H70" s="80">
        <f t="shared" si="32"/>
        <v>1</v>
      </c>
      <c r="I70" s="80">
        <f t="shared" si="32"/>
        <v>1</v>
      </c>
      <c r="J70" s="296">
        <f>IFERROR(J68/J11,0)</f>
        <v>1</v>
      </c>
      <c r="K70" s="311">
        <f t="shared" si="32"/>
        <v>1</v>
      </c>
      <c r="L70" s="61" t="s">
        <v>117</v>
      </c>
      <c r="M70" s="320"/>
      <c r="N70" s="60"/>
      <c r="O70" s="121"/>
    </row>
    <row r="71" spans="1:15" x14ac:dyDescent="0.3">
      <c r="A71" s="45">
        <v>9</v>
      </c>
      <c r="B71" s="45" t="s">
        <v>258</v>
      </c>
      <c r="C71" s="372"/>
      <c r="D71" s="270"/>
      <c r="E71" s="16"/>
      <c r="F71" s="19"/>
      <c r="G71" s="16"/>
      <c r="H71" s="19"/>
      <c r="I71" s="19"/>
      <c r="J71" s="17"/>
      <c r="K71" s="370"/>
      <c r="L71" s="57"/>
      <c r="M71" s="319"/>
      <c r="N71" s="59"/>
      <c r="O71" s="121"/>
    </row>
    <row r="72" spans="1:15" hidden="1" x14ac:dyDescent="0.3">
      <c r="A72" s="379"/>
      <c r="B72" s="298" t="s">
        <v>46</v>
      </c>
      <c r="C72" s="373" t="s">
        <v>291</v>
      </c>
      <c r="D72" s="360">
        <f>SUMIFS(MON!$C$4:$C$223,MON!$U$4:$U$223,"ไม่ใช่",MON!$K$4:$K$223,$O72)</f>
        <v>0</v>
      </c>
      <c r="E72" s="361">
        <f>SUMIFS(TUE!$C$4:$C$223,TUE!$U$4:$U$223,"ไม่ใช่",TUE!$K$4:$K$223,$O72)</f>
        <v>0</v>
      </c>
      <c r="F72" s="362">
        <f>SUMIFS(WED!$C$4:$C$223,WED!$U$4:$U$223,"ไม่ใช่",WED!$K$4:$K$223,$O72)</f>
        <v>0</v>
      </c>
      <c r="G72" s="361">
        <f>SUMIFS(THU!$C$4:$C$223,THU!$U$4:$U$223,"ไม่ใช่",THU!$K$4:$K$223,$O72)</f>
        <v>0</v>
      </c>
      <c r="H72" s="362">
        <f>SUMIFS(FRI!$C$4:$C$223,FRI!$U$4:$U$223,"ไม่ใช่",FRI!$K$4:$K$223,$O72)</f>
        <v>0</v>
      </c>
      <c r="I72" s="362">
        <f>SUMIFS(SAT!$C$4:$C$223,SAT!$U$4:$U$223,"ไม่ใช่",SAT!$K$4:$K$223,$O72)</f>
        <v>0</v>
      </c>
      <c r="J72" s="363">
        <f>SUMIFS(SUN!$C$4:$C$223,SUN!$U$4:$U$223,"ไม่ใช่",SUN!$K$4:$K$223,$O72)</f>
        <v>0</v>
      </c>
      <c r="K72" s="376">
        <f>SUM(D72:J72)</f>
        <v>0</v>
      </c>
      <c r="L72" s="347" t="s">
        <v>160</v>
      </c>
      <c r="M72" s="319">
        <f>K72/$K$11</f>
        <v>0</v>
      </c>
      <c r="N72" s="59" t="s">
        <v>117</v>
      </c>
      <c r="O72" s="121" t="s">
        <v>46</v>
      </c>
    </row>
    <row r="73" spans="1:15" x14ac:dyDescent="0.3">
      <c r="A73" s="379"/>
      <c r="B73" s="298" t="s">
        <v>46</v>
      </c>
      <c r="C73" s="374" t="s">
        <v>108</v>
      </c>
      <c r="D73" s="39">
        <f t="shared" ref="D73:J73" si="33">TIME(0,INT(D72),((D72-INT(D72))*100))</f>
        <v>0</v>
      </c>
      <c r="E73" s="42">
        <f t="shared" si="33"/>
        <v>0</v>
      </c>
      <c r="F73" s="42">
        <f t="shared" si="33"/>
        <v>0</v>
      </c>
      <c r="G73" s="42">
        <f t="shared" si="33"/>
        <v>0</v>
      </c>
      <c r="H73" s="42">
        <f t="shared" si="33"/>
        <v>0</v>
      </c>
      <c r="I73" s="43">
        <f t="shared" si="33"/>
        <v>0</v>
      </c>
      <c r="J73" s="40">
        <f t="shared" si="33"/>
        <v>0</v>
      </c>
      <c r="K73" s="377">
        <f t="shared" ref="K73:K77" si="34">SUM(D73:J73)</f>
        <v>0</v>
      </c>
      <c r="L73" s="59" t="s">
        <v>115</v>
      </c>
      <c r="M73" s="319">
        <f>IFERROR(K73/$K$13,0)</f>
        <v>0</v>
      </c>
      <c r="N73" s="59" t="s">
        <v>117</v>
      </c>
      <c r="O73" s="121"/>
    </row>
    <row r="74" spans="1:15" hidden="1" x14ac:dyDescent="0.3">
      <c r="A74" s="379"/>
      <c r="B74" s="298" t="s">
        <v>48</v>
      </c>
      <c r="C74" s="373" t="s">
        <v>291</v>
      </c>
      <c r="D74" s="360">
        <f>SUMIFS(MON!$C$4:$C$223,MON!$U$4:$U$223,"ไม่ใช่",MON!$K$4:$K$223,$O74)</f>
        <v>415</v>
      </c>
      <c r="E74" s="361">
        <f>SUMIFS(TUE!$C$4:$C$223,TUE!$U$4:$U$223,"ไม่ใช่",TUE!$K$4:$K$223,$O74)</f>
        <v>415</v>
      </c>
      <c r="F74" s="362">
        <f>SUMIFS(WED!$C$4:$C$223,WED!$U$4:$U$223,"ไม่ใช่",WED!$K$4:$K$223,$O74)</f>
        <v>415</v>
      </c>
      <c r="G74" s="361">
        <f>SUMIFS(THU!$C$4:$C$223,THU!$U$4:$U$223,"ไม่ใช่",THU!$K$4:$K$223,$O74)</f>
        <v>415</v>
      </c>
      <c r="H74" s="362">
        <f>SUMIFS(FRI!$C$4:$C$223,FRI!$U$4:$U$223,"ไม่ใช่",FRI!$K$4:$K$223,$O74)</f>
        <v>415</v>
      </c>
      <c r="I74" s="362">
        <f>SUMIFS(SAT!$C$4:$C$223,SAT!$U$4:$U$223,"ไม่ใช่",SAT!$K$4:$K$223,$O74)</f>
        <v>396</v>
      </c>
      <c r="J74" s="363">
        <f>SUMIFS(SUN!$C$4:$C$223,SUN!$U$4:$U$223,"ไม่ใช่",SUN!$K$4:$K$223,$O74)</f>
        <v>396</v>
      </c>
      <c r="K74" s="376">
        <f t="shared" si="34"/>
        <v>2867</v>
      </c>
      <c r="L74" s="347" t="s">
        <v>160</v>
      </c>
      <c r="M74" s="319">
        <f>K74/$K$11</f>
        <v>0.28442460317460316</v>
      </c>
      <c r="N74" s="59" t="s">
        <v>117</v>
      </c>
      <c r="O74" s="121" t="s">
        <v>48</v>
      </c>
    </row>
    <row r="75" spans="1:15" x14ac:dyDescent="0.3">
      <c r="A75" s="379"/>
      <c r="B75" s="298" t="s">
        <v>48</v>
      </c>
      <c r="C75" s="374" t="s">
        <v>108</v>
      </c>
      <c r="D75" s="39">
        <f t="shared" ref="D75:J75" si="35">TIME(0,INT(D74),((D74-INT(D74))*100))</f>
        <v>0.28819444444444448</v>
      </c>
      <c r="E75" s="42">
        <f t="shared" si="35"/>
        <v>0.28819444444444448</v>
      </c>
      <c r="F75" s="42">
        <f t="shared" si="35"/>
        <v>0.28819444444444448</v>
      </c>
      <c r="G75" s="42">
        <f t="shared" si="35"/>
        <v>0.28819444444444448</v>
      </c>
      <c r="H75" s="42">
        <f t="shared" si="35"/>
        <v>0.28819444444444448</v>
      </c>
      <c r="I75" s="43">
        <f t="shared" si="35"/>
        <v>0.27499999999999997</v>
      </c>
      <c r="J75" s="40">
        <f t="shared" si="35"/>
        <v>0.27499999999999997</v>
      </c>
      <c r="K75" s="377">
        <f t="shared" si="34"/>
        <v>1.9909722222222221</v>
      </c>
      <c r="L75" s="59" t="s">
        <v>115</v>
      </c>
      <c r="M75" s="319">
        <f>IFERROR(K75/$K$13,0)</f>
        <v>0.28442460317460316</v>
      </c>
      <c r="N75" s="59" t="s">
        <v>117</v>
      </c>
      <c r="O75" s="121"/>
    </row>
    <row r="76" spans="1:15" hidden="1" x14ac:dyDescent="0.3">
      <c r="A76" s="379"/>
      <c r="B76" s="298" t="s">
        <v>50</v>
      </c>
      <c r="C76" s="373" t="s">
        <v>291</v>
      </c>
      <c r="D76" s="360">
        <f>SUMIFS(MON!$C$4:$C$223,MON!$U$4:$U$223,"ไม่ใช่",MON!$K$4:$K$223,$O76)</f>
        <v>1025</v>
      </c>
      <c r="E76" s="361">
        <f>SUMIFS(TUE!$C$4:$C$223,TUE!$U$4:$U$223,"ไม่ใช่",TUE!$K$4:$K$223,$O76)</f>
        <v>1025</v>
      </c>
      <c r="F76" s="362">
        <f>SUMIFS(WED!$C$4:$C$223,WED!$U$4:$U$223,"ไม่ใช่",WED!$K$4:$K$223,$O76)</f>
        <v>1025</v>
      </c>
      <c r="G76" s="361">
        <f>SUMIFS(THU!$C$4:$C$223,THU!$U$4:$U$223,"ไม่ใช่",THU!$K$4:$K$223,$O76)</f>
        <v>1025</v>
      </c>
      <c r="H76" s="362">
        <f>SUMIFS(FRI!$C$4:$C$223,FRI!$U$4:$U$223,"ไม่ใช่",FRI!$K$4:$K$223,$O76)</f>
        <v>1025</v>
      </c>
      <c r="I76" s="362">
        <f>SUMIFS(SAT!$C$4:$C$223,SAT!$U$4:$U$223,"ไม่ใช่",SAT!$K$4:$K$223,$O76)</f>
        <v>1044</v>
      </c>
      <c r="J76" s="363">
        <f>SUMIFS(SUN!$C$4:$C$223,SUN!$U$4:$U$223,"ไม่ใช่",SUN!$K$4:$K$223,$O76)</f>
        <v>1044</v>
      </c>
      <c r="K76" s="376">
        <f t="shared" si="34"/>
        <v>7213</v>
      </c>
      <c r="L76" s="347" t="s">
        <v>160</v>
      </c>
      <c r="M76" s="319">
        <f>K76/$K$11</f>
        <v>0.71557539682539684</v>
      </c>
      <c r="N76" s="59" t="s">
        <v>117</v>
      </c>
      <c r="O76" s="121" t="s">
        <v>50</v>
      </c>
    </row>
    <row r="77" spans="1:15" ht="14.5" thickBot="1" x14ac:dyDescent="0.35">
      <c r="A77" s="380"/>
      <c r="B77" s="299" t="s">
        <v>50</v>
      </c>
      <c r="C77" s="375" t="s">
        <v>108</v>
      </c>
      <c r="D77" s="84">
        <f t="shared" ref="D77:J77" si="36">TIME(0,INT(D76),((D76-INT(D76))*100))</f>
        <v>0.71180555555555547</v>
      </c>
      <c r="E77" s="85">
        <f t="shared" si="36"/>
        <v>0.71180555555555547</v>
      </c>
      <c r="F77" s="85">
        <f t="shared" si="36"/>
        <v>0.71180555555555547</v>
      </c>
      <c r="G77" s="85">
        <f t="shared" si="36"/>
        <v>0.71180555555555547</v>
      </c>
      <c r="H77" s="85">
        <f t="shared" si="36"/>
        <v>0.71180555555555547</v>
      </c>
      <c r="I77" s="93">
        <f t="shared" si="36"/>
        <v>0.72499999999999998</v>
      </c>
      <c r="J77" s="92">
        <f t="shared" si="36"/>
        <v>0.72499999999999998</v>
      </c>
      <c r="K77" s="378">
        <f t="shared" si="34"/>
        <v>5.009027777777777</v>
      </c>
      <c r="L77" s="60" t="s">
        <v>115</v>
      </c>
      <c r="M77" s="319">
        <f>IFERROR(K77/$K$13,0)</f>
        <v>0.71557539682539673</v>
      </c>
      <c r="N77" s="59" t="s">
        <v>117</v>
      </c>
      <c r="O77" s="121"/>
    </row>
    <row r="78" spans="1:15" ht="15" customHeight="1" x14ac:dyDescent="0.3">
      <c r="A78" s="44">
        <v>10</v>
      </c>
      <c r="B78" s="45" t="s">
        <v>260</v>
      </c>
      <c r="C78" s="372"/>
      <c r="D78" s="271"/>
      <c r="F78" s="21"/>
      <c r="H78" s="21"/>
      <c r="I78" s="21"/>
      <c r="J78" s="10"/>
      <c r="K78" s="306"/>
      <c r="L78" s="61"/>
      <c r="M78" s="317"/>
      <c r="N78" s="57"/>
    </row>
    <row r="79" spans="1:15" ht="15" hidden="1" customHeight="1" x14ac:dyDescent="0.3">
      <c r="A79" s="53"/>
      <c r="B79" s="298" t="s">
        <v>52</v>
      </c>
      <c r="C79" s="373" t="s">
        <v>291</v>
      </c>
      <c r="D79" s="360">
        <f>SUMIFS(MON!$C$4:$C$223,MON!$U$4:$U$223,"ไม่ใช่",MON!$L$4:$L$223,$O79)</f>
        <v>0</v>
      </c>
      <c r="E79" s="361">
        <f>SUMIFS(TUE!$C$4:$C$223,TUE!$U$4:$U$223,"ไม่ใช่",TUE!$L$4:$L$223,$O79)</f>
        <v>0</v>
      </c>
      <c r="F79" s="362">
        <f>SUMIFS(WED!$C$4:$C$223,WED!$U$4:$U$223,"ไม่ใช่",WED!$L$4:$L$223,$O79)</f>
        <v>0</v>
      </c>
      <c r="G79" s="361">
        <f>SUMIFS(THU!$C$4:$C$223,THU!$U$4:$U$223,"ไม่ใช่",THU!$L$4:$L$223,$O79)</f>
        <v>0</v>
      </c>
      <c r="H79" s="362">
        <f>SUMIFS(FRI!$C$4:$C$223,FRI!$U$4:$U$223,"ไม่ใช่",FRI!$L$4:$L$223,$O79)</f>
        <v>0</v>
      </c>
      <c r="I79" s="362">
        <f>SUMIFS(SAT!$C$4:$C$223,SAT!$U$4:$U$223,"ไม่ใช่",SAT!$L$4:$L$223,$O79)</f>
        <v>0</v>
      </c>
      <c r="J79" s="363">
        <f>SUMIFS(SUN!$C$4:$C$223,SUN!$U$4:$U$223,"ไม่ใช่",SUN!$L$4:$L$223,$O79)</f>
        <v>0</v>
      </c>
      <c r="K79" s="368">
        <f>SUM(D79:J79)</f>
        <v>0</v>
      </c>
      <c r="L79" s="347" t="s">
        <v>160</v>
      </c>
      <c r="M79" s="319">
        <f>K79/$K$11</f>
        <v>0</v>
      </c>
      <c r="N79" s="59" t="s">
        <v>117</v>
      </c>
      <c r="O79" s="121" t="s">
        <v>52</v>
      </c>
    </row>
    <row r="80" spans="1:15" ht="15" customHeight="1" x14ac:dyDescent="0.3">
      <c r="A80" s="53"/>
      <c r="B80" s="298" t="s">
        <v>52</v>
      </c>
      <c r="C80" s="374" t="s">
        <v>108</v>
      </c>
      <c r="D80" s="88">
        <f t="shared" ref="D80:J80" si="37">TIME(0,INT(D79),((D79-INT(D79))*100))</f>
        <v>0</v>
      </c>
      <c r="E80" s="89">
        <f t="shared" si="37"/>
        <v>0</v>
      </c>
      <c r="F80" s="89">
        <f t="shared" si="37"/>
        <v>0</v>
      </c>
      <c r="G80" s="89">
        <f t="shared" si="37"/>
        <v>0</v>
      </c>
      <c r="H80" s="89">
        <f t="shared" si="37"/>
        <v>0</v>
      </c>
      <c r="I80" s="89">
        <f t="shared" si="37"/>
        <v>0</v>
      </c>
      <c r="J80" s="265">
        <f t="shared" si="37"/>
        <v>0</v>
      </c>
      <c r="K80" s="308">
        <f t="shared" ref="K80:K88" si="38">SUM(D80:J80)</f>
        <v>0</v>
      </c>
      <c r="L80" s="59" t="s">
        <v>115</v>
      </c>
      <c r="M80" s="319">
        <f>IFERROR(K80/$K$13,)</f>
        <v>0</v>
      </c>
      <c r="N80" s="59" t="s">
        <v>117</v>
      </c>
      <c r="O80" s="121"/>
    </row>
    <row r="81" spans="1:15" ht="15" hidden="1" customHeight="1" x14ac:dyDescent="0.3">
      <c r="A81" s="53"/>
      <c r="B81" s="298" t="s">
        <v>54</v>
      </c>
      <c r="C81" s="373" t="s">
        <v>291</v>
      </c>
      <c r="D81" s="360">
        <f>SUMIFS(MON!$C$4:$C$223,MON!$U$4:$U$223,"ไม่ใช่",MON!$L$4:$L$223,$O81)</f>
        <v>1024</v>
      </c>
      <c r="E81" s="361">
        <f>SUMIFS(TUE!$C$4:$C$223,TUE!$U$4:$U$223,"ไม่ใช่",TUE!$L$4:$L$223,$O81)</f>
        <v>1024</v>
      </c>
      <c r="F81" s="362">
        <f>SUMIFS(WED!$C$4:$C$223,WED!$U$4:$U$223,"ไม่ใช่",WED!$L$4:$L$223,$O81)</f>
        <v>1024</v>
      </c>
      <c r="G81" s="361">
        <f>SUMIFS(THU!$C$4:$C$223,THU!$U$4:$U$223,"ไม่ใช่",THU!$L$4:$L$223,$O81)</f>
        <v>1024</v>
      </c>
      <c r="H81" s="362">
        <f>SUMIFS(FRI!$C$4:$C$223,FRI!$U$4:$U$223,"ไม่ใช่",FRI!$L$4:$L$223,$O81)</f>
        <v>1024</v>
      </c>
      <c r="I81" s="362">
        <f>SUMIFS(SAT!$C$4:$C$223,SAT!$U$4:$U$223,"ไม่ใช่",SAT!$L$4:$L$223,$O81)</f>
        <v>1043</v>
      </c>
      <c r="J81" s="363">
        <f>SUMIFS(SUN!$C$4:$C$223,SUN!$U$4:$U$223,"ไม่ใช่",SUN!$L$4:$L$223,$O81)</f>
        <v>1043</v>
      </c>
      <c r="K81" s="368">
        <f t="shared" si="38"/>
        <v>7206</v>
      </c>
      <c r="L81" s="347" t="s">
        <v>160</v>
      </c>
      <c r="M81" s="319">
        <f>K81/$K$11</f>
        <v>0.71488095238095239</v>
      </c>
      <c r="N81" s="59" t="s">
        <v>117</v>
      </c>
      <c r="O81" s="121" t="s">
        <v>54</v>
      </c>
    </row>
    <row r="82" spans="1:15" ht="15" customHeight="1" x14ac:dyDescent="0.3">
      <c r="A82" s="53"/>
      <c r="B82" s="298" t="s">
        <v>54</v>
      </c>
      <c r="C82" s="374" t="s">
        <v>108</v>
      </c>
      <c r="D82" s="88">
        <f t="shared" ref="D82:J82" si="39">TIME(0,INT(D81),((D81-INT(D81))*100))</f>
        <v>0.71111111111111114</v>
      </c>
      <c r="E82" s="89">
        <f t="shared" si="39"/>
        <v>0.71111111111111114</v>
      </c>
      <c r="F82" s="89">
        <f t="shared" si="39"/>
        <v>0.71111111111111114</v>
      </c>
      <c r="G82" s="89">
        <f t="shared" si="39"/>
        <v>0.71111111111111114</v>
      </c>
      <c r="H82" s="89">
        <f t="shared" si="39"/>
        <v>0.71111111111111114</v>
      </c>
      <c r="I82" s="89">
        <f t="shared" si="39"/>
        <v>0.72430555555555554</v>
      </c>
      <c r="J82" s="265">
        <f t="shared" si="39"/>
        <v>0.72430555555555554</v>
      </c>
      <c r="K82" s="308">
        <f t="shared" si="38"/>
        <v>5.0041666666666673</v>
      </c>
      <c r="L82" s="59" t="s">
        <v>115</v>
      </c>
      <c r="M82" s="319">
        <f>IFERROR(K82/$K$13,0)</f>
        <v>0.71488095238095251</v>
      </c>
      <c r="N82" s="59" t="s">
        <v>117</v>
      </c>
      <c r="O82" s="121"/>
    </row>
    <row r="83" spans="1:15" ht="15" hidden="1" customHeight="1" x14ac:dyDescent="0.3">
      <c r="A83" s="53"/>
      <c r="B83" s="298" t="s">
        <v>55</v>
      </c>
      <c r="C83" s="373" t="s">
        <v>291</v>
      </c>
      <c r="D83" s="360">
        <f>SUMIFS(MON!$C$4:$C$223,MON!$U$4:$U$223,"ไม่ใช่",MON!$L$4:$L$223,$O83)</f>
        <v>0</v>
      </c>
      <c r="E83" s="361">
        <f>SUMIFS(TUE!$C$4:$C$223,TUE!$U$4:$U$223,"ไม่ใช่",TUE!$L$4:$L$223,$O83)</f>
        <v>0</v>
      </c>
      <c r="F83" s="362">
        <f>SUMIFS(WED!$C$4:$C$223,WED!$U$4:$U$223,"ไม่ใช่",WED!$L$4:$L$223,$O83)</f>
        <v>0</v>
      </c>
      <c r="G83" s="361">
        <f>SUMIFS(THU!$C$4:$C$223,THU!$U$4:$U$223,"ไม่ใช่",THU!$L$4:$L$223,$O83)</f>
        <v>0</v>
      </c>
      <c r="H83" s="362">
        <f>SUMIFS(FRI!$C$4:$C$223,FRI!$U$4:$U$223,"ไม่ใช่",FRI!$L$4:$L$223,$O83)</f>
        <v>0</v>
      </c>
      <c r="I83" s="362">
        <f>SUMIFS(SAT!$C$4:$C$223,SAT!$U$4:$U$223,"ไม่ใช่",SAT!$L$4:$L$223,$O83)</f>
        <v>0</v>
      </c>
      <c r="J83" s="363">
        <f>SUMIFS(SUN!$C$4:$C$223,SUN!$U$4:$U$223,"ไม่ใช่",SUN!$L$4:$L$223,$O83)</f>
        <v>0</v>
      </c>
      <c r="K83" s="368">
        <f t="shared" si="38"/>
        <v>0</v>
      </c>
      <c r="L83" s="347" t="s">
        <v>160</v>
      </c>
      <c r="M83" s="319">
        <f>K83/$K$11</f>
        <v>0</v>
      </c>
      <c r="N83" s="59" t="s">
        <v>117</v>
      </c>
      <c r="O83" s="121" t="s">
        <v>55</v>
      </c>
    </row>
    <row r="84" spans="1:15" ht="15" customHeight="1" x14ac:dyDescent="0.3">
      <c r="A84" s="53"/>
      <c r="B84" s="298" t="s">
        <v>55</v>
      </c>
      <c r="C84" s="374" t="s">
        <v>108</v>
      </c>
      <c r="D84" s="88">
        <f t="shared" ref="D84:J84" si="40">TIME(0,INT(D83),((D83-INT(D83))*100))</f>
        <v>0</v>
      </c>
      <c r="E84" s="89">
        <f t="shared" si="40"/>
        <v>0</v>
      </c>
      <c r="F84" s="89">
        <f t="shared" si="40"/>
        <v>0</v>
      </c>
      <c r="G84" s="89">
        <f t="shared" si="40"/>
        <v>0</v>
      </c>
      <c r="H84" s="89">
        <f t="shared" si="40"/>
        <v>0</v>
      </c>
      <c r="I84" s="89">
        <f t="shared" si="40"/>
        <v>0</v>
      </c>
      <c r="J84" s="265">
        <f t="shared" si="40"/>
        <v>0</v>
      </c>
      <c r="K84" s="308">
        <f t="shared" si="38"/>
        <v>0</v>
      </c>
      <c r="L84" s="59" t="s">
        <v>115</v>
      </c>
      <c r="M84" s="319">
        <f>IFERROR(K84/$K$13,0)</f>
        <v>0</v>
      </c>
      <c r="N84" s="59" t="s">
        <v>117</v>
      </c>
      <c r="O84" s="121"/>
    </row>
    <row r="85" spans="1:15" ht="15" hidden="1" customHeight="1" x14ac:dyDescent="0.3">
      <c r="A85" s="53"/>
      <c r="B85" s="298" t="s">
        <v>57</v>
      </c>
      <c r="C85" s="373" t="s">
        <v>291</v>
      </c>
      <c r="D85" s="360">
        <f>SUMIFS(MON!$C$4:$C$223,MON!$U$4:$U$223,"ไม่ใช่",MON!$L$4:$L$223,$O85)</f>
        <v>0</v>
      </c>
      <c r="E85" s="361">
        <f>SUMIFS(TUE!$C$4:$C$223,TUE!$U$4:$U$223,"ไม่ใช่",TUE!$L$4:$L$223,$O85)</f>
        <v>0</v>
      </c>
      <c r="F85" s="362">
        <f>SUMIFS(WED!$C$4:$C$223,WED!$U$4:$U$223,"ไม่ใช่",WED!$L$4:$L$223,$O85)</f>
        <v>0</v>
      </c>
      <c r="G85" s="361">
        <f>SUMIFS(THU!$C$4:$C$223,THU!$U$4:$U$223,"ไม่ใช่",THU!$L$4:$L$223,$O85)</f>
        <v>0</v>
      </c>
      <c r="H85" s="362">
        <f>SUMIFS(FRI!$C$4:$C$223,FRI!$U$4:$U$223,"ไม่ใช่",FRI!$L$4:$L$223,$O85)</f>
        <v>0</v>
      </c>
      <c r="I85" s="362">
        <f>SUMIFS(SAT!$C$4:$C$223,SAT!$U$4:$U$223,"ไม่ใช่",SAT!$L$4:$L$223,$O85)</f>
        <v>0</v>
      </c>
      <c r="J85" s="363">
        <f>SUMIFS(SUN!$C$4:$C$223,SUN!$U$4:$U$223,"ไม่ใช่",SUN!$L$4:$L$223,$O85)</f>
        <v>0</v>
      </c>
      <c r="K85" s="368">
        <f t="shared" si="38"/>
        <v>0</v>
      </c>
      <c r="L85" s="347" t="s">
        <v>160</v>
      </c>
      <c r="M85" s="319">
        <f>K85/$K$11</f>
        <v>0</v>
      </c>
      <c r="N85" s="59" t="s">
        <v>117</v>
      </c>
      <c r="O85" s="121" t="s">
        <v>57</v>
      </c>
    </row>
    <row r="86" spans="1:15" ht="15" customHeight="1" x14ac:dyDescent="0.3">
      <c r="A86" s="53"/>
      <c r="B86" s="298" t="s">
        <v>57</v>
      </c>
      <c r="C86" s="374" t="s">
        <v>108</v>
      </c>
      <c r="D86" s="88">
        <f t="shared" ref="D86:J86" si="41">TIME(0,INT(D85),((D85-INT(D85))*100))</f>
        <v>0</v>
      </c>
      <c r="E86" s="89">
        <f t="shared" si="41"/>
        <v>0</v>
      </c>
      <c r="F86" s="89">
        <f t="shared" si="41"/>
        <v>0</v>
      </c>
      <c r="G86" s="89">
        <f t="shared" si="41"/>
        <v>0</v>
      </c>
      <c r="H86" s="89">
        <f t="shared" si="41"/>
        <v>0</v>
      </c>
      <c r="I86" s="89">
        <f t="shared" si="41"/>
        <v>0</v>
      </c>
      <c r="J86" s="265">
        <f t="shared" si="41"/>
        <v>0</v>
      </c>
      <c r="K86" s="308">
        <f t="shared" si="38"/>
        <v>0</v>
      </c>
      <c r="L86" s="59" t="s">
        <v>115</v>
      </c>
      <c r="M86" s="319">
        <f>IFERROR(K86/$K$13,0)</f>
        <v>0</v>
      </c>
      <c r="N86" s="59" t="s">
        <v>117</v>
      </c>
      <c r="O86" s="121"/>
    </row>
    <row r="87" spans="1:15" ht="15" hidden="1" customHeight="1" x14ac:dyDescent="0.3">
      <c r="A87" s="53"/>
      <c r="B87" s="298" t="s">
        <v>58</v>
      </c>
      <c r="C87" s="373" t="s">
        <v>291</v>
      </c>
      <c r="D87" s="360">
        <f>SUMIFS(MON!$C$4:$C$223,MON!$U$4:$U$223,"ไม่ใช่",MON!$L$4:$L$223,$O87)</f>
        <v>416</v>
      </c>
      <c r="E87" s="361">
        <f>SUMIFS(TUE!$C$4:$C$223,TUE!$U$4:$U$223,"ไม่ใช่",TUE!$L$4:$L$223,$O87)</f>
        <v>416</v>
      </c>
      <c r="F87" s="362">
        <f>SUMIFS(WED!$C$4:$C$223,WED!$U$4:$U$223,"ไม่ใช่",WED!$L$4:$L$223,$O87)</f>
        <v>416</v>
      </c>
      <c r="G87" s="361">
        <f>SUMIFS(THU!$C$4:$C$223,THU!$U$4:$U$223,"ไม่ใช่",THU!$L$4:$L$223,$O87)</f>
        <v>416</v>
      </c>
      <c r="H87" s="362">
        <f>SUMIFS(FRI!$C$4:$C$223,FRI!$U$4:$U$223,"ไม่ใช่",FRI!$L$4:$L$223,$O87)</f>
        <v>416</v>
      </c>
      <c r="I87" s="362">
        <f>SUMIFS(SAT!$C$4:$C$223,SAT!$U$4:$U$223,"ไม่ใช่",SAT!$L$4:$L$223,$O87)</f>
        <v>397</v>
      </c>
      <c r="J87" s="363">
        <f>SUMIFS(SUN!$C$4:$C$223,SUN!$U$4:$U$223,"ไม่ใช่",SUN!$L$4:$L$223,$O87)</f>
        <v>397</v>
      </c>
      <c r="K87" s="368">
        <f t="shared" si="38"/>
        <v>2874</v>
      </c>
      <c r="L87" s="347" t="s">
        <v>160</v>
      </c>
      <c r="M87" s="319">
        <f>K87/$K$11</f>
        <v>0.28511904761904761</v>
      </c>
      <c r="N87" s="59" t="s">
        <v>117</v>
      </c>
      <c r="O87" s="121" t="s">
        <v>58</v>
      </c>
    </row>
    <row r="88" spans="1:15" ht="15" customHeight="1" thickBot="1" x14ac:dyDescent="0.35">
      <c r="A88" s="50"/>
      <c r="B88" s="299" t="s">
        <v>58</v>
      </c>
      <c r="C88" s="375" t="s">
        <v>108</v>
      </c>
      <c r="D88" s="88">
        <f t="shared" ref="D88:J88" si="42">TIME(0,INT(D87),((D87-INT(D87))*100))</f>
        <v>0.28888888888888892</v>
      </c>
      <c r="E88" s="89">
        <f t="shared" si="42"/>
        <v>0.28888888888888892</v>
      </c>
      <c r="F88" s="89">
        <f t="shared" si="42"/>
        <v>0.28888888888888892</v>
      </c>
      <c r="G88" s="89">
        <f t="shared" si="42"/>
        <v>0.28888888888888892</v>
      </c>
      <c r="H88" s="89">
        <f t="shared" si="42"/>
        <v>0.28888888888888892</v>
      </c>
      <c r="I88" s="89">
        <f t="shared" si="42"/>
        <v>0.27569444444444441</v>
      </c>
      <c r="J88" s="265">
        <f t="shared" si="42"/>
        <v>0.27569444444444441</v>
      </c>
      <c r="K88" s="308">
        <f t="shared" si="38"/>
        <v>1.9958333333333336</v>
      </c>
      <c r="L88" s="62" t="s">
        <v>116</v>
      </c>
      <c r="M88" s="319">
        <f>IFERROR(K88/$K$13,0)</f>
        <v>0.28511904761904766</v>
      </c>
      <c r="N88" s="59" t="s">
        <v>117</v>
      </c>
    </row>
    <row r="89" spans="1:15" x14ac:dyDescent="0.3">
      <c r="A89" s="53">
        <v>11</v>
      </c>
      <c r="B89" s="48" t="s">
        <v>259</v>
      </c>
      <c r="C89" s="54"/>
      <c r="D89" s="270"/>
      <c r="E89" s="19"/>
      <c r="F89" s="19"/>
      <c r="G89" s="19"/>
      <c r="H89" s="19"/>
      <c r="I89" s="19"/>
      <c r="J89" s="17"/>
      <c r="K89" s="304"/>
      <c r="L89" s="63"/>
      <c r="M89" s="317"/>
      <c r="N89" s="57"/>
    </row>
    <row r="90" spans="1:15" x14ac:dyDescent="0.3">
      <c r="A90" s="53"/>
      <c r="B90" s="300" t="s">
        <v>96</v>
      </c>
      <c r="C90" s="54" t="s">
        <v>103</v>
      </c>
      <c r="D90" s="271">
        <f>COUNTIFS(MON!$F$4:$F$223,"&lt;&gt;",MON!$D$4:$D$223,"&lt;&gt;",MON!$D$4:$D$223,"&lt;&gt;00:00:00",MON!$U$4:$U$223,"=ไม่ใช่",MON!$Q$4:$Q$223,"=ใช่")</f>
        <v>36</v>
      </c>
      <c r="E90" s="21">
        <f>COUNTIFS(TUE!$F$4:$F$223,"&lt;&gt;",TUE!$D$4:$D$223,"&lt;&gt;",TUE!$D$4:$D$223,"&lt;&gt;00:00:00",TUE!$U$4:$U$223,"=ไม่ใช่",TUE!$Q$4:$Q$223,"=ใช่")</f>
        <v>36</v>
      </c>
      <c r="F90" s="21">
        <f>COUNTIFS(WED!$F$4:$F$223,"&lt;&gt;",WED!$D$4:$D$223,"&lt;&gt;",WED!$D$4:$D$223,"&lt;&gt;00:00:00",WED!$U$4:$U$223,"=ไม่ใช่",WED!$Q$4:$Q$223,"=ใช่")</f>
        <v>36</v>
      </c>
      <c r="G90" s="21">
        <f>COUNTIFS(THU!$F$4:$F$223,"&lt;&gt;",THU!$D$4:$D$223,"&lt;&gt;",THU!$D$4:$D$223,"&lt;&gt;00:00:00",THU!$U$4:$U$223,"=ไม่ใช่",THU!$Q$4:$Q$223,"=ใช่")</f>
        <v>36</v>
      </c>
      <c r="H90" s="21">
        <f>COUNTIFS(FRI!$F$4:$F$223,"&lt;&gt;",FRI!$D$4:$D$223,"&lt;&gt;",FRI!$D$4:$D$223,"&lt;&gt;00:00:00",FRI!$U$4:$U$223,"=ไม่ใช่",FRI!$Q$4:$Q$223,"=ใช่")</f>
        <v>36</v>
      </c>
      <c r="I90" s="21">
        <f>COUNTIFS(SAT!$F$4:$F$223,"&lt;&gt;",SAT!$D$4:$D$223,"&lt;&gt;",SAT!$D$4:$D$223,"&lt;&gt;00:00:00",SAT!$U$4:$U$223,"=ไม่ใช่",SAT!$Q$4:$Q$223,"=ใช่")</f>
        <v>35</v>
      </c>
      <c r="J90" s="10">
        <f>COUNTIFS(SUN!$F$4:$F$223,"&lt;&gt;",SUN!$D$4:$D$223,"&lt;&gt;",SUN!$D$4:$D$223,"&lt;&gt;00:00:00",SUN!$U$4:$U$223,"=ไม่ใช่",SUN!$Q$4:$Q$223,"=ใช่")</f>
        <v>35</v>
      </c>
      <c r="K90" s="368">
        <f>SUM(D90:J90)</f>
        <v>250</v>
      </c>
      <c r="L90" s="61" t="s">
        <v>116</v>
      </c>
      <c r="M90" s="319">
        <f>IFERROR(K90/$K$6,0)</f>
        <v>0.7142857142857143</v>
      </c>
      <c r="N90" s="59" t="s">
        <v>117</v>
      </c>
    </row>
    <row r="91" spans="1:15" x14ac:dyDescent="0.3">
      <c r="A91" s="53"/>
      <c r="B91" s="300" t="s">
        <v>106</v>
      </c>
      <c r="C91" s="54" t="s">
        <v>159</v>
      </c>
      <c r="D91" s="360">
        <f>SUMIFS(MON!$C$4:$C$223,MON!$U$4:$U$223,"ไม่ใช่",MON!$Q$4:$Q$223,"ใช่")</f>
        <v>642</v>
      </c>
      <c r="E91" s="362">
        <f>SUMIFS(TUE!$C$4:$C$223,TUE!$U$4:$U$223,"ไม่ใช่",TUE!$Q$4:$Q$223,"ใช่")</f>
        <v>642</v>
      </c>
      <c r="F91" s="362">
        <f>SUMIFS(WED!$C$4:$C$223,WED!$U$4:$U$223,"ไม่ใช่",WED!$Q$4:$Q$223,"ใช่")</f>
        <v>642</v>
      </c>
      <c r="G91" s="362">
        <f>SUMIFS(THU!$C$4:$C$223,THU!$U$4:$U$223,"ไม่ใช่",THU!$Q$4:$Q$223,"ใช่")</f>
        <v>642</v>
      </c>
      <c r="H91" s="362">
        <f>SUMIFS(FRI!$C$4:$C$223,FRI!$U$4:$U$223,"ไม่ใช่",FRI!$Q$4:$Q$223,"ใช่")</f>
        <v>642</v>
      </c>
      <c r="I91" s="362">
        <f>SUMIFS(SAT!$C$4:$C$223,SAT!$U$4:$U$223,"ไม่ใช่",SAT!$Q$4:$Q$223,"ใช่")</f>
        <v>615</v>
      </c>
      <c r="J91" s="363">
        <f>SUMIFS(SUN!$C$4:$C$223,SUN!$U$4:$U$223,"ไม่ใช่",SUN!$Q$4:$Q$223,"ใช่")</f>
        <v>615</v>
      </c>
      <c r="K91" s="368">
        <f>SUM(D91:J91)</f>
        <v>4440</v>
      </c>
      <c r="L91" s="59" t="s">
        <v>160</v>
      </c>
      <c r="M91" s="319">
        <f>IFERROR(K91/K11,0)</f>
        <v>0.44047619047619047</v>
      </c>
      <c r="N91" s="59" t="s">
        <v>117</v>
      </c>
    </row>
    <row r="92" spans="1:15" ht="14.5" thickBot="1" x14ac:dyDescent="0.35">
      <c r="A92" s="50"/>
      <c r="B92" s="301" t="s">
        <v>106</v>
      </c>
      <c r="C92" s="51" t="s">
        <v>108</v>
      </c>
      <c r="D92" s="272">
        <f t="shared" ref="D92:I92" si="43">TIME(0,INT(D91),((D91-INT(D91))*100))</f>
        <v>0.4458333333333333</v>
      </c>
      <c r="E92" s="273">
        <f t="shared" si="43"/>
        <v>0.4458333333333333</v>
      </c>
      <c r="F92" s="273">
        <f t="shared" si="43"/>
        <v>0.4458333333333333</v>
      </c>
      <c r="G92" s="273">
        <f t="shared" si="43"/>
        <v>0.4458333333333333</v>
      </c>
      <c r="H92" s="273">
        <f t="shared" si="43"/>
        <v>0.4458333333333333</v>
      </c>
      <c r="I92" s="273">
        <f t="shared" si="43"/>
        <v>0.42708333333333331</v>
      </c>
      <c r="J92" s="274">
        <f>TIME(0,INT(J91),((J91-INT(J91))*100))</f>
        <v>0.42708333333333331</v>
      </c>
      <c r="K92" s="309">
        <f>SUM(D92:J92)</f>
        <v>3.0833333333333335</v>
      </c>
      <c r="L92" s="62" t="s">
        <v>160</v>
      </c>
      <c r="M92" s="320">
        <f>IFERROR(K92/K13,0)</f>
        <v>0.44047619047619052</v>
      </c>
      <c r="N92" s="60" t="s">
        <v>117</v>
      </c>
    </row>
  </sheetData>
  <sheetProtection algorithmName="SHA-512" hashValue="YuAcuK93LlSTCx8cqnNKQL7phKutAXi/S0yQYF8MU2IJpDLRUN2NheMDF8Oi1TVxbUT25GnQunyheJ+TUjws4Q==" saltValue="J/bFUXLgCQrNmt66IXsFhQ==" spinCount="100000" sheet="1" selectLockedCells="1" selectUnlockedCells="1"/>
  <mergeCells count="5">
    <mergeCell ref="H3:N3"/>
    <mergeCell ref="A1:N1"/>
    <mergeCell ref="A2:N2"/>
    <mergeCell ref="K4:L4"/>
    <mergeCell ref="M4:N4"/>
  </mergeCells>
  <phoneticPr fontId="9" type="noConversion"/>
  <conditionalFormatting sqref="D20:J20">
    <cfRule type="cellIs" dxfId="251" priority="1" operator="greaterThan">
      <formula>11</formula>
    </cfRule>
  </conditionalFormatting>
  <pageMargins left="0.25" right="0.25" top="0.75" bottom="0.75" header="0.3" footer="0.3"/>
  <pageSetup paperSize="9" scale="56" orientation="landscape" horizontalDpi="4294967293" r:id="rId1"/>
  <headerFooter>
    <oddFooter xml:space="preserve">&amp;Lส่วนผังรายการวิทยุกระจายเสียงและโทรทัศน์
สำนักการอนุญาตประกอบกิจการกระจายเสียงและโทรทัศน์
สำนักงานคณะกรรมการกิจการกระจายเสียง กิจการโทรทัศน์ และกิจการโทรคมนาคมแห่งชาติ&amp;C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J222"/>
  <sheetViews>
    <sheetView workbookViewId="0">
      <pane xSplit="1" ySplit="2" topLeftCell="B3" activePane="bottomRight" state="frozenSplit"/>
      <selection pane="topRight" activeCell="L1" sqref="L1"/>
      <selection pane="bottomLeft" activeCell="A3" sqref="A3"/>
      <selection pane="bottomRight" activeCell="A3" sqref="A3"/>
    </sheetView>
  </sheetViews>
  <sheetFormatPr defaultColWidth="8.90625" defaultRowHeight="14" x14ac:dyDescent="0.3"/>
  <cols>
    <col min="1" max="1" width="3.453125" style="269" customWidth="1"/>
    <col min="2" max="2" width="6.36328125" style="125" bestFit="1" customWidth="1"/>
    <col min="3" max="3" width="7.08984375" style="120" hidden="1" customWidth="1"/>
    <col min="4" max="4" width="17.08984375" style="122" customWidth="1"/>
    <col min="5" max="5" width="2.36328125" style="4" customWidth="1"/>
    <col min="6" max="6" width="3.26953125" style="123" bestFit="1" customWidth="1"/>
    <col min="7" max="7" width="6.36328125" style="125" bestFit="1" customWidth="1"/>
    <col min="8" max="8" width="7.08984375" style="120" hidden="1" customWidth="1"/>
    <col min="9" max="9" width="17.08984375" style="122" customWidth="1"/>
    <col min="10" max="10" width="2.36328125" style="4" customWidth="1"/>
    <col min="11" max="11" width="3.26953125" style="123" bestFit="1" customWidth="1"/>
    <col min="12" max="12" width="6.36328125" style="125" bestFit="1" customWidth="1"/>
    <col min="13" max="13" width="7.08984375" style="120" hidden="1" customWidth="1"/>
    <col min="14" max="14" width="17.08984375" style="122" customWidth="1"/>
    <col min="15" max="15" width="2.36328125" style="4" customWidth="1"/>
    <col min="16" max="16" width="3.26953125" style="124" bestFit="1" customWidth="1"/>
    <col min="17" max="17" width="6.36328125" style="125" bestFit="1" customWidth="1"/>
    <col min="18" max="18" width="7.08984375" style="120" hidden="1" customWidth="1"/>
    <col min="19" max="19" width="17.08984375" style="122" customWidth="1"/>
    <col min="20" max="20" width="2.36328125" style="4" customWidth="1"/>
    <col min="21" max="21" width="3.26953125" style="123" bestFit="1" customWidth="1"/>
    <col min="22" max="22" width="6.36328125" style="125" bestFit="1" customWidth="1"/>
    <col min="23" max="23" width="7.08984375" style="120" hidden="1" customWidth="1"/>
    <col min="24" max="24" width="17.6328125" style="122" customWidth="1"/>
    <col min="25" max="25" width="2.36328125" style="4" customWidth="1"/>
    <col min="26" max="26" width="3.26953125" style="123" bestFit="1" customWidth="1"/>
    <col min="27" max="27" width="6.36328125" style="125" bestFit="1" customWidth="1"/>
    <col min="28" max="28" width="7.08984375" style="120" hidden="1" customWidth="1"/>
    <col min="29" max="29" width="17.08984375" style="122" customWidth="1"/>
    <col min="30" max="30" width="2.36328125" style="4" customWidth="1"/>
    <col min="31" max="31" width="3.26953125" style="123" bestFit="1" customWidth="1"/>
    <col min="32" max="32" width="6.36328125" style="125" bestFit="1" customWidth="1"/>
    <col min="33" max="33" width="7.08984375" style="120" hidden="1" customWidth="1"/>
    <col min="34" max="34" width="17.08984375" style="122" customWidth="1"/>
    <col min="35" max="35" width="2.36328125" style="4" customWidth="1"/>
    <col min="36" max="36" width="3.26953125" style="124" bestFit="1" customWidth="1"/>
    <col min="37" max="16384" width="8.90625" style="4"/>
  </cols>
  <sheetData>
    <row r="1" spans="1:36" ht="14.5" thickBot="1" x14ac:dyDescent="0.35">
      <c r="A1" s="413"/>
      <c r="B1" s="421" t="s">
        <v>90</v>
      </c>
      <c r="C1" s="422"/>
      <c r="D1" s="422"/>
      <c r="E1" s="422"/>
      <c r="F1" s="423"/>
      <c r="G1" s="424" t="s">
        <v>91</v>
      </c>
      <c r="H1" s="425"/>
      <c r="I1" s="425"/>
      <c r="J1" s="425"/>
      <c r="K1" s="426"/>
      <c r="L1" s="427" t="s">
        <v>92</v>
      </c>
      <c r="M1" s="428"/>
      <c r="N1" s="428"/>
      <c r="O1" s="428"/>
      <c r="P1" s="429"/>
      <c r="Q1" s="430" t="s">
        <v>93</v>
      </c>
      <c r="R1" s="431"/>
      <c r="S1" s="431"/>
      <c r="T1" s="431"/>
      <c r="U1" s="432"/>
      <c r="V1" s="433" t="s">
        <v>94</v>
      </c>
      <c r="W1" s="434"/>
      <c r="X1" s="434"/>
      <c r="Y1" s="434"/>
      <c r="Z1" s="435"/>
      <c r="AA1" s="415" t="s">
        <v>95</v>
      </c>
      <c r="AB1" s="416"/>
      <c r="AC1" s="416"/>
      <c r="AD1" s="416"/>
      <c r="AE1" s="417"/>
      <c r="AF1" s="418" t="s">
        <v>89</v>
      </c>
      <c r="AG1" s="419"/>
      <c r="AH1" s="419"/>
      <c r="AI1" s="419"/>
      <c r="AJ1" s="420"/>
    </row>
    <row r="2" spans="1:36" s="119" customFormat="1" ht="10.5" thickBot="1" x14ac:dyDescent="0.25">
      <c r="A2" s="414"/>
      <c r="B2" s="250" t="s">
        <v>177</v>
      </c>
      <c r="C2" s="232" t="s">
        <v>178</v>
      </c>
      <c r="D2" s="233" t="s">
        <v>179</v>
      </c>
      <c r="E2" s="234" t="s">
        <v>181</v>
      </c>
      <c r="F2" s="253" t="s">
        <v>56</v>
      </c>
      <c r="G2" s="257" t="s">
        <v>177</v>
      </c>
      <c r="H2" s="235" t="s">
        <v>178</v>
      </c>
      <c r="I2" s="236" t="s">
        <v>179</v>
      </c>
      <c r="J2" s="237" t="s">
        <v>181</v>
      </c>
      <c r="K2" s="256" t="s">
        <v>56</v>
      </c>
      <c r="L2" s="255" t="s">
        <v>177</v>
      </c>
      <c r="M2" s="238" t="s">
        <v>178</v>
      </c>
      <c r="N2" s="239" t="s">
        <v>179</v>
      </c>
      <c r="O2" s="240" t="s">
        <v>181</v>
      </c>
      <c r="P2" s="254" t="s">
        <v>56</v>
      </c>
      <c r="Q2" s="275" t="s">
        <v>177</v>
      </c>
      <c r="R2" s="276" t="s">
        <v>178</v>
      </c>
      <c r="S2" s="277" t="s">
        <v>179</v>
      </c>
      <c r="T2" s="278" t="s">
        <v>181</v>
      </c>
      <c r="U2" s="279" t="s">
        <v>56</v>
      </c>
      <c r="V2" s="252" t="s">
        <v>177</v>
      </c>
      <c r="W2" s="241" t="s">
        <v>178</v>
      </c>
      <c r="X2" s="242" t="s">
        <v>179</v>
      </c>
      <c r="Y2" s="243" t="s">
        <v>181</v>
      </c>
      <c r="Z2" s="251" t="s">
        <v>56</v>
      </c>
      <c r="AA2" s="249" t="s">
        <v>177</v>
      </c>
      <c r="AB2" s="244" t="s">
        <v>178</v>
      </c>
      <c r="AC2" s="245" t="s">
        <v>179</v>
      </c>
      <c r="AD2" s="246" t="s">
        <v>181</v>
      </c>
      <c r="AE2" s="247" t="s">
        <v>56</v>
      </c>
      <c r="AF2" s="228" t="s">
        <v>177</v>
      </c>
      <c r="AG2" s="229" t="s">
        <v>178</v>
      </c>
      <c r="AH2" s="230" t="s">
        <v>179</v>
      </c>
      <c r="AI2" s="231" t="s">
        <v>181</v>
      </c>
      <c r="AJ2" s="248" t="s">
        <v>56</v>
      </c>
    </row>
    <row r="3" spans="1:36" s="121" customFormat="1" ht="23" x14ac:dyDescent="0.25">
      <c r="A3" s="266">
        <v>1</v>
      </c>
      <c r="B3" s="141">
        <f>MON!A4</f>
        <v>0.20833333333333334</v>
      </c>
      <c r="C3" s="142">
        <f>MON!B4</f>
        <v>0.21041666666666667</v>
      </c>
      <c r="D3" s="143" t="str">
        <f>IF(MON!F4="","",MON!F4)</f>
        <v>ข่าวต้นชั่วโมง องค์กรภาคี อวชท.</v>
      </c>
      <c r="E3" s="144" t="str">
        <f>MON!H4</f>
        <v>01</v>
      </c>
      <c r="F3" s="145" t="str">
        <f>MON!I4</f>
        <v>ท</v>
      </c>
      <c r="G3" s="156">
        <f>TUE!A4</f>
        <v>0.20833333333333334</v>
      </c>
      <c r="H3" s="157">
        <f>TUE!B4</f>
        <v>0.21041666666666667</v>
      </c>
      <c r="I3" s="158" t="str">
        <f>IF(TUE!F4="","",TUE!F4)</f>
        <v>ข่าวต้นชั่วโมง องค์กรภาคี อวชท.</v>
      </c>
      <c r="J3" s="159" t="str">
        <f>TUE!H4</f>
        <v>01</v>
      </c>
      <c r="K3" s="160" t="str">
        <f>TUE!I4</f>
        <v>ท</v>
      </c>
      <c r="L3" s="171">
        <f>WED!A4</f>
        <v>0.20833333333333334</v>
      </c>
      <c r="M3" s="172">
        <f>WED!B4</f>
        <v>0.21041666666666667</v>
      </c>
      <c r="N3" s="173" t="str">
        <f>IF(WED!F4="","",WED!F4)</f>
        <v>ข่าวต้นชั่วโมง องค์กรภาคี อวชท.</v>
      </c>
      <c r="O3" s="174" t="str">
        <f>WED!H4</f>
        <v>01</v>
      </c>
      <c r="P3" s="175" t="str">
        <f>WED!I4</f>
        <v>ท</v>
      </c>
      <c r="Q3" s="186">
        <f>THU!A4</f>
        <v>0.20833333333333334</v>
      </c>
      <c r="R3" s="187">
        <f>THU!B4</f>
        <v>0.21041666666666667</v>
      </c>
      <c r="S3" s="188" t="str">
        <f>IF(THU!F4="","",THU!F4)</f>
        <v>ข่าวต้นชั่วโมง องค์กรภาคี อวชท.</v>
      </c>
      <c r="T3" s="189" t="str">
        <f>THU!H4</f>
        <v>01</v>
      </c>
      <c r="U3" s="190" t="str">
        <f>THU!I4</f>
        <v>ท</v>
      </c>
      <c r="V3" s="201">
        <f>FRI!A4</f>
        <v>0.20833333333333334</v>
      </c>
      <c r="W3" s="202">
        <f>FRI!B4</f>
        <v>0.21041666666666667</v>
      </c>
      <c r="X3" s="203" t="str">
        <f>IF(FRI!F4="","",FRI!F4)</f>
        <v>ข่าวต้นชั่วโมง องค์กรภาคี อวชท.</v>
      </c>
      <c r="Y3" s="204" t="str">
        <f>FRI!H4</f>
        <v>01</v>
      </c>
      <c r="Z3" s="205" t="str">
        <f>FRI!I4</f>
        <v>ท</v>
      </c>
      <c r="AA3" s="344">
        <f>SAT!A4</f>
        <v>0.20833333333333334</v>
      </c>
      <c r="AB3" s="216">
        <f>SAT!B4</f>
        <v>0.21180555555555555</v>
      </c>
      <c r="AC3" s="217" t="str">
        <f>IF(SAT!F4="","",SAT!F4)</f>
        <v>ข่าวต้นชั่วโมง องค์กรภาคี อวชท.</v>
      </c>
      <c r="AD3" s="218" t="str">
        <f>SAT!H4</f>
        <v>01</v>
      </c>
      <c r="AE3" s="219" t="str">
        <f>SAT!I4</f>
        <v>ท</v>
      </c>
      <c r="AF3" s="126">
        <f>SUN!A4</f>
        <v>0.20833333333333334</v>
      </c>
      <c r="AG3" s="127">
        <f>SUN!B4</f>
        <v>0.21180555555555555</v>
      </c>
      <c r="AH3" s="128" t="str">
        <f>IF(SUN!F4="","",SUN!F4)</f>
        <v>ข่าวต้นชั่วโมง องค์กรภาคี อวชท.</v>
      </c>
      <c r="AI3" s="129" t="str">
        <f>SUN!H4</f>
        <v>01</v>
      </c>
      <c r="AJ3" s="130" t="str">
        <f>SUN!I4</f>
        <v>ท</v>
      </c>
    </row>
    <row r="4" spans="1:36" s="121" customFormat="1" ht="11.5" x14ac:dyDescent="0.25">
      <c r="A4" s="267">
        <v>2</v>
      </c>
      <c r="B4" s="146">
        <f>MON!A5</f>
        <v>0.21041666666666667</v>
      </c>
      <c r="C4" s="147">
        <f>MON!B5</f>
        <v>0.25</v>
      </c>
      <c r="D4" s="148" t="str">
        <f>IF(MON!F5="","",MON!F5)</f>
        <v>ธรรมะยามเช้า</v>
      </c>
      <c r="E4" s="149" t="str">
        <f>MON!H5</f>
        <v>03</v>
      </c>
      <c r="F4" s="150" t="str">
        <f>MON!I5</f>
        <v>ท</v>
      </c>
      <c r="G4" s="161">
        <f>TUE!A5</f>
        <v>0.21041666666666667</v>
      </c>
      <c r="H4" s="162">
        <f>TUE!B5</f>
        <v>0.25</v>
      </c>
      <c r="I4" s="163" t="str">
        <f>IF(TUE!F5="","",TUE!F5)</f>
        <v>ธรรมะยามเช้า</v>
      </c>
      <c r="J4" s="164" t="str">
        <f>TUE!H5</f>
        <v>03</v>
      </c>
      <c r="K4" s="165" t="str">
        <f>TUE!I5</f>
        <v>ท</v>
      </c>
      <c r="L4" s="176">
        <f>WED!A5</f>
        <v>0.21041666666666667</v>
      </c>
      <c r="M4" s="177">
        <f>WED!B5</f>
        <v>0.25</v>
      </c>
      <c r="N4" s="178" t="str">
        <f>IF(WED!F5="","",WED!F5)</f>
        <v>ธรรมะยามเช้า</v>
      </c>
      <c r="O4" s="179" t="str">
        <f>WED!H5</f>
        <v>03</v>
      </c>
      <c r="P4" s="180" t="str">
        <f>WED!I5</f>
        <v>ท</v>
      </c>
      <c r="Q4" s="191">
        <f>THU!A5</f>
        <v>0.21041666666666667</v>
      </c>
      <c r="R4" s="192">
        <f>THU!B5</f>
        <v>0.25</v>
      </c>
      <c r="S4" s="193" t="str">
        <f>IF(THU!F5="","",THU!F5)</f>
        <v>ธรรมะยามเช้า</v>
      </c>
      <c r="T4" s="194" t="str">
        <f>THU!H5</f>
        <v>03</v>
      </c>
      <c r="U4" s="195" t="str">
        <f>THU!I5</f>
        <v>ท</v>
      </c>
      <c r="V4" s="206">
        <f>FRI!A5</f>
        <v>0.21041666666666667</v>
      </c>
      <c r="W4" s="207">
        <f>FRI!B5</f>
        <v>0.25</v>
      </c>
      <c r="X4" s="208" t="str">
        <f>IF(FRI!F5="","",FRI!F5)</f>
        <v>ธรรมะยามเช้า</v>
      </c>
      <c r="Y4" s="209" t="str">
        <f>FRI!H5</f>
        <v>03</v>
      </c>
      <c r="Z4" s="210" t="str">
        <f>FRI!I5</f>
        <v>ท</v>
      </c>
      <c r="AA4" s="345">
        <f>SAT!A5</f>
        <v>0.21180555555555555</v>
      </c>
      <c r="AB4" s="220">
        <f>SAT!B5</f>
        <v>0.25</v>
      </c>
      <c r="AC4" s="221" t="str">
        <f>IF(SAT!F5="","",SAT!F5)</f>
        <v>ธรรมะยามเช้า</v>
      </c>
      <c r="AD4" s="222" t="str">
        <f>SAT!H5</f>
        <v>02</v>
      </c>
      <c r="AE4" s="223" t="str">
        <f>SAT!I5</f>
        <v>ท</v>
      </c>
      <c r="AF4" s="131">
        <f>SUN!A5</f>
        <v>0.21180555555555555</v>
      </c>
      <c r="AG4" s="132">
        <f>SUN!B5</f>
        <v>0.25</v>
      </c>
      <c r="AH4" s="133" t="str">
        <f>IF(SUN!F5="","",SUN!F5)</f>
        <v>ธรรมะเพื่อชีวิต</v>
      </c>
      <c r="AI4" s="134" t="str">
        <f>SUN!H5</f>
        <v>02</v>
      </c>
      <c r="AJ4" s="135" t="str">
        <f>SUN!I5</f>
        <v>ท</v>
      </c>
    </row>
    <row r="5" spans="1:36" s="121" customFormat="1" ht="23" x14ac:dyDescent="0.25">
      <c r="A5" s="267">
        <v>3</v>
      </c>
      <c r="B5" s="146">
        <f>MON!A6</f>
        <v>0.25</v>
      </c>
      <c r="C5" s="147">
        <f>MON!B6</f>
        <v>0.25208333333333333</v>
      </c>
      <c r="D5" s="148" t="str">
        <f>IF(MON!F6="","",MON!F6)</f>
        <v>ข่าวต้นชั่วโมง องค์กรภาคี อวชท.</v>
      </c>
      <c r="E5" s="149" t="str">
        <f>MON!H6</f>
        <v>01</v>
      </c>
      <c r="F5" s="150" t="str">
        <f>MON!I6</f>
        <v>ท</v>
      </c>
      <c r="G5" s="161">
        <f>TUE!A6</f>
        <v>0.25</v>
      </c>
      <c r="H5" s="162">
        <f>TUE!B6</f>
        <v>0.25208333333333333</v>
      </c>
      <c r="I5" s="163" t="str">
        <f>IF(TUE!F6="","",TUE!F6)</f>
        <v>ข่าวต้นชั่วโมง องค์กรภาคี อวชท.</v>
      </c>
      <c r="J5" s="164" t="str">
        <f>TUE!H6</f>
        <v>01</v>
      </c>
      <c r="K5" s="165" t="str">
        <f>TUE!I6</f>
        <v>ท</v>
      </c>
      <c r="L5" s="176">
        <f>WED!A6</f>
        <v>0.25</v>
      </c>
      <c r="M5" s="177">
        <f>WED!B6</f>
        <v>0.25208333333333333</v>
      </c>
      <c r="N5" s="178" t="str">
        <f>IF(WED!F6="","",WED!F6)</f>
        <v>ข่าวต้นชั่วโมง องค์กรภาคี อวชท.</v>
      </c>
      <c r="O5" s="179" t="str">
        <f>WED!H6</f>
        <v>01</v>
      </c>
      <c r="P5" s="180" t="str">
        <f>WED!I6</f>
        <v>ท</v>
      </c>
      <c r="Q5" s="191">
        <f>THU!A6</f>
        <v>0.25</v>
      </c>
      <c r="R5" s="192">
        <f>THU!B6</f>
        <v>0.25208333333333333</v>
      </c>
      <c r="S5" s="193" t="str">
        <f>IF(THU!F6="","",THU!F6)</f>
        <v>ข่าวต้นชั่วโมง องค์กรภาคี อวชท.</v>
      </c>
      <c r="T5" s="194" t="str">
        <f>THU!H6</f>
        <v>01</v>
      </c>
      <c r="U5" s="195" t="str">
        <f>THU!I6</f>
        <v>ท</v>
      </c>
      <c r="V5" s="206">
        <f>FRI!A6</f>
        <v>0.25</v>
      </c>
      <c r="W5" s="207">
        <f>FRI!B6</f>
        <v>0.25208333333333333</v>
      </c>
      <c r="X5" s="208" t="str">
        <f>IF(FRI!F6="","",FRI!F6)</f>
        <v>ข่าวต้นชั่วโมง องค์กรภาคี อวชท.</v>
      </c>
      <c r="Y5" s="209" t="str">
        <f>FRI!H6</f>
        <v>01</v>
      </c>
      <c r="Z5" s="210" t="str">
        <f>FRI!I6</f>
        <v>ท</v>
      </c>
      <c r="AA5" s="345">
        <f>SAT!A6</f>
        <v>0.25</v>
      </c>
      <c r="AB5" s="220">
        <f>SAT!B6</f>
        <v>0.25347222222222221</v>
      </c>
      <c r="AC5" s="221" t="str">
        <f>IF(SAT!F6="","",SAT!F6)</f>
        <v>ข่าวต้นชั่วโมง องค์กรภาคี อวชท.</v>
      </c>
      <c r="AD5" s="222" t="str">
        <f>SAT!H6</f>
        <v>01</v>
      </c>
      <c r="AE5" s="223" t="str">
        <f>SAT!I6</f>
        <v>ท</v>
      </c>
      <c r="AF5" s="131">
        <f>SUN!A6</f>
        <v>0.25</v>
      </c>
      <c r="AG5" s="132">
        <f>SUN!B6</f>
        <v>0.25347222222222221</v>
      </c>
      <c r="AH5" s="133" t="str">
        <f>IF(SUN!F6="","",SUN!F6)</f>
        <v>ข่าวต้นชั่วโมง องค์กรภาคี อวชท.</v>
      </c>
      <c r="AI5" s="134" t="str">
        <f>SUN!H6</f>
        <v>01</v>
      </c>
      <c r="AJ5" s="135" t="str">
        <f>SUN!I6</f>
        <v>ท</v>
      </c>
    </row>
    <row r="6" spans="1:36" s="121" customFormat="1" ht="11.5" x14ac:dyDescent="0.25">
      <c r="A6" s="267">
        <v>4</v>
      </c>
      <c r="B6" s="146">
        <f>MON!A7</f>
        <v>0.25208333333333333</v>
      </c>
      <c r="C6" s="147">
        <f>MON!B7</f>
        <v>0.29166666666666663</v>
      </c>
      <c r="D6" s="148" t="str">
        <f>IF(MON!F7="","",MON!F7)</f>
        <v>เพลงเพลินใจ</v>
      </c>
      <c r="E6" s="149" t="str">
        <f>MON!H7</f>
        <v>09</v>
      </c>
      <c r="F6" s="150" t="str">
        <f>MON!I7</f>
        <v>ท</v>
      </c>
      <c r="G6" s="161">
        <f>TUE!A7</f>
        <v>0.25208333333333333</v>
      </c>
      <c r="H6" s="162">
        <f>TUE!B7</f>
        <v>0.29166666666666663</v>
      </c>
      <c r="I6" s="163" t="str">
        <f>IF(TUE!F7="","",TUE!F7)</f>
        <v>เพลงเพลินใจ</v>
      </c>
      <c r="J6" s="164" t="str">
        <f>TUE!H7</f>
        <v>09</v>
      </c>
      <c r="K6" s="165" t="str">
        <f>TUE!I7</f>
        <v>ท</v>
      </c>
      <c r="L6" s="176">
        <f>WED!A7</f>
        <v>0.25208333333333333</v>
      </c>
      <c r="M6" s="177">
        <f>WED!B7</f>
        <v>0.29166666666666663</v>
      </c>
      <c r="N6" s="178" t="str">
        <f>IF(WED!F7="","",WED!F7)</f>
        <v>เพลงเพลินใจ</v>
      </c>
      <c r="O6" s="179" t="str">
        <f>WED!H7</f>
        <v>09</v>
      </c>
      <c r="P6" s="180" t="str">
        <f>WED!I7</f>
        <v>ท</v>
      </c>
      <c r="Q6" s="191">
        <f>THU!A7</f>
        <v>0.25208333333333333</v>
      </c>
      <c r="R6" s="192">
        <f>THU!B7</f>
        <v>0.29166666666666663</v>
      </c>
      <c r="S6" s="193" t="str">
        <f>IF(THU!F7="","",THU!F7)</f>
        <v>เพลงเพลินใจ</v>
      </c>
      <c r="T6" s="194" t="str">
        <f>THU!H7</f>
        <v>09</v>
      </c>
      <c r="U6" s="195" t="str">
        <f>THU!I7</f>
        <v>ท</v>
      </c>
      <c r="V6" s="206">
        <f>FRI!A7</f>
        <v>0.25208333333333333</v>
      </c>
      <c r="W6" s="207">
        <f>FRI!B7</f>
        <v>0.29166666666666663</v>
      </c>
      <c r="X6" s="208" t="str">
        <f>IF(FRI!F7="","",FRI!F7)</f>
        <v>เพลงเพลินใจ</v>
      </c>
      <c r="Y6" s="209" t="str">
        <f>FRI!H7</f>
        <v>09</v>
      </c>
      <c r="Z6" s="210" t="str">
        <f>FRI!I7</f>
        <v>ท</v>
      </c>
      <c r="AA6" s="345">
        <f>SAT!A7</f>
        <v>0.25347222222222221</v>
      </c>
      <c r="AB6" s="220">
        <f>SAT!B7</f>
        <v>0.29166666666666663</v>
      </c>
      <c r="AC6" s="221" t="str">
        <f>IF(SAT!F7="","",SAT!F7)</f>
        <v>เพลงจากสถานี</v>
      </c>
      <c r="AD6" s="222" t="str">
        <f>SAT!H7</f>
        <v>09</v>
      </c>
      <c r="AE6" s="223" t="str">
        <f>SAT!I7</f>
        <v>ท</v>
      </c>
      <c r="AF6" s="131">
        <f>SUN!A7</f>
        <v>0.25347222222222221</v>
      </c>
      <c r="AG6" s="132">
        <f>SUN!B7</f>
        <v>0.29166666666666663</v>
      </c>
      <c r="AH6" s="133" t="str">
        <f>IF(SUN!F7="","",SUN!F7)</f>
        <v>เพลงจากสถานี</v>
      </c>
      <c r="AI6" s="134" t="str">
        <f>SUN!H7</f>
        <v>09</v>
      </c>
      <c r="AJ6" s="135" t="str">
        <f>SUN!I7</f>
        <v>ท</v>
      </c>
    </row>
    <row r="7" spans="1:36" s="121" customFormat="1" ht="11.5" x14ac:dyDescent="0.25">
      <c r="A7" s="267">
        <v>5</v>
      </c>
      <c r="B7" s="146">
        <f>MON!A8</f>
        <v>0.29166666666666663</v>
      </c>
      <c r="C7" s="147">
        <f>MON!B8</f>
        <v>0.31249999999999994</v>
      </c>
      <c r="D7" s="148" t="str">
        <f>IF(MON!F8="","",MON!F8)</f>
        <v>ถ่ายทอดข่าว สวท.</v>
      </c>
      <c r="E7" s="149" t="str">
        <f>MON!H8</f>
        <v>01</v>
      </c>
      <c r="F7" s="150" t="str">
        <f>MON!I8</f>
        <v>ท</v>
      </c>
      <c r="G7" s="161">
        <f>TUE!A8</f>
        <v>0.29166666666666663</v>
      </c>
      <c r="H7" s="162">
        <f>TUE!B8</f>
        <v>0.31249999999999994</v>
      </c>
      <c r="I7" s="163" t="str">
        <f>IF(TUE!F8="","",TUE!F8)</f>
        <v>ถ่ายทอดข่าว สวท.</v>
      </c>
      <c r="J7" s="164" t="str">
        <f>TUE!H8</f>
        <v>01</v>
      </c>
      <c r="K7" s="165" t="str">
        <f>TUE!I8</f>
        <v>ท</v>
      </c>
      <c r="L7" s="176">
        <f>WED!A8</f>
        <v>0.29166666666666663</v>
      </c>
      <c r="M7" s="177">
        <f>WED!B8</f>
        <v>0.31249999999999994</v>
      </c>
      <c r="N7" s="178" t="str">
        <f>IF(WED!F8="","",WED!F8)</f>
        <v>ถ่ายทอดข่าว สวท.</v>
      </c>
      <c r="O7" s="179" t="str">
        <f>WED!H8</f>
        <v>01</v>
      </c>
      <c r="P7" s="180" t="str">
        <f>WED!I8</f>
        <v>ท</v>
      </c>
      <c r="Q7" s="191">
        <f>THU!A8</f>
        <v>0.29166666666666663</v>
      </c>
      <c r="R7" s="192">
        <f>THU!B8</f>
        <v>0.31249999999999994</v>
      </c>
      <c r="S7" s="193" t="str">
        <f>IF(THU!F8="","",THU!F8)</f>
        <v>ถ่ายทอดข่าว สวท.</v>
      </c>
      <c r="T7" s="194" t="str">
        <f>THU!H8</f>
        <v>01</v>
      </c>
      <c r="U7" s="195" t="str">
        <f>THU!I8</f>
        <v>ท</v>
      </c>
      <c r="V7" s="206">
        <f>FRI!A8</f>
        <v>0.29166666666666663</v>
      </c>
      <c r="W7" s="207">
        <f>FRI!B8</f>
        <v>0.31249999999999994</v>
      </c>
      <c r="X7" s="208" t="str">
        <f>IF(FRI!F8="","",FRI!F8)</f>
        <v>ถ่ายทอดข่าว สวท.</v>
      </c>
      <c r="Y7" s="209" t="str">
        <f>FRI!H8</f>
        <v>01</v>
      </c>
      <c r="Z7" s="210" t="str">
        <f>FRI!I8</f>
        <v>ท</v>
      </c>
      <c r="AA7" s="345">
        <f>SAT!A8</f>
        <v>0.29166666666666663</v>
      </c>
      <c r="AB7" s="220">
        <f>SAT!B8</f>
        <v>0.31249999999999994</v>
      </c>
      <c r="AC7" s="221" t="str">
        <f>IF(SAT!F8="","",SAT!F8)</f>
        <v>ถ่ายทอดข่าว สวท.</v>
      </c>
      <c r="AD7" s="222" t="str">
        <f>SAT!H8</f>
        <v>01</v>
      </c>
      <c r="AE7" s="223" t="str">
        <f>SAT!I8</f>
        <v>ท</v>
      </c>
      <c r="AF7" s="131">
        <f>SUN!A8</f>
        <v>0.29166666666666663</v>
      </c>
      <c r="AG7" s="132">
        <f>SUN!B8</f>
        <v>0.31249999999999994</v>
      </c>
      <c r="AH7" s="133" t="str">
        <f>IF(SUN!F8="","",SUN!F8)</f>
        <v>ถ่ายทอดข่าว สวท.</v>
      </c>
      <c r="AI7" s="134" t="str">
        <f>SUN!H8</f>
        <v>01</v>
      </c>
      <c r="AJ7" s="135" t="str">
        <f>SUN!I8</f>
        <v>ท</v>
      </c>
    </row>
    <row r="8" spans="1:36" s="121" customFormat="1" ht="11.5" x14ac:dyDescent="0.25">
      <c r="A8" s="267">
        <v>6</v>
      </c>
      <c r="B8" s="146">
        <f>MON!A9</f>
        <v>0.31249999999999994</v>
      </c>
      <c r="C8" s="147">
        <f>MON!B9</f>
        <v>0.33333333333333326</v>
      </c>
      <c r="D8" s="148" t="str">
        <f>IF(MON!F9="","",MON!F9)</f>
        <v>ข่าวสารล้านนา</v>
      </c>
      <c r="E8" s="149" t="str">
        <f>MON!H9</f>
        <v>01</v>
      </c>
      <c r="F8" s="150" t="str">
        <f>MON!I9</f>
        <v>ท</v>
      </c>
      <c r="G8" s="161">
        <f>TUE!A9</f>
        <v>0.31249999999999994</v>
      </c>
      <c r="H8" s="162">
        <f>TUE!B9</f>
        <v>0.33333333333333326</v>
      </c>
      <c r="I8" s="163" t="str">
        <f>IF(TUE!F9="","",TUE!F9)</f>
        <v>ข่าวสารล้านนา</v>
      </c>
      <c r="J8" s="164" t="str">
        <f>TUE!H9</f>
        <v>01</v>
      </c>
      <c r="K8" s="165" t="str">
        <f>TUE!I9</f>
        <v>ท</v>
      </c>
      <c r="L8" s="176">
        <f>WED!A9</f>
        <v>0.31249999999999994</v>
      </c>
      <c r="M8" s="177">
        <f>WED!B9</f>
        <v>0.33333333333333326</v>
      </c>
      <c r="N8" s="178" t="str">
        <f>IF(WED!F9="","",WED!F9)</f>
        <v>ข่าวสารล้านนา</v>
      </c>
      <c r="O8" s="179" t="str">
        <f>WED!H9</f>
        <v>01</v>
      </c>
      <c r="P8" s="180" t="str">
        <f>WED!I9</f>
        <v>ท</v>
      </c>
      <c r="Q8" s="191">
        <f>THU!A9</f>
        <v>0.31249999999999994</v>
      </c>
      <c r="R8" s="192">
        <f>THU!B9</f>
        <v>0.33333333333333326</v>
      </c>
      <c r="S8" s="193" t="str">
        <f>IF(THU!F9="","",THU!F9)</f>
        <v>ข่าวสารล้านนา</v>
      </c>
      <c r="T8" s="194" t="str">
        <f>THU!H9</f>
        <v>01</v>
      </c>
      <c r="U8" s="195" t="str">
        <f>THU!I9</f>
        <v>ท</v>
      </c>
      <c r="V8" s="206">
        <f>FRI!A9</f>
        <v>0.31249999999999994</v>
      </c>
      <c r="W8" s="207">
        <f>FRI!B9</f>
        <v>0.33333333333333326</v>
      </c>
      <c r="X8" s="208" t="str">
        <f>IF(FRI!F9="","",FRI!F9)</f>
        <v>ข่าวสารล้านนา</v>
      </c>
      <c r="Y8" s="209" t="str">
        <f>FRI!H9</f>
        <v>01</v>
      </c>
      <c r="Z8" s="210" t="str">
        <f>FRI!I9</f>
        <v>ท</v>
      </c>
      <c r="AA8" s="345">
        <f>SAT!A9</f>
        <v>0.31249999999999994</v>
      </c>
      <c r="AB8" s="220">
        <f>SAT!B9</f>
        <v>0.33333333333333326</v>
      </c>
      <c r="AC8" s="221" t="str">
        <f>IF(SAT!F9="","",SAT!F9)</f>
        <v>แฟมิลี่คิดส์เกมส์</v>
      </c>
      <c r="AD8" s="222" t="str">
        <f>SAT!H9</f>
        <v>05</v>
      </c>
      <c r="AE8" s="223" t="str">
        <f>SAT!I9</f>
        <v>ท</v>
      </c>
      <c r="AF8" s="131">
        <f>SUN!A9</f>
        <v>0.31249999999999994</v>
      </c>
      <c r="AG8" s="132">
        <f>SUN!B9</f>
        <v>0.33333333333333326</v>
      </c>
      <c r="AH8" s="133" t="str">
        <f>IF(SUN!F9="","",SUN!F9)</f>
        <v>แฟมิลี่คิดส์เกมส์</v>
      </c>
      <c r="AI8" s="134" t="str">
        <f>SUN!H9</f>
        <v>05</v>
      </c>
      <c r="AJ8" s="135" t="str">
        <f>SUN!I9</f>
        <v>ท</v>
      </c>
    </row>
    <row r="9" spans="1:36" s="121" customFormat="1" ht="11.5" x14ac:dyDescent="0.25">
      <c r="A9" s="267">
        <v>7</v>
      </c>
      <c r="B9" s="146">
        <f>MON!A10</f>
        <v>0.33333333333333326</v>
      </c>
      <c r="C9" s="147">
        <f>MON!B10</f>
        <v>0.3340277777777777</v>
      </c>
      <c r="D9" s="148" t="str">
        <f>IF(MON!F10="","",MON!F10)</f>
        <v>เทียบเวลาเคารพธงชาติ</v>
      </c>
      <c r="E9" s="149" t="str">
        <f>MON!H10</f>
        <v>01</v>
      </c>
      <c r="F9" s="150" t="str">
        <f>MON!I10</f>
        <v>ท</v>
      </c>
      <c r="G9" s="161">
        <f>TUE!A10</f>
        <v>0.33333333333333326</v>
      </c>
      <c r="H9" s="162">
        <f>TUE!B10</f>
        <v>0.3340277777777777</v>
      </c>
      <c r="I9" s="163" t="str">
        <f>IF(TUE!F10="","",TUE!F10)</f>
        <v>เทียบเวลาเคารพธงชาติ</v>
      </c>
      <c r="J9" s="164" t="str">
        <f>TUE!H10</f>
        <v>01</v>
      </c>
      <c r="K9" s="165" t="str">
        <f>TUE!I10</f>
        <v>ท</v>
      </c>
      <c r="L9" s="176">
        <f>WED!A10</f>
        <v>0.33333333333333326</v>
      </c>
      <c r="M9" s="177">
        <f>WED!B10</f>
        <v>0.3340277777777777</v>
      </c>
      <c r="N9" s="178" t="str">
        <f>IF(WED!F10="","",WED!F10)</f>
        <v>เทียบเวลาเคารพธงชาติ</v>
      </c>
      <c r="O9" s="179" t="str">
        <f>WED!H10</f>
        <v>01</v>
      </c>
      <c r="P9" s="180" t="str">
        <f>WED!I10</f>
        <v>ท</v>
      </c>
      <c r="Q9" s="191">
        <f>THU!A10</f>
        <v>0.33333333333333326</v>
      </c>
      <c r="R9" s="192">
        <f>THU!B10</f>
        <v>0.3340277777777777</v>
      </c>
      <c r="S9" s="193" t="str">
        <f>IF(THU!F10="","",THU!F10)</f>
        <v>เทียบเวลาเคารพธงชาติ</v>
      </c>
      <c r="T9" s="194" t="str">
        <f>THU!H10</f>
        <v>01</v>
      </c>
      <c r="U9" s="195" t="str">
        <f>THU!I10</f>
        <v>ท</v>
      </c>
      <c r="V9" s="206">
        <f>FRI!A10</f>
        <v>0.33333333333333326</v>
      </c>
      <c r="W9" s="207">
        <f>FRI!B10</f>
        <v>0.3340277777777777</v>
      </c>
      <c r="X9" s="208" t="str">
        <f>IF(FRI!F10="","",FRI!F10)</f>
        <v>เทียบเวลาเคารพธงชาติ</v>
      </c>
      <c r="Y9" s="209" t="str">
        <f>FRI!H10</f>
        <v>01</v>
      </c>
      <c r="Z9" s="210" t="str">
        <f>FRI!I10</f>
        <v>ท</v>
      </c>
      <c r="AA9" s="345">
        <f>SAT!A10</f>
        <v>0.33333333333333326</v>
      </c>
      <c r="AB9" s="220">
        <f>SAT!B10</f>
        <v>0.3340277777777777</v>
      </c>
      <c r="AC9" s="221" t="str">
        <f>IF(SAT!F10="","",SAT!F10)</f>
        <v>เทียบเวลาเคารพธงชาติ</v>
      </c>
      <c r="AD9" s="222" t="str">
        <f>SAT!H10</f>
        <v>01</v>
      </c>
      <c r="AE9" s="223" t="str">
        <f>SAT!I10</f>
        <v>ท</v>
      </c>
      <c r="AF9" s="131">
        <f>SUN!A10</f>
        <v>0.33333333333333326</v>
      </c>
      <c r="AG9" s="132">
        <f>SUN!B10</f>
        <v>0.3340277777777777</v>
      </c>
      <c r="AH9" s="133" t="str">
        <f>IF(SUN!F10="","",SUN!F10)</f>
        <v>เทียบเวลาเคารพธงชาติ</v>
      </c>
      <c r="AI9" s="134" t="str">
        <f>SUN!H10</f>
        <v>01</v>
      </c>
      <c r="AJ9" s="135" t="str">
        <f>SUN!I10</f>
        <v>ท</v>
      </c>
    </row>
    <row r="10" spans="1:36" s="121" customFormat="1" ht="23" x14ac:dyDescent="0.25">
      <c r="A10" s="267">
        <v>8</v>
      </c>
      <c r="B10" s="146">
        <f>MON!A11</f>
        <v>0.3340277777777777</v>
      </c>
      <c r="C10" s="147">
        <f>MON!B11</f>
        <v>0.33611111111111103</v>
      </c>
      <c r="D10" s="148" t="str">
        <f>IF(MON!F11="","",MON!F11)</f>
        <v>ข่าวต้นชั่วโมง องค์กรภาคี อวชท.</v>
      </c>
      <c r="E10" s="149" t="str">
        <f>MON!H11</f>
        <v>01</v>
      </c>
      <c r="F10" s="150" t="str">
        <f>MON!I11</f>
        <v>ท</v>
      </c>
      <c r="G10" s="161">
        <f>TUE!A11</f>
        <v>0.3340277777777777</v>
      </c>
      <c r="H10" s="162">
        <f>TUE!B11</f>
        <v>0.33611111111111103</v>
      </c>
      <c r="I10" s="163" t="str">
        <f>IF(TUE!F11="","",TUE!F11)</f>
        <v>ข่าวต้นชั่วโมง องค์กรภาคี อวชท.</v>
      </c>
      <c r="J10" s="164" t="str">
        <f>TUE!H11</f>
        <v>01</v>
      </c>
      <c r="K10" s="165" t="str">
        <f>TUE!I11</f>
        <v>ท</v>
      </c>
      <c r="L10" s="176">
        <f>WED!A11</f>
        <v>0.3340277777777777</v>
      </c>
      <c r="M10" s="177">
        <f>WED!B11</f>
        <v>0.33611111111111103</v>
      </c>
      <c r="N10" s="178" t="str">
        <f>IF(WED!F11="","",WED!F11)</f>
        <v>ข่าวต้นชั่วโมง องค์กรภาคี อวชท.</v>
      </c>
      <c r="O10" s="179" t="str">
        <f>WED!H11</f>
        <v>01</v>
      </c>
      <c r="P10" s="180" t="str">
        <f>WED!I11</f>
        <v>ท</v>
      </c>
      <c r="Q10" s="191">
        <f>THU!A11</f>
        <v>0.3340277777777777</v>
      </c>
      <c r="R10" s="192">
        <f>THU!B11</f>
        <v>0.33611111111111103</v>
      </c>
      <c r="S10" s="193" t="str">
        <f>IF(THU!F11="","",THU!F11)</f>
        <v>ข่าวต้นชั่วโมง องค์กรภาคี อวชท.</v>
      </c>
      <c r="T10" s="194" t="str">
        <f>THU!H11</f>
        <v>01</v>
      </c>
      <c r="U10" s="195" t="str">
        <f>THU!I11</f>
        <v>ท</v>
      </c>
      <c r="V10" s="206">
        <f>FRI!A11</f>
        <v>0.3340277777777777</v>
      </c>
      <c r="W10" s="207">
        <f>FRI!B11</f>
        <v>0.33611111111111103</v>
      </c>
      <c r="X10" s="208" t="str">
        <f>IF(FRI!F11="","",FRI!F11)</f>
        <v>ข่าวต้นชั่วโมง องค์กรภาคี อวชท.</v>
      </c>
      <c r="Y10" s="209" t="str">
        <f>FRI!H11</f>
        <v>01</v>
      </c>
      <c r="Z10" s="210" t="str">
        <f>FRI!I11</f>
        <v>ท</v>
      </c>
      <c r="AA10" s="345">
        <f>SAT!A11</f>
        <v>0.3340277777777777</v>
      </c>
      <c r="AB10" s="220">
        <f>SAT!B11</f>
        <v>0.33749999999999991</v>
      </c>
      <c r="AC10" s="221" t="str">
        <f>IF(SAT!F11="","",SAT!F11)</f>
        <v>ข่าวต้นชั่วโมง องค์กรภาคี อวชท.</v>
      </c>
      <c r="AD10" s="222" t="str">
        <f>SAT!H11</f>
        <v>01</v>
      </c>
      <c r="AE10" s="223" t="str">
        <f>SAT!I11</f>
        <v>ท</v>
      </c>
      <c r="AF10" s="131">
        <f>SUN!A11</f>
        <v>0.3340277777777777</v>
      </c>
      <c r="AG10" s="132">
        <f>SUN!B11</f>
        <v>0.33749999999999991</v>
      </c>
      <c r="AH10" s="133" t="str">
        <f>IF(SUN!F11="","",SUN!F11)</f>
        <v>ข่าวต้นชั่วโมง องค์กรภาคี อวชท.</v>
      </c>
      <c r="AI10" s="134" t="str">
        <f>SUN!H11</f>
        <v>01</v>
      </c>
      <c r="AJ10" s="135" t="str">
        <f>SUN!I11</f>
        <v>ท</v>
      </c>
    </row>
    <row r="11" spans="1:36" s="121" customFormat="1" ht="11.5" x14ac:dyDescent="0.25">
      <c r="A11" s="267">
        <v>9</v>
      </c>
      <c r="B11" s="146">
        <f>MON!A12</f>
        <v>0.33611111111111103</v>
      </c>
      <c r="C11" s="147">
        <f>MON!B12</f>
        <v>0.37499999999999989</v>
      </c>
      <c r="D11" s="148" t="str">
        <f>IF(MON!F12="","",MON!F12)</f>
        <v>เพลงเพลินใจ</v>
      </c>
      <c r="E11" s="149" t="str">
        <f>MON!H12</f>
        <v>09</v>
      </c>
      <c r="F11" s="150" t="str">
        <f>MON!I12</f>
        <v>ท</v>
      </c>
      <c r="G11" s="161">
        <f>TUE!A12</f>
        <v>0.33611111111111103</v>
      </c>
      <c r="H11" s="162">
        <f>TUE!B12</f>
        <v>0.37499999999999989</v>
      </c>
      <c r="I11" s="163" t="str">
        <f>IF(TUE!F12="","",TUE!F12)</f>
        <v>เพลงเพลินใจ</v>
      </c>
      <c r="J11" s="164" t="str">
        <f>TUE!H12</f>
        <v>09</v>
      </c>
      <c r="K11" s="165" t="str">
        <f>TUE!I12</f>
        <v>ท</v>
      </c>
      <c r="L11" s="176">
        <f>WED!A12</f>
        <v>0.33611111111111103</v>
      </c>
      <c r="M11" s="177">
        <f>WED!B12</f>
        <v>0.37499999999999989</v>
      </c>
      <c r="N11" s="178" t="str">
        <f>IF(WED!F12="","",WED!F12)</f>
        <v>เพลงเพลินใจ</v>
      </c>
      <c r="O11" s="179" t="str">
        <f>WED!H12</f>
        <v>09</v>
      </c>
      <c r="P11" s="180" t="str">
        <f>WED!I12</f>
        <v>ท</v>
      </c>
      <c r="Q11" s="191">
        <f>THU!A12</f>
        <v>0.33611111111111103</v>
      </c>
      <c r="R11" s="192">
        <f>THU!B12</f>
        <v>0.37499999999999989</v>
      </c>
      <c r="S11" s="193" t="str">
        <f>IF(THU!F12="","",THU!F12)</f>
        <v>เพลงเพลินใจ</v>
      </c>
      <c r="T11" s="194" t="str">
        <f>THU!H12</f>
        <v>09</v>
      </c>
      <c r="U11" s="195" t="str">
        <f>THU!I12</f>
        <v>ท</v>
      </c>
      <c r="V11" s="206">
        <f>FRI!A12</f>
        <v>0.33611111111111103</v>
      </c>
      <c r="W11" s="207">
        <f>FRI!B12</f>
        <v>0.37499999999999989</v>
      </c>
      <c r="X11" s="208" t="str">
        <f>IF(FRI!F12="","",FRI!F12)</f>
        <v>เพลงเพลินใจ</v>
      </c>
      <c r="Y11" s="209" t="str">
        <f>FRI!H12</f>
        <v>09</v>
      </c>
      <c r="Z11" s="210" t="str">
        <f>FRI!I12</f>
        <v>ท</v>
      </c>
      <c r="AA11" s="345">
        <f>SAT!A12</f>
        <v>0.33749999999999991</v>
      </c>
      <c r="AB11" s="220">
        <f>SAT!B12</f>
        <v>0.37499999999999989</v>
      </c>
      <c r="AC11" s="221" t="str">
        <f>IF(SAT!F12="","",SAT!F12)</f>
        <v>เพลงจากสถานี</v>
      </c>
      <c r="AD11" s="222" t="str">
        <f>SAT!H12</f>
        <v>09</v>
      </c>
      <c r="AE11" s="223" t="str">
        <f>SAT!I12</f>
        <v>ท</v>
      </c>
      <c r="AF11" s="131">
        <f>SUN!A12</f>
        <v>0.33749999999999991</v>
      </c>
      <c r="AG11" s="132">
        <f>SUN!B12</f>
        <v>0.37499999999999989</v>
      </c>
      <c r="AH11" s="133" t="str">
        <f>IF(SUN!F12="","",SUN!F12)</f>
        <v>เพลงจากสถานี</v>
      </c>
      <c r="AI11" s="134" t="str">
        <f>SUN!H12</f>
        <v>09</v>
      </c>
      <c r="AJ11" s="135" t="str">
        <f>SUN!I12</f>
        <v>ท</v>
      </c>
    </row>
    <row r="12" spans="1:36" s="121" customFormat="1" ht="23" x14ac:dyDescent="0.25">
      <c r="A12" s="267">
        <v>10</v>
      </c>
      <c r="B12" s="146">
        <f>MON!A13</f>
        <v>0.37499999999999989</v>
      </c>
      <c r="C12" s="147">
        <f>MON!B13</f>
        <v>0.37708333333333321</v>
      </c>
      <c r="D12" s="148" t="str">
        <f>IF(MON!F13="","",MON!F13)</f>
        <v>ข่าวต้นชั่วโมง องค์กรภาคี อวชท.</v>
      </c>
      <c r="E12" s="149" t="str">
        <f>MON!H13</f>
        <v>01</v>
      </c>
      <c r="F12" s="150" t="str">
        <f>MON!I13</f>
        <v>ท</v>
      </c>
      <c r="G12" s="161">
        <f>TUE!A13</f>
        <v>0.37499999999999989</v>
      </c>
      <c r="H12" s="162">
        <f>TUE!B13</f>
        <v>0.37708333333333321</v>
      </c>
      <c r="I12" s="163" t="str">
        <f>IF(TUE!F13="","",TUE!F13)</f>
        <v>ข่าวต้นชั่วโมง องค์กรภาคี อวชท.</v>
      </c>
      <c r="J12" s="164" t="str">
        <f>TUE!H13</f>
        <v>01</v>
      </c>
      <c r="K12" s="165" t="str">
        <f>TUE!I13</f>
        <v>ท</v>
      </c>
      <c r="L12" s="176">
        <f>WED!A13</f>
        <v>0.37499999999999989</v>
      </c>
      <c r="M12" s="177">
        <f>WED!B13</f>
        <v>0.37708333333333321</v>
      </c>
      <c r="N12" s="178" t="str">
        <f>IF(WED!F13="","",WED!F13)</f>
        <v>ข่าวต้นชั่วโมง องค์กรภาคี อวชท.</v>
      </c>
      <c r="O12" s="179" t="str">
        <f>WED!H13</f>
        <v>01</v>
      </c>
      <c r="P12" s="180" t="str">
        <f>WED!I13</f>
        <v>ท</v>
      </c>
      <c r="Q12" s="191">
        <f>THU!A13</f>
        <v>0.37499999999999989</v>
      </c>
      <c r="R12" s="192">
        <f>THU!B13</f>
        <v>0.37708333333333321</v>
      </c>
      <c r="S12" s="193" t="str">
        <f>IF(THU!F13="","",THU!F13)</f>
        <v>ข่าวต้นชั่วโมง องค์กรภาคี อวชท.</v>
      </c>
      <c r="T12" s="194" t="str">
        <f>THU!H13</f>
        <v>01</v>
      </c>
      <c r="U12" s="195" t="str">
        <f>THU!I13</f>
        <v>ท</v>
      </c>
      <c r="V12" s="206">
        <f>FRI!A13</f>
        <v>0.37499999999999989</v>
      </c>
      <c r="W12" s="207">
        <f>FRI!B13</f>
        <v>0.37708333333333321</v>
      </c>
      <c r="X12" s="208" t="str">
        <f>IF(FRI!F13="","",FRI!F13)</f>
        <v>ข่าวต้นชั่วโมง องค์กรภาคี อวชท.</v>
      </c>
      <c r="Y12" s="209" t="str">
        <f>FRI!H13</f>
        <v>01</v>
      </c>
      <c r="Z12" s="210" t="str">
        <f>FRI!I13</f>
        <v>ท</v>
      </c>
      <c r="AA12" s="345">
        <f>SAT!A13</f>
        <v>0.37499999999999989</v>
      </c>
      <c r="AB12" s="220">
        <f>SAT!B13</f>
        <v>0.3784722222222221</v>
      </c>
      <c r="AC12" s="221" t="str">
        <f>IF(SAT!F13="","",SAT!F13)</f>
        <v>ข่าวต้นชั่วโมง องค์กรภาคี อวชท.</v>
      </c>
      <c r="AD12" s="222" t="str">
        <f>SAT!H13</f>
        <v>01</v>
      </c>
      <c r="AE12" s="223" t="str">
        <f>SAT!I13</f>
        <v>ท</v>
      </c>
      <c r="AF12" s="131">
        <f>SUN!A13</f>
        <v>0.37499999999999989</v>
      </c>
      <c r="AG12" s="132">
        <f>SUN!B13</f>
        <v>0.3784722222222221</v>
      </c>
      <c r="AH12" s="133" t="str">
        <f>IF(SUN!F13="","",SUN!F13)</f>
        <v>ข่าวต้นชั่วโมง องค์กรภาคี อวชท.</v>
      </c>
      <c r="AI12" s="134" t="str">
        <f>SUN!H13</f>
        <v>01</v>
      </c>
      <c r="AJ12" s="135" t="str">
        <f>SUN!I13</f>
        <v>ท</v>
      </c>
    </row>
    <row r="13" spans="1:36" s="121" customFormat="1" ht="11.5" x14ac:dyDescent="0.25">
      <c r="A13" s="267">
        <v>11</v>
      </c>
      <c r="B13" s="146">
        <f>MON!A14</f>
        <v>0.37708333333333321</v>
      </c>
      <c r="C13" s="147">
        <f>MON!B14</f>
        <v>0.41666666666666652</v>
      </c>
      <c r="D13" s="148" t="str">
        <f>IF(MON!F14="","",MON!F14)</f>
        <v>เพลงเพลินใจ</v>
      </c>
      <c r="E13" s="149" t="str">
        <f>MON!H14</f>
        <v>09</v>
      </c>
      <c r="F13" s="150" t="str">
        <f>MON!I14</f>
        <v>ท</v>
      </c>
      <c r="G13" s="161">
        <f>TUE!A14</f>
        <v>0.37708333333333321</v>
      </c>
      <c r="H13" s="162">
        <f>TUE!B14</f>
        <v>0.41666666666666652</v>
      </c>
      <c r="I13" s="163" t="str">
        <f>IF(TUE!F14="","",TUE!F14)</f>
        <v>เพลงเพลินใจ</v>
      </c>
      <c r="J13" s="164" t="str">
        <f>TUE!H14</f>
        <v>09</v>
      </c>
      <c r="K13" s="165" t="str">
        <f>TUE!I14</f>
        <v>ท</v>
      </c>
      <c r="L13" s="176">
        <f>WED!A14</f>
        <v>0.37708333333333321</v>
      </c>
      <c r="M13" s="177">
        <f>WED!B14</f>
        <v>0.41666666666666652</v>
      </c>
      <c r="N13" s="178" t="str">
        <f>IF(WED!F14="","",WED!F14)</f>
        <v>เพลงเพลินใจ</v>
      </c>
      <c r="O13" s="179" t="str">
        <f>WED!H14</f>
        <v>09</v>
      </c>
      <c r="P13" s="180" t="str">
        <f>WED!I14</f>
        <v>ท</v>
      </c>
      <c r="Q13" s="191">
        <f>THU!A14</f>
        <v>0.37708333333333321</v>
      </c>
      <c r="R13" s="192">
        <f>THU!B14</f>
        <v>0.41666666666666652</v>
      </c>
      <c r="S13" s="193" t="str">
        <f>IF(THU!F14="","",THU!F14)</f>
        <v>เพลงเพลินใจ</v>
      </c>
      <c r="T13" s="194" t="str">
        <f>THU!H14</f>
        <v>09</v>
      </c>
      <c r="U13" s="195" t="str">
        <f>THU!I14</f>
        <v>ท</v>
      </c>
      <c r="V13" s="206">
        <f>FRI!A14</f>
        <v>0.37708333333333321</v>
      </c>
      <c r="W13" s="207">
        <f>FRI!B14</f>
        <v>0.41666666666666652</v>
      </c>
      <c r="X13" s="208" t="str">
        <f>IF(FRI!F14="","",FRI!F14)</f>
        <v>เพลงเพลินใจ</v>
      </c>
      <c r="Y13" s="209" t="str">
        <f>FRI!H14</f>
        <v>09</v>
      </c>
      <c r="Z13" s="210" t="str">
        <f>FRI!I14</f>
        <v>ท</v>
      </c>
      <c r="AA13" s="345">
        <f>SAT!A14</f>
        <v>0.3784722222222221</v>
      </c>
      <c r="AB13" s="220">
        <f>SAT!B14</f>
        <v>0.41666666666666652</v>
      </c>
      <c r="AC13" s="221" t="str">
        <f>IF(SAT!F14="","",SAT!F14)</f>
        <v>เพลงจากสถานี</v>
      </c>
      <c r="AD13" s="222" t="str">
        <f>SAT!H14</f>
        <v>09</v>
      </c>
      <c r="AE13" s="223" t="str">
        <f>SAT!I14</f>
        <v>ท</v>
      </c>
      <c r="AF13" s="131">
        <f>SUN!A14</f>
        <v>0.3784722222222221</v>
      </c>
      <c r="AG13" s="132">
        <f>SUN!B14</f>
        <v>0.41666666666666652</v>
      </c>
      <c r="AH13" s="133" t="str">
        <f>IF(SUN!F14="","",SUN!F14)</f>
        <v>เพลงจากสถานี</v>
      </c>
      <c r="AI13" s="134" t="str">
        <f>SUN!H14</f>
        <v>09</v>
      </c>
      <c r="AJ13" s="135" t="str">
        <f>SUN!I14</f>
        <v>ท</v>
      </c>
    </row>
    <row r="14" spans="1:36" s="121" customFormat="1" ht="23" x14ac:dyDescent="0.25">
      <c r="A14" s="267">
        <v>12</v>
      </c>
      <c r="B14" s="146">
        <f>MON!A15</f>
        <v>0.41666666666666652</v>
      </c>
      <c r="C14" s="147">
        <f>MON!B15</f>
        <v>0.41874999999999984</v>
      </c>
      <c r="D14" s="148" t="str">
        <f>IF(MON!F15="","",MON!F15)</f>
        <v>ข่าวต้นชั่วโมง องค์กรภาคี อวชท.</v>
      </c>
      <c r="E14" s="149" t="str">
        <f>MON!H15</f>
        <v>01</v>
      </c>
      <c r="F14" s="150" t="str">
        <f>MON!I15</f>
        <v>ท</v>
      </c>
      <c r="G14" s="161">
        <f>TUE!A15</f>
        <v>0.41666666666666652</v>
      </c>
      <c r="H14" s="162">
        <f>TUE!B15</f>
        <v>0.41874999999999984</v>
      </c>
      <c r="I14" s="163" t="str">
        <f>IF(TUE!F15="","",TUE!F15)</f>
        <v>ข่าวต้นชั่วโมง องค์กรภาคี อวชท.</v>
      </c>
      <c r="J14" s="164" t="str">
        <f>TUE!H15</f>
        <v>01</v>
      </c>
      <c r="K14" s="165" t="str">
        <f>TUE!I15</f>
        <v>ท</v>
      </c>
      <c r="L14" s="176">
        <f>WED!A15</f>
        <v>0.41666666666666652</v>
      </c>
      <c r="M14" s="177">
        <f>WED!B15</f>
        <v>0.41874999999999984</v>
      </c>
      <c r="N14" s="178" t="str">
        <f>IF(WED!F15="","",WED!F15)</f>
        <v>ข่าวต้นชั่วโมง องค์กรภาคี อวชท.</v>
      </c>
      <c r="O14" s="179" t="str">
        <f>WED!H15</f>
        <v>01</v>
      </c>
      <c r="P14" s="180" t="str">
        <f>WED!I15</f>
        <v>ท</v>
      </c>
      <c r="Q14" s="191">
        <f>THU!A15</f>
        <v>0.41666666666666652</v>
      </c>
      <c r="R14" s="192">
        <f>THU!B15</f>
        <v>0.41874999999999984</v>
      </c>
      <c r="S14" s="193" t="str">
        <f>IF(THU!F15="","",THU!F15)</f>
        <v>ข่าวต้นชั่วโมง องค์กรภาคี อวชท.</v>
      </c>
      <c r="T14" s="194" t="str">
        <f>THU!H15</f>
        <v>01</v>
      </c>
      <c r="U14" s="195" t="str">
        <f>THU!I15</f>
        <v>ท</v>
      </c>
      <c r="V14" s="206">
        <f>FRI!A15</f>
        <v>0.41666666666666652</v>
      </c>
      <c r="W14" s="207">
        <f>FRI!B15</f>
        <v>0.41874999999999984</v>
      </c>
      <c r="X14" s="208" t="str">
        <f>IF(FRI!F15="","",FRI!F15)</f>
        <v>ข่าวต้นชั่วโมง องค์กรภาคี อวชท.</v>
      </c>
      <c r="Y14" s="209" t="str">
        <f>FRI!H15</f>
        <v>01</v>
      </c>
      <c r="Z14" s="210" t="str">
        <f>FRI!I15</f>
        <v>ท</v>
      </c>
      <c r="AA14" s="345">
        <f>SAT!A15</f>
        <v>0.41666666666666652</v>
      </c>
      <c r="AB14" s="220">
        <f>SAT!B15</f>
        <v>0.42013888888888873</v>
      </c>
      <c r="AC14" s="221" t="str">
        <f>IF(SAT!F15="","",SAT!F15)</f>
        <v>ข่าวต้นชั่วโมง องค์กรภาคี อวชท.</v>
      </c>
      <c r="AD14" s="222" t="str">
        <f>SAT!H15</f>
        <v>01</v>
      </c>
      <c r="AE14" s="223" t="str">
        <f>SAT!I15</f>
        <v>ท</v>
      </c>
      <c r="AF14" s="131">
        <f>SUN!A15</f>
        <v>0.41666666666666652</v>
      </c>
      <c r="AG14" s="132">
        <f>SUN!B15</f>
        <v>0.42013888888888873</v>
      </c>
      <c r="AH14" s="133" t="str">
        <f>IF(SUN!F15="","",SUN!F15)</f>
        <v>ข่าวต้นชั่วโมง องค์กรภาคี อวชท.</v>
      </c>
      <c r="AI14" s="134" t="str">
        <f>SUN!H15</f>
        <v>01</v>
      </c>
      <c r="AJ14" s="135" t="str">
        <f>SUN!I15</f>
        <v>ท</v>
      </c>
    </row>
    <row r="15" spans="1:36" s="121" customFormat="1" ht="11.5" x14ac:dyDescent="0.25">
      <c r="A15" s="267">
        <v>13</v>
      </c>
      <c r="B15" s="146">
        <f>MON!A16</f>
        <v>0.41874999999999984</v>
      </c>
      <c r="C15" s="147">
        <f>MON!B16</f>
        <v>0.45833333333333315</v>
      </c>
      <c r="D15" s="148" t="str">
        <f>IF(MON!F16="","",MON!F16)</f>
        <v>เพลงเพลินใจ</v>
      </c>
      <c r="E15" s="149" t="str">
        <f>MON!H16</f>
        <v>09</v>
      </c>
      <c r="F15" s="150" t="str">
        <f>MON!I16</f>
        <v>ท</v>
      </c>
      <c r="G15" s="161">
        <f>TUE!A16</f>
        <v>0.41874999999999984</v>
      </c>
      <c r="H15" s="162">
        <f>TUE!B16</f>
        <v>0.45833333333333315</v>
      </c>
      <c r="I15" s="163" t="str">
        <f>IF(TUE!F16="","",TUE!F16)</f>
        <v>เพลงเพลินใจ</v>
      </c>
      <c r="J15" s="164" t="str">
        <f>TUE!H16</f>
        <v>09</v>
      </c>
      <c r="K15" s="165" t="str">
        <f>TUE!I16</f>
        <v>ท</v>
      </c>
      <c r="L15" s="176">
        <f>WED!A16</f>
        <v>0.41874999999999984</v>
      </c>
      <c r="M15" s="177">
        <f>WED!B16</f>
        <v>0.45833333333333315</v>
      </c>
      <c r="N15" s="178" t="str">
        <f>IF(WED!F16="","",WED!F16)</f>
        <v>เพลงเพลินใจ</v>
      </c>
      <c r="O15" s="179" t="str">
        <f>WED!H16</f>
        <v>09</v>
      </c>
      <c r="P15" s="180" t="str">
        <f>WED!I16</f>
        <v>ท</v>
      </c>
      <c r="Q15" s="191">
        <f>THU!A16</f>
        <v>0.41874999999999984</v>
      </c>
      <c r="R15" s="192">
        <f>THU!B16</f>
        <v>0.45833333333333315</v>
      </c>
      <c r="S15" s="193" t="str">
        <f>IF(THU!F16="","",THU!F16)</f>
        <v>เพลงเพลินใจ</v>
      </c>
      <c r="T15" s="194" t="str">
        <f>THU!H16</f>
        <v>09</v>
      </c>
      <c r="U15" s="195" t="str">
        <f>THU!I16</f>
        <v>ท</v>
      </c>
      <c r="V15" s="206">
        <f>FRI!A16</f>
        <v>0.41874999999999984</v>
      </c>
      <c r="W15" s="207">
        <f>FRI!B16</f>
        <v>0.45833333333333315</v>
      </c>
      <c r="X15" s="208" t="str">
        <f>IF(FRI!F16="","",FRI!F16)</f>
        <v>เพลงเพลินใจ</v>
      </c>
      <c r="Y15" s="209" t="str">
        <f>FRI!H16</f>
        <v>09</v>
      </c>
      <c r="Z15" s="210" t="str">
        <f>FRI!I16</f>
        <v>ท</v>
      </c>
      <c r="AA15" s="345">
        <f>SAT!A16</f>
        <v>0.42013888888888873</v>
      </c>
      <c r="AB15" s="220">
        <f>SAT!B16</f>
        <v>0.45833333333333315</v>
      </c>
      <c r="AC15" s="221" t="str">
        <f>IF(SAT!F16="","",SAT!F16)</f>
        <v>เพลงจากสถานี</v>
      </c>
      <c r="AD15" s="222" t="str">
        <f>SAT!H16</f>
        <v>09</v>
      </c>
      <c r="AE15" s="223" t="str">
        <f>SAT!I16</f>
        <v>ท</v>
      </c>
      <c r="AF15" s="131">
        <f>SUN!A16</f>
        <v>0.42013888888888873</v>
      </c>
      <c r="AG15" s="132">
        <f>SUN!B16</f>
        <v>0.45833333333333315</v>
      </c>
      <c r="AH15" s="133" t="str">
        <f>IF(SUN!F16="","",SUN!F16)</f>
        <v>เพลงจากสถานี</v>
      </c>
      <c r="AI15" s="134" t="str">
        <f>SUN!H16</f>
        <v>09</v>
      </c>
      <c r="AJ15" s="135" t="str">
        <f>SUN!I16</f>
        <v>ท</v>
      </c>
    </row>
    <row r="16" spans="1:36" s="121" customFormat="1" ht="23" x14ac:dyDescent="0.25">
      <c r="A16" s="267">
        <v>14</v>
      </c>
      <c r="B16" s="146">
        <f>MON!A17</f>
        <v>0.45833333333333315</v>
      </c>
      <c r="C16" s="147">
        <f>MON!B17</f>
        <v>0.46041666666666647</v>
      </c>
      <c r="D16" s="148" t="str">
        <f>IF(MON!F17="","",MON!F17)</f>
        <v>ข่าวต้นชั่วโมง องค์กรภาคี อวชท.</v>
      </c>
      <c r="E16" s="149" t="str">
        <f>MON!H17</f>
        <v>01</v>
      </c>
      <c r="F16" s="150" t="str">
        <f>MON!I17</f>
        <v>ท</v>
      </c>
      <c r="G16" s="161">
        <f>TUE!A17</f>
        <v>0.45833333333333315</v>
      </c>
      <c r="H16" s="162">
        <f>TUE!B17</f>
        <v>0.46041666666666647</v>
      </c>
      <c r="I16" s="163" t="str">
        <f>IF(TUE!F17="","",TUE!F17)</f>
        <v>ข่าวต้นชั่วโมง องค์กรภาคี อวชท.</v>
      </c>
      <c r="J16" s="164" t="str">
        <f>TUE!H17</f>
        <v>01</v>
      </c>
      <c r="K16" s="165" t="str">
        <f>TUE!I17</f>
        <v>ท</v>
      </c>
      <c r="L16" s="176">
        <f>WED!A17</f>
        <v>0.45833333333333315</v>
      </c>
      <c r="M16" s="177">
        <f>WED!B17</f>
        <v>0.46041666666666647</v>
      </c>
      <c r="N16" s="178" t="str">
        <f>IF(WED!F17="","",WED!F17)</f>
        <v>ข่าวต้นชั่วโมง องค์กรภาคี อวชท.</v>
      </c>
      <c r="O16" s="179" t="str">
        <f>WED!H17</f>
        <v>01</v>
      </c>
      <c r="P16" s="180" t="str">
        <f>WED!I17</f>
        <v>ท</v>
      </c>
      <c r="Q16" s="191">
        <f>THU!A17</f>
        <v>0.45833333333333315</v>
      </c>
      <c r="R16" s="192">
        <f>THU!B17</f>
        <v>0.46041666666666647</v>
      </c>
      <c r="S16" s="193" t="str">
        <f>IF(THU!F17="","",THU!F17)</f>
        <v>ข่าวต้นชั่วโมง องค์กรภาคี อวชท.</v>
      </c>
      <c r="T16" s="194" t="str">
        <f>THU!H17</f>
        <v>01</v>
      </c>
      <c r="U16" s="195" t="str">
        <f>THU!I17</f>
        <v>ท</v>
      </c>
      <c r="V16" s="206">
        <f>FRI!A17</f>
        <v>0.45833333333333315</v>
      </c>
      <c r="W16" s="207">
        <f>FRI!B17</f>
        <v>0.46041666666666647</v>
      </c>
      <c r="X16" s="208" t="str">
        <f>IF(FRI!F17="","",FRI!F17)</f>
        <v>ข่าวต้นชั่วโมง องค์กรภาคี อวชท.</v>
      </c>
      <c r="Y16" s="209" t="str">
        <f>FRI!H17</f>
        <v>01</v>
      </c>
      <c r="Z16" s="210" t="str">
        <f>FRI!I17</f>
        <v>ท</v>
      </c>
      <c r="AA16" s="345">
        <f>SAT!A17</f>
        <v>0.45833333333333315</v>
      </c>
      <c r="AB16" s="220">
        <f>SAT!B17</f>
        <v>0.46180555555555536</v>
      </c>
      <c r="AC16" s="221" t="str">
        <f>IF(SAT!F17="","",SAT!F17)</f>
        <v>ข่าวต้นชั่วโมง องค์กรภาคี อวชท.</v>
      </c>
      <c r="AD16" s="222" t="str">
        <f>SAT!H17</f>
        <v>01</v>
      </c>
      <c r="AE16" s="223" t="str">
        <f>SAT!I17</f>
        <v>ท</v>
      </c>
      <c r="AF16" s="131">
        <f>SUN!A17</f>
        <v>0.45833333333333315</v>
      </c>
      <c r="AG16" s="132">
        <f>SUN!B17</f>
        <v>0.46180555555555536</v>
      </c>
      <c r="AH16" s="133" t="str">
        <f>IF(SUN!F17="","",SUN!F17)</f>
        <v>ข่าวต้นชั่วโมง องค์กรภาคี อวชท.</v>
      </c>
      <c r="AI16" s="134" t="str">
        <f>SUN!H17</f>
        <v>01</v>
      </c>
      <c r="AJ16" s="135" t="str">
        <f>SUN!I17</f>
        <v>ท</v>
      </c>
    </row>
    <row r="17" spans="1:36" s="121" customFormat="1" ht="11.5" x14ac:dyDescent="0.25">
      <c r="A17" s="267">
        <v>15</v>
      </c>
      <c r="B17" s="146">
        <f>MON!A18</f>
        <v>0.46041666666666647</v>
      </c>
      <c r="C17" s="147">
        <f>MON!B18</f>
        <v>0.49999999999999978</v>
      </c>
      <c r="D17" s="148" t="str">
        <f>IF(MON!F18="","",MON!F18)</f>
        <v>เพลงเพลินใจ</v>
      </c>
      <c r="E17" s="149" t="str">
        <f>MON!H18</f>
        <v>09</v>
      </c>
      <c r="F17" s="150" t="str">
        <f>MON!I18</f>
        <v>ท</v>
      </c>
      <c r="G17" s="161">
        <f>TUE!A18</f>
        <v>0.46041666666666647</v>
      </c>
      <c r="H17" s="162">
        <f>TUE!B18</f>
        <v>0.49999999999999978</v>
      </c>
      <c r="I17" s="163" t="str">
        <f>IF(TUE!F18="","",TUE!F18)</f>
        <v>เพลงเพลินใจ</v>
      </c>
      <c r="J17" s="164" t="str">
        <f>TUE!H18</f>
        <v>09</v>
      </c>
      <c r="K17" s="165" t="str">
        <f>TUE!I18</f>
        <v>ท</v>
      </c>
      <c r="L17" s="176">
        <f>WED!A18</f>
        <v>0.46041666666666647</v>
      </c>
      <c r="M17" s="177">
        <f>WED!B18</f>
        <v>0.49999999999999978</v>
      </c>
      <c r="N17" s="178" t="str">
        <f>IF(WED!F18="","",WED!F18)</f>
        <v>เพลงเพลินใจ</v>
      </c>
      <c r="O17" s="179" t="str">
        <f>WED!H18</f>
        <v>09</v>
      </c>
      <c r="P17" s="180" t="str">
        <f>WED!I18</f>
        <v>ท</v>
      </c>
      <c r="Q17" s="191">
        <f>THU!A18</f>
        <v>0.46041666666666647</v>
      </c>
      <c r="R17" s="192">
        <f>THU!B18</f>
        <v>0.49999999999999978</v>
      </c>
      <c r="S17" s="193" t="str">
        <f>IF(THU!F18="","",THU!F18)</f>
        <v>เพลงเพลินใจ</v>
      </c>
      <c r="T17" s="194" t="str">
        <f>THU!H18</f>
        <v>09</v>
      </c>
      <c r="U17" s="195" t="str">
        <f>THU!I18</f>
        <v>ท</v>
      </c>
      <c r="V17" s="206">
        <f>FRI!A18</f>
        <v>0.46041666666666647</v>
      </c>
      <c r="W17" s="207">
        <f>FRI!B18</f>
        <v>0.49999999999999978</v>
      </c>
      <c r="X17" s="208" t="str">
        <f>IF(FRI!F18="","",FRI!F18)</f>
        <v>เพลงเพลินใจ</v>
      </c>
      <c r="Y17" s="209" t="str">
        <f>FRI!H18</f>
        <v>09</v>
      </c>
      <c r="Z17" s="210" t="str">
        <f>FRI!I18</f>
        <v>ท</v>
      </c>
      <c r="AA17" s="345">
        <f>SAT!A18</f>
        <v>0.46180555555555536</v>
      </c>
      <c r="AB17" s="220">
        <f>SAT!B18</f>
        <v>0.49999999999999978</v>
      </c>
      <c r="AC17" s="221" t="str">
        <f>IF(SAT!F18="","",SAT!F18)</f>
        <v>เพลงจากสถานี</v>
      </c>
      <c r="AD17" s="222" t="str">
        <f>SAT!H18</f>
        <v>09</v>
      </c>
      <c r="AE17" s="223" t="str">
        <f>SAT!I18</f>
        <v>ท</v>
      </c>
      <c r="AF17" s="131">
        <f>SUN!A18</f>
        <v>0.46180555555555536</v>
      </c>
      <c r="AG17" s="132">
        <f>SUN!B18</f>
        <v>0.49999999999999978</v>
      </c>
      <c r="AH17" s="133" t="str">
        <f>IF(SUN!F18="","",SUN!F18)</f>
        <v>เพลงจากสถานี</v>
      </c>
      <c r="AI17" s="134" t="str">
        <f>SUN!H18</f>
        <v>09</v>
      </c>
      <c r="AJ17" s="135" t="str">
        <f>SUN!I18</f>
        <v>ท</v>
      </c>
    </row>
    <row r="18" spans="1:36" s="121" customFormat="1" ht="23" x14ac:dyDescent="0.25">
      <c r="A18" s="267">
        <v>16</v>
      </c>
      <c r="B18" s="146">
        <f>MON!A19</f>
        <v>0.49999999999999978</v>
      </c>
      <c r="C18" s="147">
        <f>MON!B19</f>
        <v>0.5020833333333331</v>
      </c>
      <c r="D18" s="148" t="str">
        <f>IF(MON!F19="","",MON!F19)</f>
        <v>ข่าวต้นชั่วโมง องค์กรภาคี อวชท.</v>
      </c>
      <c r="E18" s="149" t="str">
        <f>MON!H19</f>
        <v>01</v>
      </c>
      <c r="F18" s="150" t="str">
        <f>MON!I19</f>
        <v>ท</v>
      </c>
      <c r="G18" s="161">
        <f>TUE!A19</f>
        <v>0.49999999999999978</v>
      </c>
      <c r="H18" s="162">
        <f>TUE!B19</f>
        <v>0.5020833333333331</v>
      </c>
      <c r="I18" s="163" t="str">
        <f>IF(TUE!F19="","",TUE!F19)</f>
        <v>ข่าวต้นชั่วโมง องค์กรภาคี อวชท.</v>
      </c>
      <c r="J18" s="164" t="str">
        <f>TUE!H19</f>
        <v>01</v>
      </c>
      <c r="K18" s="165" t="str">
        <f>TUE!I19</f>
        <v>ท</v>
      </c>
      <c r="L18" s="176">
        <f>WED!A19</f>
        <v>0.49999999999999978</v>
      </c>
      <c r="M18" s="177">
        <f>WED!B19</f>
        <v>0.5020833333333331</v>
      </c>
      <c r="N18" s="178" t="str">
        <f>IF(WED!F19="","",WED!F19)</f>
        <v>ข่าวต้นชั่วโมง องค์กรภาคี อวชท.</v>
      </c>
      <c r="O18" s="179" t="str">
        <f>WED!H19</f>
        <v>01</v>
      </c>
      <c r="P18" s="180" t="str">
        <f>WED!I19</f>
        <v>ท</v>
      </c>
      <c r="Q18" s="191">
        <f>THU!A19</f>
        <v>0.49999999999999978</v>
      </c>
      <c r="R18" s="192">
        <f>THU!B19</f>
        <v>0.5020833333333331</v>
      </c>
      <c r="S18" s="193" t="str">
        <f>IF(THU!F19="","",THU!F19)</f>
        <v>ข่าวต้นชั่วโมง องค์กรภาคี อวชท.</v>
      </c>
      <c r="T18" s="194" t="str">
        <f>THU!H19</f>
        <v>01</v>
      </c>
      <c r="U18" s="195" t="str">
        <f>THU!I19</f>
        <v>ท</v>
      </c>
      <c r="V18" s="206">
        <f>FRI!A19</f>
        <v>0.49999999999999978</v>
      </c>
      <c r="W18" s="207">
        <f>FRI!B19</f>
        <v>0.5020833333333331</v>
      </c>
      <c r="X18" s="208" t="str">
        <f>IF(FRI!F19="","",FRI!F19)</f>
        <v>ข่าวต้นชั่วโมง องค์กรภาคี อวชท.</v>
      </c>
      <c r="Y18" s="209" t="str">
        <f>FRI!H19</f>
        <v>01</v>
      </c>
      <c r="Z18" s="210" t="str">
        <f>FRI!I19</f>
        <v>ท</v>
      </c>
      <c r="AA18" s="345">
        <f>SAT!A19</f>
        <v>0.49999999999999978</v>
      </c>
      <c r="AB18" s="220">
        <f>SAT!B19</f>
        <v>0.50347222222222199</v>
      </c>
      <c r="AC18" s="221" t="str">
        <f>IF(SAT!F19="","",SAT!F19)</f>
        <v>ข่าวต้นชั่วโมง องค์กรภาคี อวชท.</v>
      </c>
      <c r="AD18" s="222" t="str">
        <f>SAT!H19</f>
        <v>01</v>
      </c>
      <c r="AE18" s="223" t="str">
        <f>SAT!I19</f>
        <v>ท</v>
      </c>
      <c r="AF18" s="131">
        <f>SUN!A19</f>
        <v>0.49999999999999978</v>
      </c>
      <c r="AG18" s="132">
        <f>SUN!B19</f>
        <v>0.50347222222222199</v>
      </c>
      <c r="AH18" s="133" t="str">
        <f>IF(SUN!F19="","",SUN!F19)</f>
        <v>ข่าวต้นชั่วโมง องค์กรภาคี อวชท.</v>
      </c>
      <c r="AI18" s="134" t="str">
        <f>SUN!H19</f>
        <v>01</v>
      </c>
      <c r="AJ18" s="135" t="str">
        <f>SUN!I19</f>
        <v>ท</v>
      </c>
    </row>
    <row r="19" spans="1:36" s="121" customFormat="1" ht="11.5" x14ac:dyDescent="0.25">
      <c r="A19" s="267">
        <v>17</v>
      </c>
      <c r="B19" s="146">
        <f>MON!A20</f>
        <v>0.5020833333333331</v>
      </c>
      <c r="C19" s="147">
        <f>MON!B20</f>
        <v>0.54166666666666641</v>
      </c>
      <c r="D19" s="148" t="str">
        <f>IF(MON!F20="","",MON!F20)</f>
        <v>เพลงเพลินใจ</v>
      </c>
      <c r="E19" s="149" t="str">
        <f>MON!H20</f>
        <v>09</v>
      </c>
      <c r="F19" s="150" t="str">
        <f>MON!I20</f>
        <v>ท</v>
      </c>
      <c r="G19" s="161">
        <f>TUE!A20</f>
        <v>0.5020833333333331</v>
      </c>
      <c r="H19" s="162">
        <f>TUE!B20</f>
        <v>0.54166666666666641</v>
      </c>
      <c r="I19" s="163" t="str">
        <f>IF(TUE!F20="","",TUE!F20)</f>
        <v>เพลงเพลินใจ</v>
      </c>
      <c r="J19" s="164" t="str">
        <f>TUE!H20</f>
        <v>09</v>
      </c>
      <c r="K19" s="165" t="str">
        <f>TUE!I20</f>
        <v>ท</v>
      </c>
      <c r="L19" s="176">
        <f>WED!A20</f>
        <v>0.5020833333333331</v>
      </c>
      <c r="M19" s="177">
        <f>WED!B20</f>
        <v>0.54166666666666641</v>
      </c>
      <c r="N19" s="178" t="str">
        <f>IF(WED!F20="","",WED!F20)</f>
        <v>เพลงเพลินใจ</v>
      </c>
      <c r="O19" s="179" t="str">
        <f>WED!H20</f>
        <v>09</v>
      </c>
      <c r="P19" s="180" t="str">
        <f>WED!I20</f>
        <v>ท</v>
      </c>
      <c r="Q19" s="191">
        <f>THU!A20</f>
        <v>0.5020833333333331</v>
      </c>
      <c r="R19" s="192">
        <f>THU!B20</f>
        <v>0.54166666666666641</v>
      </c>
      <c r="S19" s="193" t="str">
        <f>IF(THU!F20="","",THU!F20)</f>
        <v>เพลงเพลินใจ</v>
      </c>
      <c r="T19" s="194" t="str">
        <f>THU!H20</f>
        <v>09</v>
      </c>
      <c r="U19" s="195" t="str">
        <f>THU!I20</f>
        <v>ท</v>
      </c>
      <c r="V19" s="206">
        <f>FRI!A20</f>
        <v>0.5020833333333331</v>
      </c>
      <c r="W19" s="207">
        <f>FRI!B20</f>
        <v>0.54166666666666641</v>
      </c>
      <c r="X19" s="208" t="str">
        <f>IF(FRI!F20="","",FRI!F20)</f>
        <v>เพลงเพลินใจ</v>
      </c>
      <c r="Y19" s="209" t="str">
        <f>FRI!H20</f>
        <v>09</v>
      </c>
      <c r="Z19" s="210" t="str">
        <f>FRI!I20</f>
        <v>ท</v>
      </c>
      <c r="AA19" s="345">
        <f>SAT!A20</f>
        <v>0.50347222222222199</v>
      </c>
      <c r="AB19" s="220">
        <f>SAT!B20</f>
        <v>0.54166666666666641</v>
      </c>
      <c r="AC19" s="221" t="str">
        <f>IF(SAT!F20="","",SAT!F20)</f>
        <v>เพลงจากสถานี</v>
      </c>
      <c r="AD19" s="222" t="str">
        <f>SAT!H20</f>
        <v>09</v>
      </c>
      <c r="AE19" s="223" t="str">
        <f>SAT!I20</f>
        <v>ท</v>
      </c>
      <c r="AF19" s="131">
        <f>SUN!A20</f>
        <v>0.50347222222222199</v>
      </c>
      <c r="AG19" s="132">
        <f>SUN!B20</f>
        <v>0.54166666666666641</v>
      </c>
      <c r="AH19" s="133" t="str">
        <f>IF(SUN!F20="","",SUN!F20)</f>
        <v>เพลงจากสถานี</v>
      </c>
      <c r="AI19" s="134" t="str">
        <f>SUN!H20</f>
        <v>09</v>
      </c>
      <c r="AJ19" s="135" t="str">
        <f>SUN!I20</f>
        <v>ท</v>
      </c>
    </row>
    <row r="20" spans="1:36" s="121" customFormat="1" ht="23" x14ac:dyDescent="0.25">
      <c r="A20" s="267">
        <v>18</v>
      </c>
      <c r="B20" s="146">
        <f>MON!A21</f>
        <v>0.54166666666666641</v>
      </c>
      <c r="C20" s="147">
        <f>MON!B21</f>
        <v>0.54374999999999973</v>
      </c>
      <c r="D20" s="148" t="str">
        <f>IF(MON!F21="","",MON!F21)</f>
        <v>ข่าวต้นชั่วโมง องค์กรภาคี อวชท.</v>
      </c>
      <c r="E20" s="149" t="str">
        <f>MON!H21</f>
        <v>01</v>
      </c>
      <c r="F20" s="150" t="str">
        <f>MON!I21</f>
        <v>ท</v>
      </c>
      <c r="G20" s="161">
        <f>TUE!A21</f>
        <v>0.54166666666666641</v>
      </c>
      <c r="H20" s="162">
        <f>TUE!B21</f>
        <v>0.54374999999999973</v>
      </c>
      <c r="I20" s="163" t="str">
        <f>IF(TUE!F21="","",TUE!F21)</f>
        <v>ข่าวต้นชั่วโมง องค์กรภาคี อวชท.</v>
      </c>
      <c r="J20" s="164" t="str">
        <f>TUE!H21</f>
        <v>01</v>
      </c>
      <c r="K20" s="165" t="str">
        <f>TUE!I21</f>
        <v>ท</v>
      </c>
      <c r="L20" s="176">
        <f>WED!A21</f>
        <v>0.54166666666666641</v>
      </c>
      <c r="M20" s="177">
        <f>WED!B21</f>
        <v>0.54374999999999973</v>
      </c>
      <c r="N20" s="178" t="str">
        <f>IF(WED!F21="","",WED!F21)</f>
        <v>ข่าวต้นชั่วโมง องค์กรภาคี อวชท.</v>
      </c>
      <c r="O20" s="179" t="str">
        <f>WED!H21</f>
        <v>01</v>
      </c>
      <c r="P20" s="180" t="str">
        <f>WED!I21</f>
        <v>ท</v>
      </c>
      <c r="Q20" s="191">
        <f>THU!A21</f>
        <v>0.54166666666666641</v>
      </c>
      <c r="R20" s="192">
        <f>THU!B21</f>
        <v>0.54374999999999973</v>
      </c>
      <c r="S20" s="193" t="str">
        <f>IF(THU!F21="","",THU!F21)</f>
        <v>ข่าวต้นชั่วโมง องค์กรภาคี อวชท.</v>
      </c>
      <c r="T20" s="194" t="str">
        <f>THU!H21</f>
        <v>01</v>
      </c>
      <c r="U20" s="195" t="str">
        <f>THU!I21</f>
        <v>ท</v>
      </c>
      <c r="V20" s="206">
        <f>FRI!A21</f>
        <v>0.54166666666666641</v>
      </c>
      <c r="W20" s="207">
        <f>FRI!B21</f>
        <v>0.54374999999999973</v>
      </c>
      <c r="X20" s="208" t="str">
        <f>IF(FRI!F21="","",FRI!F21)</f>
        <v>ข่าวต้นชั่วโมง องค์กรภาคี อวชท.</v>
      </c>
      <c r="Y20" s="209" t="str">
        <f>FRI!H21</f>
        <v>01</v>
      </c>
      <c r="Z20" s="210" t="str">
        <f>FRI!I21</f>
        <v>ท</v>
      </c>
      <c r="AA20" s="345">
        <f>SAT!A21</f>
        <v>0.54166666666666641</v>
      </c>
      <c r="AB20" s="220">
        <f>SAT!B21</f>
        <v>0.54513888888888862</v>
      </c>
      <c r="AC20" s="221" t="str">
        <f>IF(SAT!F21="","",SAT!F21)</f>
        <v>ข่าวต้นชั่วโมง องค์กรภาคี อวชท.</v>
      </c>
      <c r="AD20" s="222" t="str">
        <f>SAT!H21</f>
        <v>01</v>
      </c>
      <c r="AE20" s="223" t="str">
        <f>SAT!I21</f>
        <v>ท</v>
      </c>
      <c r="AF20" s="131">
        <f>SUN!A21</f>
        <v>0.54166666666666641</v>
      </c>
      <c r="AG20" s="132">
        <f>SUN!B21</f>
        <v>0.54513888888888862</v>
      </c>
      <c r="AH20" s="133" t="str">
        <f>IF(SUN!F21="","",SUN!F21)</f>
        <v>ข่าวต้นชั่วโมง องค์กรภาคี อวชท.</v>
      </c>
      <c r="AI20" s="134" t="str">
        <f>SUN!H21</f>
        <v>01</v>
      </c>
      <c r="AJ20" s="135" t="str">
        <f>SUN!I21</f>
        <v>ท</v>
      </c>
    </row>
    <row r="21" spans="1:36" s="121" customFormat="1" ht="11.5" x14ac:dyDescent="0.25">
      <c r="A21" s="267">
        <v>19</v>
      </c>
      <c r="B21" s="146">
        <f>MON!A22</f>
        <v>0.54374999999999973</v>
      </c>
      <c r="C21" s="147">
        <f>MON!B22</f>
        <v>0.58333333333333304</v>
      </c>
      <c r="D21" s="148" t="str">
        <f>IF(MON!F22="","",MON!F22)</f>
        <v>เพลงเพลินใจ</v>
      </c>
      <c r="E21" s="149" t="str">
        <f>MON!H22</f>
        <v>09</v>
      </c>
      <c r="F21" s="150" t="str">
        <f>MON!I22</f>
        <v>ท</v>
      </c>
      <c r="G21" s="161">
        <f>TUE!A22</f>
        <v>0.54374999999999973</v>
      </c>
      <c r="H21" s="162">
        <f>TUE!B22</f>
        <v>0.58333333333333304</v>
      </c>
      <c r="I21" s="163" t="str">
        <f>IF(TUE!F22="","",TUE!F22)</f>
        <v>เพลงเพลินใจ</v>
      </c>
      <c r="J21" s="164" t="str">
        <f>TUE!H22</f>
        <v>09</v>
      </c>
      <c r="K21" s="165" t="str">
        <f>TUE!I22</f>
        <v>ท</v>
      </c>
      <c r="L21" s="176">
        <f>WED!A22</f>
        <v>0.54374999999999973</v>
      </c>
      <c r="M21" s="177">
        <f>WED!B22</f>
        <v>0.58333333333333304</v>
      </c>
      <c r="N21" s="178" t="str">
        <f>IF(WED!F22="","",WED!F22)</f>
        <v>เพลงเพลินใจ</v>
      </c>
      <c r="O21" s="179" t="str">
        <f>WED!H22</f>
        <v>09</v>
      </c>
      <c r="P21" s="180" t="str">
        <f>WED!I22</f>
        <v>ท</v>
      </c>
      <c r="Q21" s="191">
        <f>THU!A22</f>
        <v>0.54374999999999973</v>
      </c>
      <c r="R21" s="192">
        <f>THU!B22</f>
        <v>0.58333333333333304</v>
      </c>
      <c r="S21" s="193" t="str">
        <f>IF(THU!F22="","",THU!F22)</f>
        <v>เพลงเพลินใจ</v>
      </c>
      <c r="T21" s="194" t="str">
        <f>THU!H22</f>
        <v>09</v>
      </c>
      <c r="U21" s="195" t="str">
        <f>THU!I22</f>
        <v>ท</v>
      </c>
      <c r="V21" s="206">
        <f>FRI!A22</f>
        <v>0.54374999999999973</v>
      </c>
      <c r="W21" s="207">
        <f>FRI!B22</f>
        <v>0.58333333333333304</v>
      </c>
      <c r="X21" s="208" t="str">
        <f>IF(FRI!F22="","",FRI!F22)</f>
        <v>เพลงเพลินใจ</v>
      </c>
      <c r="Y21" s="209" t="str">
        <f>FRI!H22</f>
        <v>09</v>
      </c>
      <c r="Z21" s="210" t="str">
        <f>FRI!I22</f>
        <v>ท</v>
      </c>
      <c r="AA21" s="345">
        <f>SAT!A22</f>
        <v>0.54513888888888862</v>
      </c>
      <c r="AB21" s="220">
        <f>SAT!B22</f>
        <v>0.58333333333333304</v>
      </c>
      <c r="AC21" s="221" t="str">
        <f>IF(SAT!F22="","",SAT!F22)</f>
        <v>เพลงจากสถานี</v>
      </c>
      <c r="AD21" s="222" t="str">
        <f>SAT!H22</f>
        <v>09</v>
      </c>
      <c r="AE21" s="223" t="str">
        <f>SAT!I22</f>
        <v>ท</v>
      </c>
      <c r="AF21" s="131">
        <f>SUN!A22</f>
        <v>0.54513888888888862</v>
      </c>
      <c r="AG21" s="132">
        <f>SUN!B22</f>
        <v>0.58333333333333304</v>
      </c>
      <c r="AH21" s="133" t="str">
        <f>IF(SUN!F22="","",SUN!F22)</f>
        <v>เพลงจากสถานี</v>
      </c>
      <c r="AI21" s="134" t="str">
        <f>SUN!H22</f>
        <v>09</v>
      </c>
      <c r="AJ21" s="135" t="str">
        <f>SUN!I22</f>
        <v>ท</v>
      </c>
    </row>
    <row r="22" spans="1:36" s="121" customFormat="1" ht="23" x14ac:dyDescent="0.25">
      <c r="A22" s="267">
        <v>20</v>
      </c>
      <c r="B22" s="146">
        <f>MON!A23</f>
        <v>0.58333333333333304</v>
      </c>
      <c r="C22" s="147">
        <f>MON!B23</f>
        <v>0.58541666666666636</v>
      </c>
      <c r="D22" s="148" t="str">
        <f>IF(MON!F23="","",MON!F23)</f>
        <v>ข่าวต้นชั่วโมง องค์กรภาคี อวชท.</v>
      </c>
      <c r="E22" s="149" t="str">
        <f>MON!H23</f>
        <v>01</v>
      </c>
      <c r="F22" s="150" t="str">
        <f>MON!I23</f>
        <v>ท</v>
      </c>
      <c r="G22" s="161">
        <f>TUE!A23</f>
        <v>0.58333333333333304</v>
      </c>
      <c r="H22" s="162">
        <f>TUE!B23</f>
        <v>0.58541666666666636</v>
      </c>
      <c r="I22" s="163" t="str">
        <f>IF(TUE!F23="","",TUE!F23)</f>
        <v>ข่าวต้นชั่วโมง องค์กรภาคี อวชท.</v>
      </c>
      <c r="J22" s="164" t="str">
        <f>TUE!H23</f>
        <v>01</v>
      </c>
      <c r="K22" s="165" t="str">
        <f>TUE!I23</f>
        <v>ท</v>
      </c>
      <c r="L22" s="176">
        <f>WED!A23</f>
        <v>0.58333333333333304</v>
      </c>
      <c r="M22" s="177">
        <f>WED!B23</f>
        <v>0.58541666666666636</v>
      </c>
      <c r="N22" s="178" t="str">
        <f>IF(WED!F23="","",WED!F23)</f>
        <v>ข่าวต้นชั่วโมง องค์กรภาคี อวชท.</v>
      </c>
      <c r="O22" s="179" t="str">
        <f>WED!H23</f>
        <v>01</v>
      </c>
      <c r="P22" s="180" t="str">
        <f>WED!I23</f>
        <v>ท</v>
      </c>
      <c r="Q22" s="191">
        <f>THU!A23</f>
        <v>0.58333333333333304</v>
      </c>
      <c r="R22" s="192">
        <f>THU!B23</f>
        <v>0.58541666666666636</v>
      </c>
      <c r="S22" s="193" t="str">
        <f>IF(THU!F23="","",THU!F23)</f>
        <v>ข่าวต้นชั่วโมง องค์กรภาคี อวชท.</v>
      </c>
      <c r="T22" s="194" t="str">
        <f>THU!H23</f>
        <v>01</v>
      </c>
      <c r="U22" s="195" t="str">
        <f>THU!I23</f>
        <v>ท</v>
      </c>
      <c r="V22" s="206">
        <f>FRI!A23</f>
        <v>0.58333333333333304</v>
      </c>
      <c r="W22" s="207">
        <f>FRI!B23</f>
        <v>0.58541666666666636</v>
      </c>
      <c r="X22" s="208" t="str">
        <f>IF(FRI!F23="","",FRI!F23)</f>
        <v>ข่าวต้นชั่วโมง องค์กรภาคี อวชท.</v>
      </c>
      <c r="Y22" s="209" t="str">
        <f>FRI!H23</f>
        <v>01</v>
      </c>
      <c r="Z22" s="210" t="str">
        <f>FRI!I23</f>
        <v>ท</v>
      </c>
      <c r="AA22" s="345">
        <f>SAT!A23</f>
        <v>0.58333333333333304</v>
      </c>
      <c r="AB22" s="220">
        <f>SAT!B23</f>
        <v>0.58680555555555525</v>
      </c>
      <c r="AC22" s="221" t="str">
        <f>IF(SAT!F23="","",SAT!F23)</f>
        <v>ข่าวต้นชั่วโมง องค์กรภาคี อวชท.</v>
      </c>
      <c r="AD22" s="222" t="str">
        <f>SAT!H23</f>
        <v>01</v>
      </c>
      <c r="AE22" s="223" t="str">
        <f>SAT!I23</f>
        <v>ท</v>
      </c>
      <c r="AF22" s="131">
        <f>SUN!A23</f>
        <v>0.58333333333333304</v>
      </c>
      <c r="AG22" s="132">
        <f>SUN!B23</f>
        <v>0.58680555555555525</v>
      </c>
      <c r="AH22" s="133" t="str">
        <f>IF(SUN!F23="","",SUN!F23)</f>
        <v>ข่าวต้นชั่วโมง องค์กรภาคี อวชท.</v>
      </c>
      <c r="AI22" s="134" t="str">
        <f>SUN!H23</f>
        <v>01</v>
      </c>
      <c r="AJ22" s="135" t="str">
        <f>SUN!I23</f>
        <v>ท</v>
      </c>
    </row>
    <row r="23" spans="1:36" s="121" customFormat="1" ht="11.5" x14ac:dyDescent="0.25">
      <c r="A23" s="267">
        <v>21</v>
      </c>
      <c r="B23" s="146">
        <f>MON!A24</f>
        <v>0.58541666666666636</v>
      </c>
      <c r="C23" s="147">
        <f>MON!B24</f>
        <v>0.62499999999999967</v>
      </c>
      <c r="D23" s="148" t="str">
        <f>IF(MON!F24="","",MON!F24)</f>
        <v>เท่าทันภัย ป้องกันภัย</v>
      </c>
      <c r="E23" s="149" t="str">
        <f>MON!H24</f>
        <v>02</v>
      </c>
      <c r="F23" s="150" t="str">
        <f>MON!I24</f>
        <v>ท</v>
      </c>
      <c r="G23" s="161">
        <f>TUE!A24</f>
        <v>0.58541666666666636</v>
      </c>
      <c r="H23" s="162">
        <f>TUE!B24</f>
        <v>0.62499999999999967</v>
      </c>
      <c r="I23" s="163" t="str">
        <f>IF(TUE!F24="","",TUE!F24)</f>
        <v>เท่าทันภัย ป้องกันภัย</v>
      </c>
      <c r="J23" s="164" t="str">
        <f>TUE!H24</f>
        <v>02</v>
      </c>
      <c r="K23" s="165" t="str">
        <f>TUE!I24</f>
        <v>ท</v>
      </c>
      <c r="L23" s="176">
        <f>WED!A24</f>
        <v>0.58541666666666636</v>
      </c>
      <c r="M23" s="177">
        <f>WED!B24</f>
        <v>0.62499999999999967</v>
      </c>
      <c r="N23" s="178" t="str">
        <f>IF(WED!F24="","",WED!F24)</f>
        <v>เท่าทันภัย ป้องกันภัย</v>
      </c>
      <c r="O23" s="179" t="str">
        <f>WED!H24</f>
        <v>02</v>
      </c>
      <c r="P23" s="180" t="str">
        <f>WED!I24</f>
        <v>ท</v>
      </c>
      <c r="Q23" s="191">
        <f>THU!A24</f>
        <v>0.58541666666666636</v>
      </c>
      <c r="R23" s="192">
        <f>THU!B24</f>
        <v>0.62499999999999967</v>
      </c>
      <c r="S23" s="193" t="str">
        <f>IF(THU!F24="","",THU!F24)</f>
        <v>เท่าทันภัย ป้องกันภัย</v>
      </c>
      <c r="T23" s="194" t="str">
        <f>THU!H24</f>
        <v>02</v>
      </c>
      <c r="U23" s="195" t="str">
        <f>THU!I24</f>
        <v>ท</v>
      </c>
      <c r="V23" s="206">
        <f>FRI!A24</f>
        <v>0.58541666666666636</v>
      </c>
      <c r="W23" s="207">
        <f>FRI!B24</f>
        <v>0.62499999999999967</v>
      </c>
      <c r="X23" s="208" t="str">
        <f>IF(FRI!F24="","",FRI!F24)</f>
        <v>เท่าทันภัย ป้องกันภัย</v>
      </c>
      <c r="Y23" s="209" t="str">
        <f>FRI!H24</f>
        <v>02</v>
      </c>
      <c r="Z23" s="210" t="str">
        <f>FRI!I24</f>
        <v>ท</v>
      </c>
      <c r="AA23" s="345">
        <f>SAT!A24</f>
        <v>0.58680555555555525</v>
      </c>
      <c r="AB23" s="220">
        <f>SAT!B24</f>
        <v>0.62499999999999967</v>
      </c>
      <c r="AC23" s="221" t="str">
        <f>IF(SAT!F24="","",SAT!F24)</f>
        <v>เพลงจากสถานี</v>
      </c>
      <c r="AD23" s="222" t="str">
        <f>SAT!H24</f>
        <v>09</v>
      </c>
      <c r="AE23" s="223" t="str">
        <f>SAT!I24</f>
        <v>ท</v>
      </c>
      <c r="AF23" s="131">
        <f>SUN!A24</f>
        <v>0.58680555555555525</v>
      </c>
      <c r="AG23" s="132">
        <f>SUN!B24</f>
        <v>0.62499999999999967</v>
      </c>
      <c r="AH23" s="133" t="str">
        <f>IF(SUN!F24="","",SUN!F24)</f>
        <v>เพลงจากสถานี</v>
      </c>
      <c r="AI23" s="134" t="str">
        <f>SUN!H24</f>
        <v>09</v>
      </c>
      <c r="AJ23" s="135" t="str">
        <f>SUN!I24</f>
        <v>ท</v>
      </c>
    </row>
    <row r="24" spans="1:36" s="121" customFormat="1" ht="23" x14ac:dyDescent="0.25">
      <c r="A24" s="267">
        <v>22</v>
      </c>
      <c r="B24" s="146">
        <f>MON!A25</f>
        <v>0.62499999999999967</v>
      </c>
      <c r="C24" s="147">
        <f>MON!B25</f>
        <v>0.62708333333333299</v>
      </c>
      <c r="D24" s="148" t="str">
        <f>IF(MON!F25="","",MON!F25)</f>
        <v>ข่าวต้นชั่วโมง องค์กรภาคี อวชท.</v>
      </c>
      <c r="E24" s="149" t="str">
        <f>MON!H25</f>
        <v>01</v>
      </c>
      <c r="F24" s="150" t="str">
        <f>MON!I25</f>
        <v>ท</v>
      </c>
      <c r="G24" s="161">
        <f>TUE!A25</f>
        <v>0.62499999999999967</v>
      </c>
      <c r="H24" s="162">
        <f>TUE!B25</f>
        <v>0.62708333333333299</v>
      </c>
      <c r="I24" s="163" t="str">
        <f>IF(TUE!F25="","",TUE!F25)</f>
        <v>ข่าวต้นชั่วโมง องค์กรภาคี อวชท.</v>
      </c>
      <c r="J24" s="164" t="str">
        <f>TUE!H25</f>
        <v>01</v>
      </c>
      <c r="K24" s="165" t="str">
        <f>TUE!I25</f>
        <v>ท</v>
      </c>
      <c r="L24" s="176">
        <f>WED!A25</f>
        <v>0.62499999999999967</v>
      </c>
      <c r="M24" s="177">
        <f>WED!B25</f>
        <v>0.62708333333333299</v>
      </c>
      <c r="N24" s="178" t="str">
        <f>IF(WED!F25="","",WED!F25)</f>
        <v>ข่าวต้นชั่วโมง องค์กรภาคี อวชท.</v>
      </c>
      <c r="O24" s="179" t="str">
        <f>WED!H25</f>
        <v>01</v>
      </c>
      <c r="P24" s="180" t="str">
        <f>WED!I25</f>
        <v>ท</v>
      </c>
      <c r="Q24" s="191">
        <f>THU!A25</f>
        <v>0.62499999999999967</v>
      </c>
      <c r="R24" s="192">
        <f>THU!B25</f>
        <v>0.62708333333333299</v>
      </c>
      <c r="S24" s="193" t="str">
        <f>IF(THU!F25="","",THU!F25)</f>
        <v>ข่าวต้นชั่วโมง องค์กรภาคี อวชท.</v>
      </c>
      <c r="T24" s="194" t="str">
        <f>THU!H25</f>
        <v>01</v>
      </c>
      <c r="U24" s="195" t="str">
        <f>THU!I25</f>
        <v>ท</v>
      </c>
      <c r="V24" s="206">
        <f>FRI!A25</f>
        <v>0.62499999999999967</v>
      </c>
      <c r="W24" s="207">
        <f>FRI!B25</f>
        <v>0.62708333333333299</v>
      </c>
      <c r="X24" s="208" t="str">
        <f>IF(FRI!F25="","",FRI!F25)</f>
        <v>ข่าวต้นชั่วโมง องค์กรภาคี อวชท.</v>
      </c>
      <c r="Y24" s="209" t="str">
        <f>FRI!H25</f>
        <v>01</v>
      </c>
      <c r="Z24" s="210" t="str">
        <f>FRI!I25</f>
        <v>ท</v>
      </c>
      <c r="AA24" s="345">
        <f>SAT!A25</f>
        <v>0.62499999999999967</v>
      </c>
      <c r="AB24" s="220">
        <f>SAT!B25</f>
        <v>0.62847222222222188</v>
      </c>
      <c r="AC24" s="221" t="str">
        <f>IF(SAT!F25="","",SAT!F25)</f>
        <v>ข่าวต้นชั่วโมง องค์กรภาคี อวชท.</v>
      </c>
      <c r="AD24" s="222" t="str">
        <f>SAT!H25</f>
        <v>01</v>
      </c>
      <c r="AE24" s="223" t="str">
        <f>SAT!I25</f>
        <v>ท</v>
      </c>
      <c r="AF24" s="131">
        <f>SUN!A25</f>
        <v>0.62499999999999967</v>
      </c>
      <c r="AG24" s="132">
        <f>SUN!B25</f>
        <v>0.62847222222222188</v>
      </c>
      <c r="AH24" s="133" t="str">
        <f>IF(SUN!F25="","",SUN!F25)</f>
        <v>ข่าวต้นชั่วโมง องค์กรภาคี อวชท.</v>
      </c>
      <c r="AI24" s="134" t="str">
        <f>SUN!H25</f>
        <v>01</v>
      </c>
      <c r="AJ24" s="135" t="str">
        <f>SUN!I25</f>
        <v>ท</v>
      </c>
    </row>
    <row r="25" spans="1:36" s="121" customFormat="1" ht="11.5" x14ac:dyDescent="0.25">
      <c r="A25" s="267">
        <v>23</v>
      </c>
      <c r="B25" s="146">
        <f>MON!A26</f>
        <v>0.62708333333333299</v>
      </c>
      <c r="C25" s="147">
        <f>MON!B26</f>
        <v>0.6666666666666663</v>
      </c>
      <c r="D25" s="148" t="str">
        <f>IF(MON!F26="","",MON!F26)</f>
        <v>เพลงเพลินใจ</v>
      </c>
      <c r="E25" s="149" t="str">
        <f>MON!H26</f>
        <v>09</v>
      </c>
      <c r="F25" s="150" t="str">
        <f>MON!I26</f>
        <v>ท</v>
      </c>
      <c r="G25" s="161">
        <f>TUE!A26</f>
        <v>0.62708333333333299</v>
      </c>
      <c r="H25" s="162">
        <f>TUE!B26</f>
        <v>0.6666666666666663</v>
      </c>
      <c r="I25" s="163" t="str">
        <f>IF(TUE!F26="","",TUE!F26)</f>
        <v>เพลงเพลินใจ</v>
      </c>
      <c r="J25" s="164" t="str">
        <f>TUE!H26</f>
        <v>09</v>
      </c>
      <c r="K25" s="165" t="str">
        <f>TUE!I26</f>
        <v>ท</v>
      </c>
      <c r="L25" s="176">
        <f>WED!A26</f>
        <v>0.62708333333333299</v>
      </c>
      <c r="M25" s="177">
        <f>WED!B26</f>
        <v>0.6666666666666663</v>
      </c>
      <c r="N25" s="178" t="str">
        <f>IF(WED!F26="","",WED!F26)</f>
        <v>เพลงเพลินใจ</v>
      </c>
      <c r="O25" s="179" t="str">
        <f>WED!H26</f>
        <v>09</v>
      </c>
      <c r="P25" s="180" t="str">
        <f>WED!I26</f>
        <v>ท</v>
      </c>
      <c r="Q25" s="191">
        <f>THU!A26</f>
        <v>0.62708333333333299</v>
      </c>
      <c r="R25" s="192">
        <f>THU!B26</f>
        <v>0.6666666666666663</v>
      </c>
      <c r="S25" s="193" t="str">
        <f>IF(THU!F26="","",THU!F26)</f>
        <v>เพลงเพลินใจ</v>
      </c>
      <c r="T25" s="194" t="str">
        <f>THU!H26</f>
        <v>09</v>
      </c>
      <c r="U25" s="195" t="str">
        <f>THU!I26</f>
        <v>ท</v>
      </c>
      <c r="V25" s="206">
        <f>FRI!A26</f>
        <v>0.62708333333333299</v>
      </c>
      <c r="W25" s="207">
        <f>FRI!B26</f>
        <v>0.6666666666666663</v>
      </c>
      <c r="X25" s="208" t="str">
        <f>IF(FRI!F26="","",FRI!F26)</f>
        <v>เพลงเพลินใจ</v>
      </c>
      <c r="Y25" s="209" t="str">
        <f>FRI!H26</f>
        <v>09</v>
      </c>
      <c r="Z25" s="210" t="str">
        <f>FRI!I26</f>
        <v>ท</v>
      </c>
      <c r="AA25" s="345">
        <f>SAT!A26</f>
        <v>0.62847222222222188</v>
      </c>
      <c r="AB25" s="220">
        <f>SAT!B26</f>
        <v>0.6666666666666663</v>
      </c>
      <c r="AC25" s="221" t="str">
        <f>IF(SAT!F26="","",SAT!F26)</f>
        <v>เพลงจากสถานี</v>
      </c>
      <c r="AD25" s="222" t="str">
        <f>SAT!H26</f>
        <v>09</v>
      </c>
      <c r="AE25" s="223" t="str">
        <f>SAT!I26</f>
        <v>ท</v>
      </c>
      <c r="AF25" s="131">
        <f>SUN!A26</f>
        <v>0.62847222222222188</v>
      </c>
      <c r="AG25" s="132">
        <f>SUN!B26</f>
        <v>0.6666666666666663</v>
      </c>
      <c r="AH25" s="133" t="str">
        <f>IF(SUN!F26="","",SUN!F26)</f>
        <v>เพลงจากสถานี</v>
      </c>
      <c r="AI25" s="134" t="str">
        <f>SUN!H26</f>
        <v>09</v>
      </c>
      <c r="AJ25" s="135" t="str">
        <f>SUN!I26</f>
        <v>ท</v>
      </c>
    </row>
    <row r="26" spans="1:36" s="121" customFormat="1" ht="23" x14ac:dyDescent="0.25">
      <c r="A26" s="267">
        <v>24</v>
      </c>
      <c r="B26" s="146">
        <f>MON!A27</f>
        <v>0.6666666666666663</v>
      </c>
      <c r="C26" s="147">
        <f>MON!B27</f>
        <v>0.66874999999999962</v>
      </c>
      <c r="D26" s="148" t="str">
        <f>IF(MON!F27="","",MON!F27)</f>
        <v>ข่าวต้นชั่วโมง องค์กรภาคี อวชท.</v>
      </c>
      <c r="E26" s="149" t="str">
        <f>MON!H27</f>
        <v>01</v>
      </c>
      <c r="F26" s="150" t="str">
        <f>MON!I27</f>
        <v>ท</v>
      </c>
      <c r="G26" s="161">
        <f>TUE!A27</f>
        <v>0.6666666666666663</v>
      </c>
      <c r="H26" s="162">
        <f>TUE!B27</f>
        <v>0.66874999999999962</v>
      </c>
      <c r="I26" s="163" t="str">
        <f>IF(TUE!F27="","",TUE!F27)</f>
        <v>ข่าวต้นชั่วโมง องค์กรภาคี อวชท.</v>
      </c>
      <c r="J26" s="164" t="str">
        <f>TUE!H27</f>
        <v>01</v>
      </c>
      <c r="K26" s="165" t="str">
        <f>TUE!I27</f>
        <v>ท</v>
      </c>
      <c r="L26" s="176">
        <f>WED!A27</f>
        <v>0.6666666666666663</v>
      </c>
      <c r="M26" s="177">
        <f>WED!B27</f>
        <v>0.66874999999999962</v>
      </c>
      <c r="N26" s="178" t="str">
        <f>IF(WED!F27="","",WED!F27)</f>
        <v>ข่าวต้นชั่วโมง องค์กรภาคี อวชท.</v>
      </c>
      <c r="O26" s="179" t="str">
        <f>WED!H27</f>
        <v>01</v>
      </c>
      <c r="P26" s="180" t="str">
        <f>WED!I27</f>
        <v>ท</v>
      </c>
      <c r="Q26" s="191">
        <f>THU!A27</f>
        <v>0.6666666666666663</v>
      </c>
      <c r="R26" s="192">
        <f>THU!B27</f>
        <v>0.66874999999999962</v>
      </c>
      <c r="S26" s="193" t="str">
        <f>IF(THU!F27="","",THU!F27)</f>
        <v>ข่าวต้นชั่วโมง องค์กรภาคี อวชท.</v>
      </c>
      <c r="T26" s="194" t="str">
        <f>THU!H27</f>
        <v>01</v>
      </c>
      <c r="U26" s="195" t="str">
        <f>THU!I27</f>
        <v>ท</v>
      </c>
      <c r="V26" s="206">
        <f>FRI!A27</f>
        <v>0.6666666666666663</v>
      </c>
      <c r="W26" s="207">
        <f>FRI!B27</f>
        <v>0.66874999999999962</v>
      </c>
      <c r="X26" s="208" t="str">
        <f>IF(FRI!F27="","",FRI!F27)</f>
        <v>ข่าวต้นชั่วโมง องค์กรภาคี อวชท.</v>
      </c>
      <c r="Y26" s="209" t="str">
        <f>FRI!H27</f>
        <v>01</v>
      </c>
      <c r="Z26" s="210" t="str">
        <f>FRI!I27</f>
        <v>ท</v>
      </c>
      <c r="AA26" s="345">
        <f>SAT!A27</f>
        <v>0.6666666666666663</v>
      </c>
      <c r="AB26" s="220">
        <f>SAT!B27</f>
        <v>0.67013888888888851</v>
      </c>
      <c r="AC26" s="221" t="str">
        <f>IF(SAT!F27="","",SAT!F27)</f>
        <v>ข่าวต้นชั่วโมง องค์กรภาคี อวชท.</v>
      </c>
      <c r="AD26" s="222" t="str">
        <f>SAT!H27</f>
        <v>01</v>
      </c>
      <c r="AE26" s="223" t="str">
        <f>SAT!I27</f>
        <v>ท</v>
      </c>
      <c r="AF26" s="131">
        <f>SUN!A27</f>
        <v>0.6666666666666663</v>
      </c>
      <c r="AG26" s="132">
        <f>SUN!B27</f>
        <v>0.67013888888888851</v>
      </c>
      <c r="AH26" s="133" t="str">
        <f>IF(SUN!F27="","",SUN!F27)</f>
        <v>ข่าวต้นชั่วโมง องค์กรภาคี อวชท.</v>
      </c>
      <c r="AI26" s="134" t="str">
        <f>SUN!H27</f>
        <v>01</v>
      </c>
      <c r="AJ26" s="135" t="str">
        <f>SUN!I27</f>
        <v>ท</v>
      </c>
    </row>
    <row r="27" spans="1:36" s="121" customFormat="1" ht="11.5" x14ac:dyDescent="0.25">
      <c r="A27" s="267">
        <v>25</v>
      </c>
      <c r="B27" s="146">
        <f>MON!A28</f>
        <v>0.66874999999999962</v>
      </c>
      <c r="C27" s="147">
        <f>MON!B28</f>
        <v>0.70833333333333293</v>
      </c>
      <c r="D27" s="148" t="str">
        <f>IF(MON!F28="","",MON!F28)</f>
        <v>แฟมีลี่คิดส์เกมส์</v>
      </c>
      <c r="E27" s="149" t="str">
        <f>MON!H28</f>
        <v>05</v>
      </c>
      <c r="F27" s="150" t="str">
        <f>MON!I28</f>
        <v>ด</v>
      </c>
      <c r="G27" s="161">
        <f>TUE!A28</f>
        <v>0.66874999999999962</v>
      </c>
      <c r="H27" s="162">
        <f>TUE!B28</f>
        <v>0.70833333333333293</v>
      </c>
      <c r="I27" s="163" t="str">
        <f>IF(TUE!F28="","",TUE!F28)</f>
        <v>แฟมีลี่คิดส์เกมส์</v>
      </c>
      <c r="J27" s="164" t="str">
        <f>TUE!H28</f>
        <v>05</v>
      </c>
      <c r="K27" s="165" t="str">
        <f>TUE!I28</f>
        <v>ด</v>
      </c>
      <c r="L27" s="176">
        <f>WED!A28</f>
        <v>0.66874999999999962</v>
      </c>
      <c r="M27" s="177">
        <f>WED!B28</f>
        <v>0.70833333333333293</v>
      </c>
      <c r="N27" s="178" t="str">
        <f>IF(WED!F28="","",WED!F28)</f>
        <v>แฟมีลี่คิดส์เกมส์</v>
      </c>
      <c r="O27" s="179" t="str">
        <f>WED!H28</f>
        <v>05</v>
      </c>
      <c r="P27" s="180" t="str">
        <f>WED!I28</f>
        <v>ด</v>
      </c>
      <c r="Q27" s="191">
        <f>THU!A28</f>
        <v>0.66874999999999962</v>
      </c>
      <c r="R27" s="192">
        <f>THU!B28</f>
        <v>0.70833333333333293</v>
      </c>
      <c r="S27" s="193" t="str">
        <f>IF(THU!F28="","",THU!F28)</f>
        <v>แฟมีลี่คิดส์เกมส์</v>
      </c>
      <c r="T27" s="194" t="str">
        <f>THU!H28</f>
        <v>05</v>
      </c>
      <c r="U27" s="195" t="str">
        <f>THU!I28</f>
        <v>ด</v>
      </c>
      <c r="V27" s="206">
        <f>FRI!A28</f>
        <v>0.66874999999999962</v>
      </c>
      <c r="W27" s="207">
        <f>FRI!B28</f>
        <v>0.70833333333333293</v>
      </c>
      <c r="X27" s="208" t="str">
        <f>IF(FRI!F28="","",FRI!F28)</f>
        <v>แฟมีลี่คิดส์เกมส์</v>
      </c>
      <c r="Y27" s="209" t="str">
        <f>FRI!H28</f>
        <v>05</v>
      </c>
      <c r="Z27" s="210" t="str">
        <f>FRI!I28</f>
        <v>ด</v>
      </c>
      <c r="AA27" s="345">
        <f>SAT!A28</f>
        <v>0.67013888888888851</v>
      </c>
      <c r="AB27" s="220">
        <f>SAT!B28</f>
        <v>0.70833333333333293</v>
      </c>
      <c r="AC27" s="221" t="str">
        <f>IF(SAT!F28="","",SAT!F28)</f>
        <v>แฟมิลี่คิดส์เกมส์</v>
      </c>
      <c r="AD27" s="222" t="str">
        <f>SAT!H28</f>
        <v>05</v>
      </c>
      <c r="AE27" s="223" t="str">
        <f>SAT!I28</f>
        <v>ด</v>
      </c>
      <c r="AF27" s="131">
        <f>SUN!A28</f>
        <v>0.67013888888888851</v>
      </c>
      <c r="AG27" s="132">
        <f>SUN!B28</f>
        <v>0.70833333333333293</v>
      </c>
      <c r="AH27" s="133" t="str">
        <f>IF(SUN!F28="","",SUN!F28)</f>
        <v>แฟมิลี่คิดส์เกมส์</v>
      </c>
      <c r="AI27" s="134" t="str">
        <f>SUN!H28</f>
        <v>05</v>
      </c>
      <c r="AJ27" s="135" t="str">
        <f>SUN!I28</f>
        <v>ด</v>
      </c>
    </row>
    <row r="28" spans="1:36" s="121" customFormat="1" ht="23" x14ac:dyDescent="0.25">
      <c r="A28" s="267">
        <v>26</v>
      </c>
      <c r="B28" s="146">
        <f>MON!A29</f>
        <v>0.70833333333333293</v>
      </c>
      <c r="C28" s="147">
        <f>MON!B29</f>
        <v>0.71041666666666625</v>
      </c>
      <c r="D28" s="148" t="str">
        <f>IF(MON!F29="","",MON!F29)</f>
        <v>ข่าวต้นชั่วโมง องค์กรภาคี อวชท.</v>
      </c>
      <c r="E28" s="149" t="str">
        <f>MON!H29</f>
        <v>01</v>
      </c>
      <c r="F28" s="150" t="str">
        <f>MON!I29</f>
        <v>ท</v>
      </c>
      <c r="G28" s="161">
        <f>TUE!A29</f>
        <v>0.70833333333333293</v>
      </c>
      <c r="H28" s="162">
        <f>TUE!B29</f>
        <v>0.71041666666666625</v>
      </c>
      <c r="I28" s="163" t="str">
        <f>IF(TUE!F29="","",TUE!F29)</f>
        <v>ข่าวต้นชั่วโมง องค์กรภาคี อวชท.</v>
      </c>
      <c r="J28" s="164" t="str">
        <f>TUE!H29</f>
        <v>01</v>
      </c>
      <c r="K28" s="165" t="str">
        <f>TUE!I29</f>
        <v>ท</v>
      </c>
      <c r="L28" s="176">
        <f>WED!A29</f>
        <v>0.70833333333333293</v>
      </c>
      <c r="M28" s="177">
        <f>WED!B29</f>
        <v>0.71041666666666625</v>
      </c>
      <c r="N28" s="178" t="str">
        <f>IF(WED!F29="","",WED!F29)</f>
        <v>ข่าวต้นชั่วโมง องค์กรภาคี อวชท.</v>
      </c>
      <c r="O28" s="179" t="str">
        <f>WED!H29</f>
        <v>01</v>
      </c>
      <c r="P28" s="180" t="str">
        <f>WED!I29</f>
        <v>ท</v>
      </c>
      <c r="Q28" s="191">
        <f>THU!A29</f>
        <v>0.70833333333333293</v>
      </c>
      <c r="R28" s="192">
        <f>THU!B29</f>
        <v>0.71041666666666625</v>
      </c>
      <c r="S28" s="193" t="str">
        <f>IF(THU!F29="","",THU!F29)</f>
        <v>ข่าวต้นชั่วโมง องค์กรภาคี อวชท.</v>
      </c>
      <c r="T28" s="194" t="str">
        <f>THU!H29</f>
        <v>01</v>
      </c>
      <c r="U28" s="195" t="str">
        <f>THU!I29</f>
        <v>ท</v>
      </c>
      <c r="V28" s="206">
        <f>FRI!A29</f>
        <v>0.70833333333333293</v>
      </c>
      <c r="W28" s="207">
        <f>FRI!B29</f>
        <v>0.71041666666666625</v>
      </c>
      <c r="X28" s="208" t="str">
        <f>IF(FRI!F29="","",FRI!F29)</f>
        <v>ข่าวต้นชั่วโมง องค์กรภาคี อวชท.</v>
      </c>
      <c r="Y28" s="209" t="str">
        <f>FRI!H29</f>
        <v>01</v>
      </c>
      <c r="Z28" s="210" t="str">
        <f>FRI!I29</f>
        <v>ท</v>
      </c>
      <c r="AA28" s="345">
        <f>SAT!A29</f>
        <v>0.70833333333333293</v>
      </c>
      <c r="AB28" s="220">
        <f>SAT!B29</f>
        <v>0.71180555555555514</v>
      </c>
      <c r="AC28" s="221" t="str">
        <f>IF(SAT!F29="","",SAT!F29)</f>
        <v>ข่าวต้นชั่วโมง องค์กรภาคี อวชท.</v>
      </c>
      <c r="AD28" s="222" t="str">
        <f>SAT!H29</f>
        <v>01</v>
      </c>
      <c r="AE28" s="223" t="str">
        <f>SAT!I29</f>
        <v>ท</v>
      </c>
      <c r="AF28" s="131">
        <f>SUN!A29</f>
        <v>0.70833333333333293</v>
      </c>
      <c r="AG28" s="132">
        <f>SUN!B29</f>
        <v>0.71180555555555514</v>
      </c>
      <c r="AH28" s="133" t="str">
        <f>IF(SUN!F29="","",SUN!F29)</f>
        <v>ข่าวต้นชั่วโมง องค์กรภาคี อวชท.</v>
      </c>
      <c r="AI28" s="134" t="str">
        <f>SUN!H29</f>
        <v>01</v>
      </c>
      <c r="AJ28" s="135" t="str">
        <f>SUN!I29</f>
        <v>ท</v>
      </c>
    </row>
    <row r="29" spans="1:36" s="121" customFormat="1" ht="11.5" x14ac:dyDescent="0.25">
      <c r="A29" s="267">
        <v>27</v>
      </c>
      <c r="B29" s="146">
        <f>MON!A30</f>
        <v>0.71041666666666625</v>
      </c>
      <c r="C29" s="147">
        <f>MON!B30</f>
        <v>0.74999999999999956</v>
      </c>
      <c r="D29" s="148" t="str">
        <f>IF(MON!F30="","",MON!F30)</f>
        <v>เรื่องเด่นประเด็นเด็ก</v>
      </c>
      <c r="E29" s="149" t="str">
        <f>MON!H30</f>
        <v>05</v>
      </c>
      <c r="F29" s="150" t="str">
        <f>MON!I30</f>
        <v>ด</v>
      </c>
      <c r="G29" s="161">
        <f>TUE!A30</f>
        <v>0.71041666666666625</v>
      </c>
      <c r="H29" s="162">
        <f>TUE!B30</f>
        <v>0.74999999999999956</v>
      </c>
      <c r="I29" s="163" t="str">
        <f>IF(TUE!F30="","",TUE!F30)</f>
        <v>เรื่องเด่นประเด็นเด็ก</v>
      </c>
      <c r="J29" s="164" t="str">
        <f>TUE!H30</f>
        <v>05</v>
      </c>
      <c r="K29" s="165" t="str">
        <f>TUE!I30</f>
        <v>ด</v>
      </c>
      <c r="L29" s="176">
        <f>WED!A30</f>
        <v>0.71041666666666625</v>
      </c>
      <c r="M29" s="177">
        <f>WED!B30</f>
        <v>0.74999999999999956</v>
      </c>
      <c r="N29" s="178" t="str">
        <f>IF(WED!F30="","",WED!F30)</f>
        <v>เรื่องเด่นประเด็นเด็ก</v>
      </c>
      <c r="O29" s="179" t="str">
        <f>WED!H30</f>
        <v>05</v>
      </c>
      <c r="P29" s="180" t="str">
        <f>WED!I30</f>
        <v>ด</v>
      </c>
      <c r="Q29" s="191">
        <f>THU!A30</f>
        <v>0.71041666666666625</v>
      </c>
      <c r="R29" s="192">
        <f>THU!B30</f>
        <v>0.74999999999999956</v>
      </c>
      <c r="S29" s="193" t="str">
        <f>IF(THU!F30="","",THU!F30)</f>
        <v>เรื่องเด่นประเด็นเด็ก</v>
      </c>
      <c r="T29" s="194" t="str">
        <f>THU!H30</f>
        <v>05</v>
      </c>
      <c r="U29" s="195" t="str">
        <f>THU!I30</f>
        <v>ด</v>
      </c>
      <c r="V29" s="206">
        <f>FRI!A30</f>
        <v>0.71041666666666625</v>
      </c>
      <c r="W29" s="207">
        <f>FRI!B30</f>
        <v>0.74999999999999956</v>
      </c>
      <c r="X29" s="208" t="str">
        <f>IF(FRI!F30="","",FRI!F30)</f>
        <v>เรื่องเด่นประเด็นเด็ก</v>
      </c>
      <c r="Y29" s="209" t="str">
        <f>FRI!H30</f>
        <v>05</v>
      </c>
      <c r="Z29" s="210" t="str">
        <f>FRI!I30</f>
        <v>ด</v>
      </c>
      <c r="AA29" s="345">
        <f>SAT!A30</f>
        <v>0.71180555555555514</v>
      </c>
      <c r="AB29" s="220">
        <f>SAT!B30</f>
        <v>0.74999999999999956</v>
      </c>
      <c r="AC29" s="221" t="str">
        <f>IF(SAT!F30="","",SAT!F30)</f>
        <v>เรื่องเด่นประเด็นเด็ก</v>
      </c>
      <c r="AD29" s="222" t="str">
        <f>SAT!H30</f>
        <v>05</v>
      </c>
      <c r="AE29" s="223" t="str">
        <f>SAT!I30</f>
        <v>ด</v>
      </c>
      <c r="AF29" s="131">
        <f>SUN!A30</f>
        <v>0.71180555555555514</v>
      </c>
      <c r="AG29" s="132">
        <f>SUN!B30</f>
        <v>0.74999999999999956</v>
      </c>
      <c r="AH29" s="133" t="str">
        <f>IF(SUN!F30="","",SUN!F30)</f>
        <v>เรื่องเด่นประเด็นเด็ก</v>
      </c>
      <c r="AI29" s="134" t="str">
        <f>SUN!H30</f>
        <v>05</v>
      </c>
      <c r="AJ29" s="135" t="str">
        <f>SUN!I30</f>
        <v>ด</v>
      </c>
    </row>
    <row r="30" spans="1:36" s="121" customFormat="1" ht="11.5" x14ac:dyDescent="0.25">
      <c r="A30" s="267">
        <v>28</v>
      </c>
      <c r="B30" s="146">
        <f>MON!A31</f>
        <v>0.74999999999999956</v>
      </c>
      <c r="C30" s="147">
        <f>MON!B31</f>
        <v>0.750694444444444</v>
      </c>
      <c r="D30" s="148" t="str">
        <f>IF(MON!F31="","",MON!F31)</f>
        <v>เทียบเวลาเคารพธงชาติ</v>
      </c>
      <c r="E30" s="149" t="str">
        <f>MON!H31</f>
        <v>01</v>
      </c>
      <c r="F30" s="150" t="str">
        <f>MON!I31</f>
        <v>ท</v>
      </c>
      <c r="G30" s="161">
        <f>TUE!A31</f>
        <v>0.74999999999999956</v>
      </c>
      <c r="H30" s="162">
        <f>TUE!B31</f>
        <v>0.750694444444444</v>
      </c>
      <c r="I30" s="163" t="str">
        <f>IF(TUE!F31="","",TUE!F31)</f>
        <v>เทียบเวลาเคารพธงชาติ</v>
      </c>
      <c r="J30" s="164" t="str">
        <f>TUE!H31</f>
        <v>01</v>
      </c>
      <c r="K30" s="165" t="str">
        <f>TUE!I31</f>
        <v>ท</v>
      </c>
      <c r="L30" s="176">
        <f>WED!A31</f>
        <v>0.74999999999999956</v>
      </c>
      <c r="M30" s="177">
        <f>WED!B31</f>
        <v>0.750694444444444</v>
      </c>
      <c r="N30" s="178" t="str">
        <f>IF(WED!F31="","",WED!F31)</f>
        <v>เทียบเวลาเคารพธงชาติ</v>
      </c>
      <c r="O30" s="179" t="str">
        <f>WED!H31</f>
        <v>01</v>
      </c>
      <c r="P30" s="180" t="str">
        <f>WED!I31</f>
        <v>ท</v>
      </c>
      <c r="Q30" s="191">
        <f>THU!A31</f>
        <v>0.74999999999999956</v>
      </c>
      <c r="R30" s="192">
        <f>THU!B31</f>
        <v>0.750694444444444</v>
      </c>
      <c r="S30" s="193" t="str">
        <f>IF(THU!F31="","",THU!F31)</f>
        <v>เทียบเวลาเคารพธงชาติ</v>
      </c>
      <c r="T30" s="194" t="str">
        <f>THU!H31</f>
        <v>01</v>
      </c>
      <c r="U30" s="195" t="str">
        <f>THU!I31</f>
        <v>ท</v>
      </c>
      <c r="V30" s="206">
        <f>FRI!A31</f>
        <v>0.74999999999999956</v>
      </c>
      <c r="W30" s="207">
        <f>FRI!B31</f>
        <v>0.750694444444444</v>
      </c>
      <c r="X30" s="208" t="str">
        <f>IF(FRI!F31="","",FRI!F31)</f>
        <v>เทียบเวลาเคารพธงชาติ</v>
      </c>
      <c r="Y30" s="209" t="str">
        <f>FRI!H31</f>
        <v>01</v>
      </c>
      <c r="Z30" s="210" t="str">
        <f>FRI!I31</f>
        <v>ท</v>
      </c>
      <c r="AA30" s="345">
        <f>SAT!A31</f>
        <v>0.74999999999999956</v>
      </c>
      <c r="AB30" s="220">
        <f>SAT!B31</f>
        <v>0.750694444444444</v>
      </c>
      <c r="AC30" s="221" t="str">
        <f>IF(SAT!F31="","",SAT!F31)</f>
        <v>เทียบเวลาเคารพธงชาติ</v>
      </c>
      <c r="AD30" s="222" t="str">
        <f>SAT!H31</f>
        <v>01</v>
      </c>
      <c r="AE30" s="223" t="str">
        <f>SAT!I31</f>
        <v>ท</v>
      </c>
      <c r="AF30" s="131">
        <f>SUN!A31</f>
        <v>0.74999999999999956</v>
      </c>
      <c r="AG30" s="132">
        <f>SUN!B31</f>
        <v>0.750694444444444</v>
      </c>
      <c r="AH30" s="133" t="str">
        <f>IF(SUN!F31="","",SUN!F31)</f>
        <v>เทียบเวลาเคารพธงชาติ</v>
      </c>
      <c r="AI30" s="134" t="str">
        <f>SUN!H31</f>
        <v>01</v>
      </c>
      <c r="AJ30" s="135" t="str">
        <f>SUN!I31</f>
        <v>ท</v>
      </c>
    </row>
    <row r="31" spans="1:36" s="121" customFormat="1" ht="23" x14ac:dyDescent="0.25">
      <c r="A31" s="267">
        <v>29</v>
      </c>
      <c r="B31" s="146">
        <f>MON!A32</f>
        <v>0.750694444444444</v>
      </c>
      <c r="C31" s="147">
        <f>MON!B32</f>
        <v>0.75277777777777732</v>
      </c>
      <c r="D31" s="148" t="str">
        <f>IF(MON!F32="","",MON!F32)</f>
        <v>ข่าวต้นชั่วโมง องค์กรภาคี อวชท.</v>
      </c>
      <c r="E31" s="149" t="str">
        <f>MON!H32</f>
        <v>01</v>
      </c>
      <c r="F31" s="150" t="str">
        <f>MON!I32</f>
        <v>ท</v>
      </c>
      <c r="G31" s="161">
        <f>TUE!A32</f>
        <v>0.750694444444444</v>
      </c>
      <c r="H31" s="162">
        <f>TUE!B32</f>
        <v>0.75277777777777732</v>
      </c>
      <c r="I31" s="163" t="str">
        <f>IF(TUE!F32="","",TUE!F32)</f>
        <v>ข่าวต้นชั่วโมง องค์กรภาคี อวชท.</v>
      </c>
      <c r="J31" s="164" t="str">
        <f>TUE!H32</f>
        <v>01</v>
      </c>
      <c r="K31" s="165" t="str">
        <f>TUE!I32</f>
        <v>ท</v>
      </c>
      <c r="L31" s="176">
        <f>WED!A32</f>
        <v>0.750694444444444</v>
      </c>
      <c r="M31" s="177">
        <f>WED!B32</f>
        <v>0.75277777777777732</v>
      </c>
      <c r="N31" s="178" t="str">
        <f>IF(WED!F32="","",WED!F32)</f>
        <v>ข่าวต้นชั่วโมง องค์กรภาคี อวชท.</v>
      </c>
      <c r="O31" s="179" t="str">
        <f>WED!H32</f>
        <v>01</v>
      </c>
      <c r="P31" s="180" t="str">
        <f>WED!I32</f>
        <v>ท</v>
      </c>
      <c r="Q31" s="191">
        <f>THU!A32</f>
        <v>0.750694444444444</v>
      </c>
      <c r="R31" s="192">
        <f>THU!B32</f>
        <v>0.75277777777777732</v>
      </c>
      <c r="S31" s="193" t="str">
        <f>IF(THU!F32="","",THU!F32)</f>
        <v>ข่าวต้นชั่วโมง องค์กรภาคี อวชท.</v>
      </c>
      <c r="T31" s="194" t="str">
        <f>THU!H32</f>
        <v>01</v>
      </c>
      <c r="U31" s="195" t="str">
        <f>THU!I32</f>
        <v>ท</v>
      </c>
      <c r="V31" s="206">
        <f>FRI!A32</f>
        <v>0.750694444444444</v>
      </c>
      <c r="W31" s="207">
        <f>FRI!B32</f>
        <v>0.75277777777777732</v>
      </c>
      <c r="X31" s="208" t="str">
        <f>IF(FRI!F32="","",FRI!F32)</f>
        <v>ข่าวต้นชั่วโมง องค์กรภาคี อวชท.</v>
      </c>
      <c r="Y31" s="209" t="str">
        <f>FRI!H32</f>
        <v>01</v>
      </c>
      <c r="Z31" s="210" t="str">
        <f>FRI!I32</f>
        <v>ท</v>
      </c>
      <c r="AA31" s="345">
        <f>SAT!A32</f>
        <v>0.750694444444444</v>
      </c>
      <c r="AB31" s="220">
        <f>SAT!B32</f>
        <v>0.75416666666666621</v>
      </c>
      <c r="AC31" s="221" t="str">
        <f>IF(SAT!F32="","",SAT!F32)</f>
        <v>ข่าวต้นชั่วโมง องค์กรภาคี อวชท.</v>
      </c>
      <c r="AD31" s="222" t="str">
        <f>SAT!H32</f>
        <v>01</v>
      </c>
      <c r="AE31" s="223" t="str">
        <f>SAT!I32</f>
        <v>ท</v>
      </c>
      <c r="AF31" s="131">
        <f>SUN!A32</f>
        <v>0.750694444444444</v>
      </c>
      <c r="AG31" s="132">
        <f>SUN!B32</f>
        <v>0.75416666666666621</v>
      </c>
      <c r="AH31" s="133" t="str">
        <f>IF(SUN!F32="","",SUN!F32)</f>
        <v>ข่าวต้นชั่วโมง องค์กรภาคี อวชท.</v>
      </c>
      <c r="AI31" s="134" t="str">
        <f>SUN!H32</f>
        <v>01</v>
      </c>
      <c r="AJ31" s="135" t="str">
        <f>SUN!I32</f>
        <v>ท</v>
      </c>
    </row>
    <row r="32" spans="1:36" s="121" customFormat="1" ht="11.5" x14ac:dyDescent="0.25">
      <c r="A32" s="267">
        <v>30</v>
      </c>
      <c r="B32" s="146">
        <f>MON!A33</f>
        <v>0.75277777777777732</v>
      </c>
      <c r="C32" s="147">
        <f>MON!B33</f>
        <v>0.79166666666666619</v>
      </c>
      <c r="D32" s="148" t="str">
        <f>IF(MON!F33="","",MON!F33)</f>
        <v>รายการประเด็นโดนใจ</v>
      </c>
      <c r="E32" s="149" t="str">
        <f>MON!H33</f>
        <v>01</v>
      </c>
      <c r="F32" s="150" t="str">
        <f>MON!I33</f>
        <v>ท</v>
      </c>
      <c r="G32" s="161">
        <f>TUE!A33</f>
        <v>0.75277777777777732</v>
      </c>
      <c r="H32" s="162">
        <f>TUE!B33</f>
        <v>0.79166666666666619</v>
      </c>
      <c r="I32" s="163" t="str">
        <f>IF(TUE!F33="","",TUE!F33)</f>
        <v>รายการประเด็นโดนใจ</v>
      </c>
      <c r="J32" s="164" t="str">
        <f>TUE!H33</f>
        <v>01</v>
      </c>
      <c r="K32" s="165" t="str">
        <f>TUE!I33</f>
        <v>ท</v>
      </c>
      <c r="L32" s="176">
        <f>WED!A33</f>
        <v>0.75277777777777732</v>
      </c>
      <c r="M32" s="177">
        <f>WED!B33</f>
        <v>0.79166666666666619</v>
      </c>
      <c r="N32" s="178" t="str">
        <f>IF(WED!F33="","",WED!F33)</f>
        <v>รายการประเด็นโดนใจ</v>
      </c>
      <c r="O32" s="179" t="str">
        <f>WED!H33</f>
        <v>01</v>
      </c>
      <c r="P32" s="180" t="str">
        <f>WED!I33</f>
        <v>ท</v>
      </c>
      <c r="Q32" s="191">
        <f>THU!A33</f>
        <v>0.75277777777777732</v>
      </c>
      <c r="R32" s="192">
        <f>THU!B33</f>
        <v>0.79166666666666619</v>
      </c>
      <c r="S32" s="193" t="str">
        <f>IF(THU!F33="","",THU!F33)</f>
        <v>รายการประเด็นโดนใจ</v>
      </c>
      <c r="T32" s="194" t="str">
        <f>THU!H33</f>
        <v>01</v>
      </c>
      <c r="U32" s="195" t="str">
        <f>THU!I33</f>
        <v>ท</v>
      </c>
      <c r="V32" s="206">
        <f>FRI!A33</f>
        <v>0.75277777777777732</v>
      </c>
      <c r="W32" s="207">
        <f>FRI!B33</f>
        <v>0.79166666666666619</v>
      </c>
      <c r="X32" s="208" t="str">
        <f>IF(FRI!F33="","",FRI!F33)</f>
        <v>รายการประเด็นโดนใจ</v>
      </c>
      <c r="Y32" s="209" t="str">
        <f>FRI!H33</f>
        <v>01</v>
      </c>
      <c r="Z32" s="210" t="str">
        <f>FRI!I33</f>
        <v>ท</v>
      </c>
      <c r="AA32" s="345">
        <f>SAT!A33</f>
        <v>0.75416666666666621</v>
      </c>
      <c r="AB32" s="220">
        <f>SAT!B33</f>
        <v>0.79166666666666619</v>
      </c>
      <c r="AC32" s="221" t="str">
        <f>IF(SAT!F33="","",SAT!F33)</f>
        <v>รายการประเด็นโดนใจ</v>
      </c>
      <c r="AD32" s="222" t="str">
        <f>SAT!H33</f>
        <v>01</v>
      </c>
      <c r="AE32" s="223" t="str">
        <f>SAT!I33</f>
        <v>ท</v>
      </c>
      <c r="AF32" s="131">
        <f>SUN!A33</f>
        <v>0.75416666666666621</v>
      </c>
      <c r="AG32" s="132">
        <f>SUN!B33</f>
        <v>0.79166666666666619</v>
      </c>
      <c r="AH32" s="133" t="str">
        <f>IF(SUN!F33="","",SUN!F33)</f>
        <v>รายการประเด็นโดนใจ</v>
      </c>
      <c r="AI32" s="134" t="str">
        <f>SUN!H33</f>
        <v>01</v>
      </c>
      <c r="AJ32" s="135" t="str">
        <f>SUN!I33</f>
        <v>ท</v>
      </c>
    </row>
    <row r="33" spans="1:36" s="121" customFormat="1" ht="11.5" x14ac:dyDescent="0.25">
      <c r="A33" s="267">
        <v>31</v>
      </c>
      <c r="B33" s="146">
        <f>MON!A34</f>
        <v>0.79166666666666619</v>
      </c>
      <c r="C33" s="147">
        <f>MON!B34</f>
        <v>0.81249999999999956</v>
      </c>
      <c r="D33" s="148" t="str">
        <f>IF(MON!F34="","",MON!F34)</f>
        <v>ถ่ายทอดข่าว สวท.</v>
      </c>
      <c r="E33" s="149" t="str">
        <f>MON!H34</f>
        <v>01</v>
      </c>
      <c r="F33" s="150" t="str">
        <f>MON!I34</f>
        <v>ท</v>
      </c>
      <c r="G33" s="161">
        <f>TUE!A34</f>
        <v>0.79166666666666619</v>
      </c>
      <c r="H33" s="162">
        <f>TUE!B34</f>
        <v>0.81249999999999956</v>
      </c>
      <c r="I33" s="163" t="str">
        <f>IF(TUE!F34="","",TUE!F34)</f>
        <v>ถ่ายทอดข่าว สวท.</v>
      </c>
      <c r="J33" s="164" t="str">
        <f>TUE!H34</f>
        <v>01</v>
      </c>
      <c r="K33" s="165" t="str">
        <f>TUE!I34</f>
        <v>ท</v>
      </c>
      <c r="L33" s="176">
        <f>WED!A34</f>
        <v>0.79166666666666619</v>
      </c>
      <c r="M33" s="177">
        <f>WED!B34</f>
        <v>0.81249999999999956</v>
      </c>
      <c r="N33" s="178" t="str">
        <f>IF(WED!F34="","",WED!F34)</f>
        <v>ถ่ายทอดข่าว สวท.</v>
      </c>
      <c r="O33" s="179" t="str">
        <f>WED!H34</f>
        <v>01</v>
      </c>
      <c r="P33" s="180" t="str">
        <f>WED!I34</f>
        <v>ท</v>
      </c>
      <c r="Q33" s="191">
        <f>THU!A34</f>
        <v>0.79166666666666619</v>
      </c>
      <c r="R33" s="192">
        <f>THU!B34</f>
        <v>0.81249999999999956</v>
      </c>
      <c r="S33" s="193" t="str">
        <f>IF(THU!F34="","",THU!F34)</f>
        <v>ถ่ายทอดข่าว สวท.</v>
      </c>
      <c r="T33" s="194" t="str">
        <f>THU!H34</f>
        <v>01</v>
      </c>
      <c r="U33" s="195" t="str">
        <f>THU!I34</f>
        <v>ท</v>
      </c>
      <c r="V33" s="206">
        <f>FRI!A34</f>
        <v>0.79166666666666619</v>
      </c>
      <c r="W33" s="207">
        <f>FRI!B34</f>
        <v>0.81249999999999956</v>
      </c>
      <c r="X33" s="208" t="str">
        <f>IF(FRI!F34="","",FRI!F34)</f>
        <v>ถ่ายทอดข่าว สวท.</v>
      </c>
      <c r="Y33" s="209" t="str">
        <f>FRI!H34</f>
        <v>01</v>
      </c>
      <c r="Z33" s="210" t="str">
        <f>FRI!I34</f>
        <v>ท</v>
      </c>
      <c r="AA33" s="345">
        <f>SAT!A34</f>
        <v>0.79166666666666619</v>
      </c>
      <c r="AB33" s="220">
        <f>SAT!B34</f>
        <v>0.81249999999999956</v>
      </c>
      <c r="AC33" s="221" t="str">
        <f>IF(SAT!F34="","",SAT!F34)</f>
        <v>ถ่ายทอดข่าว สวท.</v>
      </c>
      <c r="AD33" s="222" t="str">
        <f>SAT!H34</f>
        <v>01</v>
      </c>
      <c r="AE33" s="223" t="str">
        <f>SAT!I34</f>
        <v>ท</v>
      </c>
      <c r="AF33" s="131">
        <f>SUN!A34</f>
        <v>0.79166666666666619</v>
      </c>
      <c r="AG33" s="132">
        <f>SUN!B34</f>
        <v>0.81249999999999956</v>
      </c>
      <c r="AH33" s="133" t="str">
        <f>IF(SUN!F34="","",SUN!F34)</f>
        <v>ถ่ายทอดข่าว สวท.</v>
      </c>
      <c r="AI33" s="134" t="str">
        <f>SUN!H34</f>
        <v>01</v>
      </c>
      <c r="AJ33" s="135" t="str">
        <f>SUN!I34</f>
        <v>ท</v>
      </c>
    </row>
    <row r="34" spans="1:36" s="121" customFormat="1" ht="11.5" x14ac:dyDescent="0.25">
      <c r="A34" s="267">
        <v>32</v>
      </c>
      <c r="B34" s="146">
        <f>MON!A35</f>
        <v>0.81249999999999956</v>
      </c>
      <c r="C34" s="147">
        <f>MON!B35</f>
        <v>0.83333333333333293</v>
      </c>
      <c r="D34" s="148" t="str">
        <f>IF(MON!F35="","",MON!F35)</f>
        <v>รายการประเด็นโดนใจ</v>
      </c>
      <c r="E34" s="149" t="str">
        <f>MON!H35</f>
        <v>01</v>
      </c>
      <c r="F34" s="150" t="str">
        <f>MON!I35</f>
        <v>ท</v>
      </c>
      <c r="G34" s="161">
        <f>TUE!A35</f>
        <v>0.81249999999999956</v>
      </c>
      <c r="H34" s="162">
        <f>TUE!B35</f>
        <v>0.83333333333333293</v>
      </c>
      <c r="I34" s="163" t="str">
        <f>IF(TUE!F35="","",TUE!F35)</f>
        <v>รายการประเด็นโดนใจ</v>
      </c>
      <c r="J34" s="164" t="str">
        <f>TUE!H35</f>
        <v>01</v>
      </c>
      <c r="K34" s="165" t="str">
        <f>TUE!I35</f>
        <v>ท</v>
      </c>
      <c r="L34" s="176">
        <f>WED!A35</f>
        <v>0.81249999999999956</v>
      </c>
      <c r="M34" s="177">
        <f>WED!B35</f>
        <v>0.83333333333333293</v>
      </c>
      <c r="N34" s="178" t="str">
        <f>IF(WED!F35="","",WED!F35)</f>
        <v>รายการประเด็นโดนใจ</v>
      </c>
      <c r="O34" s="179" t="str">
        <f>WED!H35</f>
        <v>01</v>
      </c>
      <c r="P34" s="180" t="str">
        <f>WED!I35</f>
        <v>ท</v>
      </c>
      <c r="Q34" s="191">
        <f>THU!A35</f>
        <v>0.81249999999999956</v>
      </c>
      <c r="R34" s="192">
        <f>THU!B35</f>
        <v>0.83333333333333293</v>
      </c>
      <c r="S34" s="193" t="str">
        <f>IF(THU!F35="","",THU!F35)</f>
        <v>รายการประเด็นโดนใจ</v>
      </c>
      <c r="T34" s="194" t="str">
        <f>THU!H35</f>
        <v>01</v>
      </c>
      <c r="U34" s="195" t="str">
        <f>THU!I35</f>
        <v>ท</v>
      </c>
      <c r="V34" s="206">
        <f>FRI!A35</f>
        <v>0.81249999999999956</v>
      </c>
      <c r="W34" s="207">
        <f>FRI!B35</f>
        <v>0.83333333333333293</v>
      </c>
      <c r="X34" s="208" t="str">
        <f>IF(FRI!F35="","",FRI!F35)</f>
        <v>รายการประเด็นโดนใจ</v>
      </c>
      <c r="Y34" s="209" t="str">
        <f>FRI!H35</f>
        <v>01</v>
      </c>
      <c r="Z34" s="210" t="str">
        <f>FRI!I35</f>
        <v>ท</v>
      </c>
      <c r="AA34" s="345">
        <f>SAT!A35</f>
        <v>0.81249999999999956</v>
      </c>
      <c r="AB34" s="220">
        <f>SAT!B35</f>
        <v>0.83333333333333293</v>
      </c>
      <c r="AC34" s="221" t="str">
        <f>IF(SAT!F35="","",SAT!F35)</f>
        <v>รายการประเด็นโดนใจ</v>
      </c>
      <c r="AD34" s="222" t="str">
        <f>SAT!H35</f>
        <v>01</v>
      </c>
      <c r="AE34" s="223" t="str">
        <f>SAT!I35</f>
        <v>ท</v>
      </c>
      <c r="AF34" s="131">
        <f>SUN!A35</f>
        <v>0.81249999999999956</v>
      </c>
      <c r="AG34" s="132">
        <f>SUN!B35</f>
        <v>0.83333333333333293</v>
      </c>
      <c r="AH34" s="133" t="str">
        <f>IF(SUN!F35="","",SUN!F35)</f>
        <v>รายการประเด็นโดนใจ</v>
      </c>
      <c r="AI34" s="134" t="str">
        <f>SUN!H35</f>
        <v>01</v>
      </c>
      <c r="AJ34" s="135" t="str">
        <f>SUN!I35</f>
        <v>ท</v>
      </c>
    </row>
    <row r="35" spans="1:36" s="121" customFormat="1" ht="11.5" x14ac:dyDescent="0.25">
      <c r="A35" s="267">
        <v>33</v>
      </c>
      <c r="B35" s="146">
        <f>MON!A36</f>
        <v>0.83333333333333293</v>
      </c>
      <c r="C35" s="147">
        <f>MON!B36</f>
        <v>0.84027777777777735</v>
      </c>
      <c r="D35" s="148" t="str">
        <f>IF(MON!F36="","",MON!F36)</f>
        <v>ข่าวในพระราชสำนัก</v>
      </c>
      <c r="E35" s="149" t="str">
        <f>MON!H36</f>
        <v>01</v>
      </c>
      <c r="F35" s="150" t="str">
        <f>MON!I36</f>
        <v>ท</v>
      </c>
      <c r="G35" s="161">
        <f>TUE!A36</f>
        <v>0.83333333333333293</v>
      </c>
      <c r="H35" s="162">
        <f>TUE!B36</f>
        <v>0.84027777777777735</v>
      </c>
      <c r="I35" s="163" t="str">
        <f>IF(TUE!F36="","",TUE!F36)</f>
        <v>ข่าวในพระราชสำนัก</v>
      </c>
      <c r="J35" s="164" t="str">
        <f>TUE!H36</f>
        <v>01</v>
      </c>
      <c r="K35" s="165" t="str">
        <f>TUE!I36</f>
        <v>ท</v>
      </c>
      <c r="L35" s="176">
        <f>WED!A36</f>
        <v>0.83333333333333293</v>
      </c>
      <c r="M35" s="177">
        <f>WED!B36</f>
        <v>0.84027777777777735</v>
      </c>
      <c r="N35" s="178" t="str">
        <f>IF(WED!F36="","",WED!F36)</f>
        <v>ข่าวในพระราชสำนัก</v>
      </c>
      <c r="O35" s="179" t="str">
        <f>WED!H36</f>
        <v>01</v>
      </c>
      <c r="P35" s="180" t="str">
        <f>WED!I36</f>
        <v>ท</v>
      </c>
      <c r="Q35" s="191">
        <f>THU!A36</f>
        <v>0.83333333333333293</v>
      </c>
      <c r="R35" s="192">
        <f>THU!B36</f>
        <v>0.84027777777777735</v>
      </c>
      <c r="S35" s="193" t="str">
        <f>IF(THU!F36="","",THU!F36)</f>
        <v>ข่าวในพระราชสำนัก</v>
      </c>
      <c r="T35" s="194" t="str">
        <f>THU!H36</f>
        <v>01</v>
      </c>
      <c r="U35" s="195" t="str">
        <f>THU!I36</f>
        <v>ท</v>
      </c>
      <c r="V35" s="206">
        <f>FRI!A36</f>
        <v>0.83333333333333293</v>
      </c>
      <c r="W35" s="207">
        <f>FRI!B36</f>
        <v>0.84027777777777735</v>
      </c>
      <c r="X35" s="208" t="str">
        <f>IF(FRI!F36="","",FRI!F36)</f>
        <v>ข่าวในพระราชสำนัก</v>
      </c>
      <c r="Y35" s="209" t="str">
        <f>FRI!H36</f>
        <v>01</v>
      </c>
      <c r="Z35" s="210" t="str">
        <f>FRI!I36</f>
        <v>ท</v>
      </c>
      <c r="AA35" s="345">
        <f>SAT!A36</f>
        <v>0.83333333333333293</v>
      </c>
      <c r="AB35" s="220">
        <f>SAT!B36</f>
        <v>0.84027777777777735</v>
      </c>
      <c r="AC35" s="221" t="str">
        <f>IF(SAT!F36="","",SAT!F36)</f>
        <v>ข่าวในพระราชสำนัก</v>
      </c>
      <c r="AD35" s="222" t="str">
        <f>SAT!H36</f>
        <v>01</v>
      </c>
      <c r="AE35" s="223" t="str">
        <f>SAT!I36</f>
        <v>ท</v>
      </c>
      <c r="AF35" s="131">
        <f>SUN!A36</f>
        <v>0.83333333333333293</v>
      </c>
      <c r="AG35" s="132">
        <f>SUN!B36</f>
        <v>0.84027777777777735</v>
      </c>
      <c r="AH35" s="133" t="str">
        <f>IF(SUN!F36="","",SUN!F36)</f>
        <v>ข่าวในพระราชสำนัก</v>
      </c>
      <c r="AI35" s="134" t="str">
        <f>SUN!H36</f>
        <v>01</v>
      </c>
      <c r="AJ35" s="135" t="str">
        <f>SUN!I36</f>
        <v>ท</v>
      </c>
    </row>
    <row r="36" spans="1:36" s="121" customFormat="1" ht="23" x14ac:dyDescent="0.25">
      <c r="A36" s="267">
        <v>34</v>
      </c>
      <c r="B36" s="146">
        <f>MON!A37</f>
        <v>0.84027777777777735</v>
      </c>
      <c r="C36" s="147">
        <f>MON!B37</f>
        <v>0.87499999999999956</v>
      </c>
      <c r="D36" s="148" t="str">
        <f>IF(MON!F37="","",MON!F37)</f>
        <v>สด รายการประเด็นโดนใจ</v>
      </c>
      <c r="E36" s="149" t="str">
        <f>MON!H37</f>
        <v>01</v>
      </c>
      <c r="F36" s="150" t="str">
        <f>MON!I37</f>
        <v>ท</v>
      </c>
      <c r="G36" s="161">
        <f>TUE!A37</f>
        <v>0.84027777777777735</v>
      </c>
      <c r="H36" s="162">
        <f>TUE!B37</f>
        <v>0.87499999999999956</v>
      </c>
      <c r="I36" s="163" t="str">
        <f>IF(TUE!F37="","",TUE!F37)</f>
        <v>สด รายการประเด็นโดนใจ</v>
      </c>
      <c r="J36" s="164" t="str">
        <f>TUE!H37</f>
        <v>01</v>
      </c>
      <c r="K36" s="165" t="str">
        <f>TUE!I37</f>
        <v>ท</v>
      </c>
      <c r="L36" s="176">
        <f>WED!A37</f>
        <v>0.84027777777777735</v>
      </c>
      <c r="M36" s="177">
        <f>WED!B37</f>
        <v>0.87499999999999956</v>
      </c>
      <c r="N36" s="178" t="str">
        <f>IF(WED!F37="","",WED!F37)</f>
        <v>สด รายการประเด็นโดนใจ</v>
      </c>
      <c r="O36" s="179" t="str">
        <f>WED!H37</f>
        <v>01</v>
      </c>
      <c r="P36" s="180" t="str">
        <f>WED!I37</f>
        <v>ท</v>
      </c>
      <c r="Q36" s="191">
        <f>THU!A37</f>
        <v>0.84027777777777735</v>
      </c>
      <c r="R36" s="192">
        <f>THU!B37</f>
        <v>0.87499999999999956</v>
      </c>
      <c r="S36" s="193" t="str">
        <f>IF(THU!F37="","",THU!F37)</f>
        <v>สด รายการประเด็นโดนใจ</v>
      </c>
      <c r="T36" s="194" t="str">
        <f>THU!H37</f>
        <v>01</v>
      </c>
      <c r="U36" s="195" t="str">
        <f>THU!I37</f>
        <v>ท</v>
      </c>
      <c r="V36" s="206">
        <f>FRI!A37</f>
        <v>0.84027777777777735</v>
      </c>
      <c r="W36" s="207">
        <f>FRI!B37</f>
        <v>0.87499999999999956</v>
      </c>
      <c r="X36" s="208" t="str">
        <f>IF(FRI!F37="","",FRI!F37)</f>
        <v>สด รายการประเด็นโดนใจ</v>
      </c>
      <c r="Y36" s="209" t="str">
        <f>FRI!H37</f>
        <v>01</v>
      </c>
      <c r="Z36" s="210" t="str">
        <f>FRI!I37</f>
        <v>ท</v>
      </c>
      <c r="AA36" s="345">
        <f>SAT!A37</f>
        <v>0.84027777777777735</v>
      </c>
      <c r="AB36" s="220">
        <f>SAT!B37</f>
        <v>0.87499999999999956</v>
      </c>
      <c r="AC36" s="221" t="str">
        <f>IF(SAT!F37="","",SAT!F37)</f>
        <v>สด รายการประเด็นโดนใจ</v>
      </c>
      <c r="AD36" s="222" t="str">
        <f>SAT!H37</f>
        <v>01</v>
      </c>
      <c r="AE36" s="223" t="str">
        <f>SAT!I37</f>
        <v>ท</v>
      </c>
      <c r="AF36" s="131">
        <f>SUN!A37</f>
        <v>0.84027777777777735</v>
      </c>
      <c r="AG36" s="132">
        <f>SUN!B37</f>
        <v>0.87499999999999956</v>
      </c>
      <c r="AH36" s="133" t="str">
        <f>IF(SUN!F37="","",SUN!F37)</f>
        <v>สด รายการประเด็นโดนใจ</v>
      </c>
      <c r="AI36" s="134" t="str">
        <f>SUN!H37</f>
        <v>01</v>
      </c>
      <c r="AJ36" s="135" t="str">
        <f>SUN!I37</f>
        <v>ท</v>
      </c>
    </row>
    <row r="37" spans="1:36" s="121" customFormat="1" ht="23" x14ac:dyDescent="0.25">
      <c r="A37" s="267">
        <v>35</v>
      </c>
      <c r="B37" s="146">
        <f>MON!A38</f>
        <v>0.87499999999999956</v>
      </c>
      <c r="C37" s="147">
        <f>MON!B38</f>
        <v>0.87708333333333288</v>
      </c>
      <c r="D37" s="148" t="str">
        <f>IF(MON!F38="","",MON!F38)</f>
        <v>ข่าวต้นชั่วโมง องค์กรภาคี อวชท.</v>
      </c>
      <c r="E37" s="149" t="str">
        <f>MON!H38</f>
        <v>01</v>
      </c>
      <c r="F37" s="150" t="str">
        <f>MON!I38</f>
        <v>ท</v>
      </c>
      <c r="G37" s="161">
        <f>TUE!A38</f>
        <v>0.87499999999999956</v>
      </c>
      <c r="H37" s="162">
        <f>TUE!B38</f>
        <v>0.87708333333333288</v>
      </c>
      <c r="I37" s="163" t="str">
        <f>IF(TUE!F38="","",TUE!F38)</f>
        <v>ข่าวต้นชั่วโมง องค์กรภาคี อวชท.</v>
      </c>
      <c r="J37" s="164" t="str">
        <f>TUE!H38</f>
        <v>01</v>
      </c>
      <c r="K37" s="165" t="str">
        <f>TUE!I38</f>
        <v>ท</v>
      </c>
      <c r="L37" s="176">
        <f>WED!A38</f>
        <v>0.87499999999999956</v>
      </c>
      <c r="M37" s="177">
        <f>WED!B38</f>
        <v>0.87708333333333288</v>
      </c>
      <c r="N37" s="178" t="str">
        <f>IF(WED!F38="","",WED!F38)</f>
        <v>ข่าวต้นชั่วโมง องค์กรภาคี อวชท.</v>
      </c>
      <c r="O37" s="179" t="str">
        <f>WED!H38</f>
        <v>01</v>
      </c>
      <c r="P37" s="180" t="str">
        <f>WED!I38</f>
        <v>ท</v>
      </c>
      <c r="Q37" s="191">
        <f>THU!A38</f>
        <v>0.87499999999999956</v>
      </c>
      <c r="R37" s="192">
        <f>THU!B38</f>
        <v>0.87708333333333288</v>
      </c>
      <c r="S37" s="193" t="str">
        <f>IF(THU!F38="","",THU!F38)</f>
        <v>ข่าวต้นชั่วโมง องค์กรภาคี อวชท.</v>
      </c>
      <c r="T37" s="194" t="str">
        <f>THU!H38</f>
        <v>01</v>
      </c>
      <c r="U37" s="195" t="str">
        <f>THU!I38</f>
        <v>ท</v>
      </c>
      <c r="V37" s="206">
        <f>FRI!A38</f>
        <v>0.87499999999999956</v>
      </c>
      <c r="W37" s="207">
        <f>FRI!B38</f>
        <v>0.87708333333333288</v>
      </c>
      <c r="X37" s="208" t="str">
        <f>IF(FRI!F38="","",FRI!F38)</f>
        <v>ข่าวต้นชั่วโมง องค์กรภาคี อวชท.</v>
      </c>
      <c r="Y37" s="209" t="str">
        <f>FRI!H38</f>
        <v>01</v>
      </c>
      <c r="Z37" s="210" t="str">
        <f>FRI!I38</f>
        <v>ท</v>
      </c>
      <c r="AA37" s="345">
        <f>SAT!A38</f>
        <v>0.87499999999999956</v>
      </c>
      <c r="AB37" s="220">
        <f>SAT!B38</f>
        <v>0.87847222222222177</v>
      </c>
      <c r="AC37" s="221" t="str">
        <f>IF(SAT!F38="","",SAT!F38)</f>
        <v>ข่าวต้นชั่วโมง องค์กรภาคี อวชท.</v>
      </c>
      <c r="AD37" s="222" t="str">
        <f>SAT!H38</f>
        <v>01</v>
      </c>
      <c r="AE37" s="223" t="str">
        <f>SAT!I38</f>
        <v>ท</v>
      </c>
      <c r="AF37" s="131">
        <f>SUN!A38</f>
        <v>0.87499999999999956</v>
      </c>
      <c r="AG37" s="132">
        <f>SUN!B38</f>
        <v>0.87847222222222177</v>
      </c>
      <c r="AH37" s="133" t="str">
        <f>IF(SUN!F38="","",SUN!F38)</f>
        <v>ข่าวต้นชั่วโมง องค์กรภาคี อวชท.</v>
      </c>
      <c r="AI37" s="134" t="str">
        <f>SUN!H38</f>
        <v>01</v>
      </c>
      <c r="AJ37" s="135" t="str">
        <f>SUN!I38</f>
        <v>ท</v>
      </c>
    </row>
    <row r="38" spans="1:36" s="121" customFormat="1" ht="11.5" x14ac:dyDescent="0.25">
      <c r="A38" s="267">
        <v>36</v>
      </c>
      <c r="B38" s="146">
        <f>MON!A39</f>
        <v>0.87708333333333288</v>
      </c>
      <c r="C38" s="147">
        <f>MON!B39</f>
        <v>0.91666666666666619</v>
      </c>
      <c r="D38" s="148" t="str">
        <f>IF(MON!F39="","",MON!F39)</f>
        <v>เพลงเพลินใจ</v>
      </c>
      <c r="E38" s="149" t="str">
        <f>MON!H39</f>
        <v>09</v>
      </c>
      <c r="F38" s="150" t="str">
        <f>MON!I39</f>
        <v>ท</v>
      </c>
      <c r="G38" s="161">
        <f>TUE!A39</f>
        <v>0.87708333333333288</v>
      </c>
      <c r="H38" s="162">
        <f>TUE!B39</f>
        <v>0.91666666666666619</v>
      </c>
      <c r="I38" s="163" t="str">
        <f>IF(TUE!F39="","",TUE!F39)</f>
        <v>เพลงเพลินใจ</v>
      </c>
      <c r="J38" s="164" t="str">
        <f>TUE!H39</f>
        <v>09</v>
      </c>
      <c r="K38" s="165" t="str">
        <f>TUE!I39</f>
        <v>ท</v>
      </c>
      <c r="L38" s="176">
        <f>WED!A39</f>
        <v>0.87708333333333288</v>
      </c>
      <c r="M38" s="177">
        <f>WED!B39</f>
        <v>0.91666666666666619</v>
      </c>
      <c r="N38" s="178" t="str">
        <f>IF(WED!F39="","",WED!F39)</f>
        <v>เพลงเพลินใจ</v>
      </c>
      <c r="O38" s="179" t="str">
        <f>WED!H39</f>
        <v>09</v>
      </c>
      <c r="P38" s="180" t="str">
        <f>WED!I39</f>
        <v>ท</v>
      </c>
      <c r="Q38" s="191">
        <f>THU!A39</f>
        <v>0.87708333333333288</v>
      </c>
      <c r="R38" s="192">
        <f>THU!B39</f>
        <v>0.91666666666666619</v>
      </c>
      <c r="S38" s="193" t="str">
        <f>IF(THU!F39="","",THU!F39)</f>
        <v>เพลงเพลินใจ</v>
      </c>
      <c r="T38" s="194" t="str">
        <f>THU!H39</f>
        <v>09</v>
      </c>
      <c r="U38" s="195" t="str">
        <f>THU!I39</f>
        <v>ท</v>
      </c>
      <c r="V38" s="206">
        <f>FRI!A39</f>
        <v>0.87708333333333288</v>
      </c>
      <c r="W38" s="207">
        <f>FRI!B39</f>
        <v>0.91666666666666619</v>
      </c>
      <c r="X38" s="208" t="str">
        <f>IF(FRI!F39="","",FRI!F39)</f>
        <v>เพลงเพลินใจ</v>
      </c>
      <c r="Y38" s="209" t="str">
        <f>FRI!H39</f>
        <v>09</v>
      </c>
      <c r="Z38" s="210" t="str">
        <f>FRI!I39</f>
        <v>ท</v>
      </c>
      <c r="AA38" s="345">
        <f>SAT!A39</f>
        <v>0.87847222222222177</v>
      </c>
      <c r="AB38" s="220">
        <f>SAT!B39</f>
        <v>0.91666666666666619</v>
      </c>
      <c r="AC38" s="221" t="str">
        <f>IF(SAT!F39="","",SAT!F39)</f>
        <v>เพลงจากสถานี</v>
      </c>
      <c r="AD38" s="222" t="str">
        <f>SAT!H39</f>
        <v>09</v>
      </c>
      <c r="AE38" s="223" t="str">
        <f>SAT!I39</f>
        <v>ท</v>
      </c>
      <c r="AF38" s="131">
        <f>SUN!A39</f>
        <v>0.87847222222222177</v>
      </c>
      <c r="AG38" s="132">
        <f>SUN!B39</f>
        <v>0.91666666666666619</v>
      </c>
      <c r="AH38" s="133" t="str">
        <f>IF(SUN!F39="","",SUN!F39)</f>
        <v>เพลงจากสถานี</v>
      </c>
      <c r="AI38" s="134" t="str">
        <f>SUN!H39</f>
        <v>09</v>
      </c>
      <c r="AJ38" s="135" t="str">
        <f>SUN!I39</f>
        <v>ท</v>
      </c>
    </row>
    <row r="39" spans="1:36" s="121" customFormat="1" ht="23" x14ac:dyDescent="0.25">
      <c r="A39" s="267">
        <v>37</v>
      </c>
      <c r="B39" s="146">
        <f>MON!A40</f>
        <v>0.91666666666666619</v>
      </c>
      <c r="C39" s="147">
        <f>MON!B40</f>
        <v>0.91874999999999951</v>
      </c>
      <c r="D39" s="148" t="str">
        <f>IF(MON!F40="","",MON!F40)</f>
        <v>ข่าวต้นชั่วโมง องค์กรภาคี อวชท.</v>
      </c>
      <c r="E39" s="149" t="str">
        <f>MON!H40</f>
        <v>01</v>
      </c>
      <c r="F39" s="150" t="str">
        <f>MON!I40</f>
        <v>ท</v>
      </c>
      <c r="G39" s="161">
        <f>TUE!A40</f>
        <v>0.91666666666666619</v>
      </c>
      <c r="H39" s="162">
        <f>TUE!B40</f>
        <v>0.91874999999999951</v>
      </c>
      <c r="I39" s="163" t="str">
        <f>IF(TUE!F40="","",TUE!F40)</f>
        <v>ข่าวต้นชั่วโมง องค์กรภาคี อวชท.</v>
      </c>
      <c r="J39" s="164" t="str">
        <f>TUE!H40</f>
        <v>01</v>
      </c>
      <c r="K39" s="165" t="str">
        <f>TUE!I40</f>
        <v>ท</v>
      </c>
      <c r="L39" s="176">
        <f>WED!A40</f>
        <v>0.91666666666666619</v>
      </c>
      <c r="M39" s="177">
        <f>WED!B40</f>
        <v>0.91874999999999951</v>
      </c>
      <c r="N39" s="178" t="str">
        <f>IF(WED!F40="","",WED!F40)</f>
        <v>ข่าวต้นชั่วโมง องค์กรภาคี อวชท.</v>
      </c>
      <c r="O39" s="179" t="str">
        <f>WED!H40</f>
        <v>01</v>
      </c>
      <c r="P39" s="180" t="str">
        <f>WED!I40</f>
        <v>ท</v>
      </c>
      <c r="Q39" s="191">
        <f>THU!A40</f>
        <v>0.91666666666666619</v>
      </c>
      <c r="R39" s="192">
        <f>THU!B40</f>
        <v>0.91874999999999951</v>
      </c>
      <c r="S39" s="193" t="str">
        <f>IF(THU!F40="","",THU!F40)</f>
        <v>ข่าวต้นชั่วโมง องค์กรภาคี อวชท.</v>
      </c>
      <c r="T39" s="194" t="str">
        <f>THU!H40</f>
        <v>01</v>
      </c>
      <c r="U39" s="195" t="str">
        <f>THU!I40</f>
        <v>ท</v>
      </c>
      <c r="V39" s="206">
        <f>FRI!A40</f>
        <v>0.91666666666666619</v>
      </c>
      <c r="W39" s="207">
        <f>FRI!B40</f>
        <v>0.91874999999999951</v>
      </c>
      <c r="X39" s="208" t="str">
        <f>IF(FRI!F40="","",FRI!F40)</f>
        <v>ข่าวต้นชั่วโมง องค์กรภาคี อวชท.</v>
      </c>
      <c r="Y39" s="209" t="str">
        <f>FRI!H40</f>
        <v>01</v>
      </c>
      <c r="Z39" s="210" t="str">
        <f>FRI!I40</f>
        <v>ท</v>
      </c>
      <c r="AA39" s="345">
        <f>SAT!A40</f>
        <v>0.91666666666666619</v>
      </c>
      <c r="AB39" s="220">
        <f>SAT!B40</f>
        <v>0.9201388888888884</v>
      </c>
      <c r="AC39" s="221" t="str">
        <f>IF(SAT!F40="","",SAT!F40)</f>
        <v>ข่าวต้นชั่วโมง องค์กรภาคี อวชท.</v>
      </c>
      <c r="AD39" s="222" t="str">
        <f>SAT!H40</f>
        <v>01</v>
      </c>
      <c r="AE39" s="223" t="str">
        <f>SAT!I40</f>
        <v>ท</v>
      </c>
      <c r="AF39" s="131">
        <f>SUN!A40</f>
        <v>0.91666666666666619</v>
      </c>
      <c r="AG39" s="132">
        <f>SUN!B40</f>
        <v>0.9201388888888884</v>
      </c>
      <c r="AH39" s="133" t="str">
        <f>IF(SUN!F40="","",SUN!F40)</f>
        <v>ข่าวต้นชั่วโมง องค์กรภาคี อวชท.</v>
      </c>
      <c r="AI39" s="134" t="str">
        <f>SUN!H40</f>
        <v>01</v>
      </c>
      <c r="AJ39" s="135" t="str">
        <f>SUN!I40</f>
        <v>ท</v>
      </c>
    </row>
    <row r="40" spans="1:36" s="121" customFormat="1" ht="11.5" x14ac:dyDescent="0.25">
      <c r="A40" s="267">
        <v>38</v>
      </c>
      <c r="B40" s="146">
        <f>MON!A41</f>
        <v>0.91874999999999951</v>
      </c>
      <c r="C40" s="147">
        <f>MON!B41</f>
        <v>0.95833333333333282</v>
      </c>
      <c r="D40" s="148" t="str">
        <f>IF(MON!F41="","",MON!F41)</f>
        <v>ลูกทุ่งเพื่อนกัน</v>
      </c>
      <c r="E40" s="149" t="str">
        <f>MON!H41</f>
        <v>09</v>
      </c>
      <c r="F40" s="150" t="str">
        <f>MON!I41</f>
        <v>ท</v>
      </c>
      <c r="G40" s="161">
        <f>TUE!A41</f>
        <v>0.91874999999999951</v>
      </c>
      <c r="H40" s="162">
        <f>TUE!B41</f>
        <v>0.95833333333333282</v>
      </c>
      <c r="I40" s="163" t="str">
        <f>IF(TUE!F41="","",TUE!F41)</f>
        <v>ลูกทุ่งเพื่อนกัน</v>
      </c>
      <c r="J40" s="164" t="str">
        <f>TUE!H41</f>
        <v>09</v>
      </c>
      <c r="K40" s="165" t="str">
        <f>TUE!I41</f>
        <v>ท</v>
      </c>
      <c r="L40" s="176">
        <f>WED!A41</f>
        <v>0.91874999999999951</v>
      </c>
      <c r="M40" s="177">
        <f>WED!B41</f>
        <v>0.95833333333333282</v>
      </c>
      <c r="N40" s="178" t="str">
        <f>IF(WED!F41="","",WED!F41)</f>
        <v>ลูกทุ่งเพื่อนกัน</v>
      </c>
      <c r="O40" s="179" t="str">
        <f>WED!H41</f>
        <v>09</v>
      </c>
      <c r="P40" s="180" t="str">
        <f>WED!I41</f>
        <v>ท</v>
      </c>
      <c r="Q40" s="191">
        <f>THU!A41</f>
        <v>0.91874999999999951</v>
      </c>
      <c r="R40" s="192">
        <f>THU!B41</f>
        <v>0.95833333333333282</v>
      </c>
      <c r="S40" s="193" t="str">
        <f>IF(THU!F41="","",THU!F41)</f>
        <v>ลูกทุ่งเพื่อนกัน</v>
      </c>
      <c r="T40" s="194" t="str">
        <f>THU!H41</f>
        <v>09</v>
      </c>
      <c r="U40" s="195" t="str">
        <f>THU!I41</f>
        <v>ท</v>
      </c>
      <c r="V40" s="206">
        <f>FRI!A41</f>
        <v>0.91874999999999951</v>
      </c>
      <c r="W40" s="207">
        <f>FRI!B41</f>
        <v>0.95833333333333282</v>
      </c>
      <c r="X40" s="208" t="str">
        <f>IF(FRI!F41="","",FRI!F41)</f>
        <v>ลูกทุ่งเพื่อนกัน</v>
      </c>
      <c r="Y40" s="209" t="str">
        <f>FRI!H41</f>
        <v>09</v>
      </c>
      <c r="Z40" s="210" t="str">
        <f>FRI!I41</f>
        <v>ท</v>
      </c>
      <c r="AA40" s="345">
        <f>SAT!A41</f>
        <v>0.9201388888888884</v>
      </c>
      <c r="AB40" s="220">
        <f>SAT!B41</f>
        <v>0.95833333333333282</v>
      </c>
      <c r="AC40" s="221" t="str">
        <f>IF(SAT!F41="","",SAT!F41)</f>
        <v>เพลงจากสถานี</v>
      </c>
      <c r="AD40" s="222" t="str">
        <f>SAT!H41</f>
        <v>09</v>
      </c>
      <c r="AE40" s="223" t="str">
        <f>SAT!I41</f>
        <v>ท</v>
      </c>
      <c r="AF40" s="131">
        <f>SUN!A41</f>
        <v>0.9201388888888884</v>
      </c>
      <c r="AG40" s="132">
        <f>SUN!B41</f>
        <v>0.95833333333333282</v>
      </c>
      <c r="AH40" s="133" t="str">
        <f>IF(SUN!F41="","",SUN!F41)</f>
        <v>เพลงจากสถานี</v>
      </c>
      <c r="AI40" s="134" t="str">
        <f>SUN!H41</f>
        <v>09</v>
      </c>
      <c r="AJ40" s="135" t="str">
        <f>SUN!I41</f>
        <v>ท</v>
      </c>
    </row>
    <row r="41" spans="1:36" s="121" customFormat="1" ht="23" x14ac:dyDescent="0.25">
      <c r="A41" s="267">
        <v>39</v>
      </c>
      <c r="B41" s="146">
        <f>MON!A42</f>
        <v>0.95833333333333282</v>
      </c>
      <c r="C41" s="147">
        <f>MON!B42</f>
        <v>0.96041666666666614</v>
      </c>
      <c r="D41" s="148" t="str">
        <f>IF(MON!F42="","",MON!F42)</f>
        <v>ข่าวต้นชั่วโมง องค์กรภาคี อวชท.</v>
      </c>
      <c r="E41" s="149" t="str">
        <f>MON!H42</f>
        <v>01</v>
      </c>
      <c r="F41" s="150" t="str">
        <f>MON!I42</f>
        <v>ท</v>
      </c>
      <c r="G41" s="161">
        <f>TUE!A42</f>
        <v>0.95833333333333282</v>
      </c>
      <c r="H41" s="162">
        <f>TUE!B42</f>
        <v>0.96041666666666614</v>
      </c>
      <c r="I41" s="163" t="str">
        <f>IF(TUE!F42="","",TUE!F42)</f>
        <v>ข่าวต้นชั่วโมง องค์กรภาคี อวชท.</v>
      </c>
      <c r="J41" s="164" t="str">
        <f>TUE!H42</f>
        <v>01</v>
      </c>
      <c r="K41" s="165" t="str">
        <f>TUE!I42</f>
        <v>ท</v>
      </c>
      <c r="L41" s="176">
        <f>WED!A42</f>
        <v>0.95833333333333282</v>
      </c>
      <c r="M41" s="177">
        <f>WED!B42</f>
        <v>0.96041666666666614</v>
      </c>
      <c r="N41" s="178" t="str">
        <f>IF(WED!F42="","",WED!F42)</f>
        <v>ข่าวต้นชั่วโมง องค์กรภาคี อวชท.</v>
      </c>
      <c r="O41" s="179" t="str">
        <f>WED!H42</f>
        <v>01</v>
      </c>
      <c r="P41" s="180" t="str">
        <f>WED!I42</f>
        <v>ท</v>
      </c>
      <c r="Q41" s="191">
        <f>THU!A42</f>
        <v>0.95833333333333282</v>
      </c>
      <c r="R41" s="192">
        <f>THU!B42</f>
        <v>0.96041666666666614</v>
      </c>
      <c r="S41" s="193" t="str">
        <f>IF(THU!F42="","",THU!F42)</f>
        <v>ข่าวต้นชั่วโมง องค์กรภาคี อวชท.</v>
      </c>
      <c r="T41" s="194" t="str">
        <f>THU!H42</f>
        <v>01</v>
      </c>
      <c r="U41" s="195" t="str">
        <f>THU!I42</f>
        <v>ท</v>
      </c>
      <c r="V41" s="206">
        <f>FRI!A42</f>
        <v>0.95833333333333282</v>
      </c>
      <c r="W41" s="207">
        <f>FRI!B42</f>
        <v>0.96041666666666614</v>
      </c>
      <c r="X41" s="208" t="str">
        <f>IF(FRI!F42="","",FRI!F42)</f>
        <v>ข่าวต้นชั่วโมง องค์กรภาคี อวชท.</v>
      </c>
      <c r="Y41" s="209" t="str">
        <f>FRI!H42</f>
        <v>01</v>
      </c>
      <c r="Z41" s="210" t="str">
        <f>FRI!I42</f>
        <v>ท</v>
      </c>
      <c r="AA41" s="345">
        <f>SAT!A42</f>
        <v>0.95833333333333282</v>
      </c>
      <c r="AB41" s="220">
        <f>SAT!B42</f>
        <v>0.96180555555555503</v>
      </c>
      <c r="AC41" s="221" t="str">
        <f>IF(SAT!F42="","",SAT!F42)</f>
        <v>ข่าวต้นชั่วโมง องค์กรภาคี อวชท.</v>
      </c>
      <c r="AD41" s="222" t="str">
        <f>SAT!H42</f>
        <v>01</v>
      </c>
      <c r="AE41" s="223" t="str">
        <f>SAT!I42</f>
        <v>ท</v>
      </c>
      <c r="AF41" s="131">
        <f>SUN!A42</f>
        <v>0.95833333333333282</v>
      </c>
      <c r="AG41" s="132">
        <f>SUN!B42</f>
        <v>0.96180555555555503</v>
      </c>
      <c r="AH41" s="133" t="str">
        <f>IF(SUN!F42="","",SUN!F42)</f>
        <v>ข่าวต้นชั่วโมง องค์กรภาคี อวชท.</v>
      </c>
      <c r="AI41" s="134" t="str">
        <f>SUN!H42</f>
        <v>01</v>
      </c>
      <c r="AJ41" s="135" t="str">
        <f>SUN!I42</f>
        <v>ท</v>
      </c>
    </row>
    <row r="42" spans="1:36" s="121" customFormat="1" ht="11.5" x14ac:dyDescent="0.25">
      <c r="A42" s="267">
        <v>40</v>
      </c>
      <c r="B42" s="146">
        <f>MON!A43</f>
        <v>0.96041666666666614</v>
      </c>
      <c r="C42" s="147">
        <f>MON!B43</f>
        <v>0.99999999999999944</v>
      </c>
      <c r="D42" s="148" t="str">
        <f>IF(MON!F43="","",MON!F43)</f>
        <v>เพลงเพลินใจ</v>
      </c>
      <c r="E42" s="149" t="str">
        <f>MON!H43</f>
        <v>09</v>
      </c>
      <c r="F42" s="150" t="str">
        <f>MON!I43</f>
        <v>ท</v>
      </c>
      <c r="G42" s="161">
        <f>TUE!A43</f>
        <v>0.96041666666666614</v>
      </c>
      <c r="H42" s="162">
        <f>TUE!B43</f>
        <v>0.99999999999999944</v>
      </c>
      <c r="I42" s="163" t="str">
        <f>IF(TUE!F43="","",TUE!F43)</f>
        <v>เพลงเพลินใจ</v>
      </c>
      <c r="J42" s="164" t="str">
        <f>TUE!H43</f>
        <v>09</v>
      </c>
      <c r="K42" s="165" t="str">
        <f>TUE!I43</f>
        <v>ท</v>
      </c>
      <c r="L42" s="176">
        <f>WED!A43</f>
        <v>0.96041666666666614</v>
      </c>
      <c r="M42" s="177">
        <f>WED!B43</f>
        <v>0.99999999999999944</v>
      </c>
      <c r="N42" s="178" t="str">
        <f>IF(WED!F43="","",WED!F43)</f>
        <v>เพลงเพลินใจ</v>
      </c>
      <c r="O42" s="179" t="str">
        <f>WED!H43</f>
        <v>09</v>
      </c>
      <c r="P42" s="180" t="str">
        <f>WED!I43</f>
        <v>ท</v>
      </c>
      <c r="Q42" s="191">
        <f>THU!A43</f>
        <v>0.96041666666666614</v>
      </c>
      <c r="R42" s="192">
        <f>THU!B43</f>
        <v>0.99999999999999944</v>
      </c>
      <c r="S42" s="193" t="str">
        <f>IF(THU!F43="","",THU!F43)</f>
        <v>เพลงเพลินใจ</v>
      </c>
      <c r="T42" s="194" t="str">
        <f>THU!H43</f>
        <v>09</v>
      </c>
      <c r="U42" s="195" t="str">
        <f>THU!I43</f>
        <v>ท</v>
      </c>
      <c r="V42" s="206">
        <f>FRI!A43</f>
        <v>0.96041666666666614</v>
      </c>
      <c r="W42" s="207">
        <f>FRI!B43</f>
        <v>0.99999999999999944</v>
      </c>
      <c r="X42" s="208" t="str">
        <f>IF(FRI!F43="","",FRI!F43)</f>
        <v>เพลงเพลินใจ</v>
      </c>
      <c r="Y42" s="209" t="str">
        <f>FRI!H43</f>
        <v>09</v>
      </c>
      <c r="Z42" s="210" t="str">
        <f>FRI!I43</f>
        <v>ท</v>
      </c>
      <c r="AA42" s="345">
        <f>SAT!A43</f>
        <v>0.96180555555555503</v>
      </c>
      <c r="AB42" s="220">
        <f>SAT!B43</f>
        <v>0.99999999999999944</v>
      </c>
      <c r="AC42" s="221" t="str">
        <f>IF(SAT!F43="","",SAT!F43)</f>
        <v>เพลงจากสถานี</v>
      </c>
      <c r="AD42" s="222" t="str">
        <f>SAT!H43</f>
        <v>09</v>
      </c>
      <c r="AE42" s="223" t="str">
        <f>SAT!I43</f>
        <v>ท</v>
      </c>
      <c r="AF42" s="131">
        <f>SUN!A43</f>
        <v>0.96180555555555503</v>
      </c>
      <c r="AG42" s="132">
        <f>SUN!B43</f>
        <v>0.99999999999999944</v>
      </c>
      <c r="AH42" s="133" t="str">
        <f>IF(SUN!F43="","",SUN!F43)</f>
        <v>เพลงจากสถานี</v>
      </c>
      <c r="AI42" s="134" t="str">
        <f>SUN!H43</f>
        <v>09</v>
      </c>
      <c r="AJ42" s="135" t="str">
        <f>SUN!I43</f>
        <v>ท</v>
      </c>
    </row>
    <row r="43" spans="1:36" s="121" customFormat="1" ht="23" x14ac:dyDescent="0.25">
      <c r="A43" s="267">
        <v>41</v>
      </c>
      <c r="B43" s="146">
        <f>MON!A44</f>
        <v>0.99999999999999944</v>
      </c>
      <c r="C43" s="147">
        <f>MON!B44</f>
        <v>1.0020833333333328</v>
      </c>
      <c r="D43" s="148" t="str">
        <f>IF(MON!F44="","",MON!F44)</f>
        <v>ข่าวต้นชั่วโมง องค์กรภาคี อวชท.</v>
      </c>
      <c r="E43" s="149" t="str">
        <f>MON!H44</f>
        <v>01</v>
      </c>
      <c r="F43" s="150" t="str">
        <f>MON!I44</f>
        <v>ท</v>
      </c>
      <c r="G43" s="161">
        <f>TUE!A44</f>
        <v>0.99999999999999944</v>
      </c>
      <c r="H43" s="162">
        <f>TUE!B44</f>
        <v>1.0020833333333328</v>
      </c>
      <c r="I43" s="163" t="str">
        <f>IF(TUE!F44="","",TUE!F44)</f>
        <v>ข่าวต้นชั่วโมง องค์กรภาคี อวชท.</v>
      </c>
      <c r="J43" s="164" t="str">
        <f>TUE!H44</f>
        <v>01</v>
      </c>
      <c r="K43" s="165" t="str">
        <f>TUE!I44</f>
        <v>ท</v>
      </c>
      <c r="L43" s="176">
        <f>WED!A44</f>
        <v>0.99999999999999944</v>
      </c>
      <c r="M43" s="177">
        <f>WED!B44</f>
        <v>1.0020833333333328</v>
      </c>
      <c r="N43" s="178" t="str">
        <f>IF(WED!F44="","",WED!F44)</f>
        <v>ข่าวต้นชั่วโมง องค์กรภาคี อวชท.</v>
      </c>
      <c r="O43" s="179" t="str">
        <f>WED!H44</f>
        <v>01</v>
      </c>
      <c r="P43" s="180" t="str">
        <f>WED!I44</f>
        <v>ท</v>
      </c>
      <c r="Q43" s="191">
        <f>THU!A44</f>
        <v>0.99999999999999944</v>
      </c>
      <c r="R43" s="192">
        <f>THU!B44</f>
        <v>1.0020833333333328</v>
      </c>
      <c r="S43" s="193" t="str">
        <f>IF(THU!F44="","",THU!F44)</f>
        <v>ข่าวต้นชั่วโมง องค์กรภาคี อวชท.</v>
      </c>
      <c r="T43" s="194" t="str">
        <f>THU!H44</f>
        <v>01</v>
      </c>
      <c r="U43" s="195" t="str">
        <f>THU!I44</f>
        <v>ท</v>
      </c>
      <c r="V43" s="206">
        <f>FRI!A44</f>
        <v>0.99999999999999944</v>
      </c>
      <c r="W43" s="207">
        <f>FRI!B44</f>
        <v>1.0020833333333328</v>
      </c>
      <c r="X43" s="208" t="str">
        <f>IF(FRI!F44="","",FRI!F44)</f>
        <v>ข่าวต้นชั่วโมง องค์กรภาคี อวชท.</v>
      </c>
      <c r="Y43" s="209" t="str">
        <f>FRI!H44</f>
        <v>01</v>
      </c>
      <c r="Z43" s="210" t="str">
        <f>FRI!I44</f>
        <v>ท</v>
      </c>
      <c r="AA43" s="345">
        <f>SAT!A44</f>
        <v>0.99999999999999944</v>
      </c>
      <c r="AB43" s="220">
        <f>SAT!B44</f>
        <v>1.0034722222222217</v>
      </c>
      <c r="AC43" s="221" t="str">
        <f>IF(SAT!F44="","",SAT!F44)</f>
        <v>ข่าวต้นชั่วโมง องค์กรภาคี อวชท.</v>
      </c>
      <c r="AD43" s="222" t="str">
        <f>SAT!H44</f>
        <v>01</v>
      </c>
      <c r="AE43" s="223" t="str">
        <f>SAT!I44</f>
        <v>ท</v>
      </c>
      <c r="AF43" s="131">
        <f>SUN!A44</f>
        <v>0.99999999999999944</v>
      </c>
      <c r="AG43" s="132">
        <f>SUN!B44</f>
        <v>1.0034722222222217</v>
      </c>
      <c r="AH43" s="133" t="str">
        <f>IF(SUN!F44="","",SUN!F44)</f>
        <v>ข่าวต้นชั่วโมง องค์กรภาคี อวชท.</v>
      </c>
      <c r="AI43" s="134" t="str">
        <f>SUN!H44</f>
        <v>01</v>
      </c>
      <c r="AJ43" s="135" t="str">
        <f>SUN!I44</f>
        <v>ท</v>
      </c>
    </row>
    <row r="44" spans="1:36" s="121" customFormat="1" ht="11.5" x14ac:dyDescent="0.25">
      <c r="A44" s="267">
        <v>42</v>
      </c>
      <c r="B44" s="146">
        <f>MON!A45</f>
        <v>1.0020833333333328</v>
      </c>
      <c r="C44" s="147">
        <f>MON!B45</f>
        <v>1.0416666666666661</v>
      </c>
      <c r="D44" s="148" t="str">
        <f>IF(MON!F45="","",MON!F45)</f>
        <v>เพลงเพลินใจ</v>
      </c>
      <c r="E44" s="149" t="str">
        <f>MON!H45</f>
        <v>09</v>
      </c>
      <c r="F44" s="150" t="str">
        <f>MON!I45</f>
        <v>ท</v>
      </c>
      <c r="G44" s="161">
        <f>TUE!A45</f>
        <v>1.0020833333333328</v>
      </c>
      <c r="H44" s="162">
        <f>TUE!B45</f>
        <v>1.0416666666666661</v>
      </c>
      <c r="I44" s="163" t="str">
        <f>IF(TUE!F45="","",TUE!F45)</f>
        <v>เพลงเพลินใจ</v>
      </c>
      <c r="J44" s="164" t="str">
        <f>TUE!H45</f>
        <v>09</v>
      </c>
      <c r="K44" s="165" t="str">
        <f>TUE!I45</f>
        <v>ท</v>
      </c>
      <c r="L44" s="176">
        <f>WED!A45</f>
        <v>1.0020833333333328</v>
      </c>
      <c r="M44" s="177">
        <f>WED!B45</f>
        <v>1.0416666666666661</v>
      </c>
      <c r="N44" s="178" t="str">
        <f>IF(WED!F45="","",WED!F45)</f>
        <v>เพลงเพลินใจ</v>
      </c>
      <c r="O44" s="179" t="str">
        <f>WED!H45</f>
        <v>09</v>
      </c>
      <c r="P44" s="180" t="str">
        <f>WED!I45</f>
        <v>ท</v>
      </c>
      <c r="Q44" s="191">
        <f>THU!A45</f>
        <v>1.0020833333333328</v>
      </c>
      <c r="R44" s="192">
        <f>THU!B45</f>
        <v>1.0416666666666661</v>
      </c>
      <c r="S44" s="193" t="str">
        <f>IF(THU!F45="","",THU!F45)</f>
        <v>เพลงเพลินใจ</v>
      </c>
      <c r="T44" s="194" t="str">
        <f>THU!H45</f>
        <v>09</v>
      </c>
      <c r="U44" s="195" t="str">
        <f>THU!I45</f>
        <v>ท</v>
      </c>
      <c r="V44" s="206">
        <f>FRI!A45</f>
        <v>1.0020833333333328</v>
      </c>
      <c r="W44" s="207">
        <f>FRI!B45</f>
        <v>1.0416666666666661</v>
      </c>
      <c r="X44" s="208" t="str">
        <f>IF(FRI!F45="","",FRI!F45)</f>
        <v>เพลงเพลินใจ</v>
      </c>
      <c r="Y44" s="209" t="str">
        <f>FRI!H45</f>
        <v>09</v>
      </c>
      <c r="Z44" s="210" t="str">
        <f>FRI!I45</f>
        <v>ท</v>
      </c>
      <c r="AA44" s="345">
        <f>SAT!A45</f>
        <v>1.0034722222222217</v>
      </c>
      <c r="AB44" s="220">
        <f>SAT!B45</f>
        <v>1.0416666666666661</v>
      </c>
      <c r="AC44" s="221" t="str">
        <f>IF(SAT!F45="","",SAT!F45)</f>
        <v>เพลงจากสถานี</v>
      </c>
      <c r="AD44" s="222" t="str">
        <f>SAT!H45</f>
        <v>09</v>
      </c>
      <c r="AE44" s="223" t="str">
        <f>SAT!I45</f>
        <v>ท</v>
      </c>
      <c r="AF44" s="131">
        <f>SUN!A45</f>
        <v>1.0034722222222217</v>
      </c>
      <c r="AG44" s="132">
        <f>SUN!B45</f>
        <v>1.0416666666666661</v>
      </c>
      <c r="AH44" s="133" t="str">
        <f>IF(SUN!F45="","",SUN!F45)</f>
        <v>เพลงจากสถานี</v>
      </c>
      <c r="AI44" s="134" t="str">
        <f>SUN!H45</f>
        <v>09</v>
      </c>
      <c r="AJ44" s="135" t="str">
        <f>SUN!I45</f>
        <v>ท</v>
      </c>
    </row>
    <row r="45" spans="1:36" s="121" customFormat="1" ht="23" x14ac:dyDescent="0.25">
      <c r="A45" s="267">
        <v>43</v>
      </c>
      <c r="B45" s="146">
        <f>MON!A46</f>
        <v>1.0416666666666661</v>
      </c>
      <c r="C45" s="147">
        <f>MON!B46</f>
        <v>1.0437499999999995</v>
      </c>
      <c r="D45" s="148" t="str">
        <f>IF(MON!F46="","",MON!F46)</f>
        <v>ข่าวต้นชั่วโมง องค์กรภาคี อวชท.</v>
      </c>
      <c r="E45" s="149" t="str">
        <f>MON!H46</f>
        <v>01</v>
      </c>
      <c r="F45" s="150" t="str">
        <f>MON!I46</f>
        <v>ท</v>
      </c>
      <c r="G45" s="161">
        <f>TUE!A46</f>
        <v>1.0416666666666661</v>
      </c>
      <c r="H45" s="162">
        <f>TUE!B46</f>
        <v>1.0437499999999995</v>
      </c>
      <c r="I45" s="163" t="str">
        <f>IF(TUE!F46="","",TUE!F46)</f>
        <v>ข่าวต้นชั่วโมง องค์กรภาคี อวชท.</v>
      </c>
      <c r="J45" s="164" t="str">
        <f>TUE!H46</f>
        <v>01</v>
      </c>
      <c r="K45" s="165" t="str">
        <f>TUE!I46</f>
        <v>ท</v>
      </c>
      <c r="L45" s="176">
        <f>WED!A46</f>
        <v>1.0416666666666661</v>
      </c>
      <c r="M45" s="177">
        <f>WED!B46</f>
        <v>1.0437499999999995</v>
      </c>
      <c r="N45" s="178" t="str">
        <f>IF(WED!F46="","",WED!F46)</f>
        <v>ข่าวต้นชั่วโมง องค์กรภาคี อวชท.</v>
      </c>
      <c r="O45" s="179" t="str">
        <f>WED!H46</f>
        <v>01</v>
      </c>
      <c r="P45" s="180" t="str">
        <f>WED!I46</f>
        <v>ท</v>
      </c>
      <c r="Q45" s="191">
        <f>THU!A46</f>
        <v>1.0416666666666661</v>
      </c>
      <c r="R45" s="192">
        <f>THU!B46</f>
        <v>1.0437499999999995</v>
      </c>
      <c r="S45" s="193" t="str">
        <f>IF(THU!F46="","",THU!F46)</f>
        <v>ข่าวต้นชั่วโมง องค์กรภาคี อวชท.</v>
      </c>
      <c r="T45" s="194" t="str">
        <f>THU!H46</f>
        <v>01</v>
      </c>
      <c r="U45" s="195" t="str">
        <f>THU!I46</f>
        <v>ท</v>
      </c>
      <c r="V45" s="206">
        <f>FRI!A46</f>
        <v>1.0416666666666661</v>
      </c>
      <c r="W45" s="207">
        <f>FRI!B46</f>
        <v>1.0437499999999995</v>
      </c>
      <c r="X45" s="208" t="str">
        <f>IF(FRI!F46="","",FRI!F46)</f>
        <v>ข่าวต้นชั่วโมง องค์กรภาคี อวชท.</v>
      </c>
      <c r="Y45" s="209" t="str">
        <f>FRI!H46</f>
        <v>01</v>
      </c>
      <c r="Z45" s="210" t="str">
        <f>FRI!I46</f>
        <v>ท</v>
      </c>
      <c r="AA45" s="345">
        <f>SAT!A46</f>
        <v>1.0416666666666661</v>
      </c>
      <c r="AB45" s="220">
        <f>SAT!B46</f>
        <v>1.0451388888888884</v>
      </c>
      <c r="AC45" s="221" t="str">
        <f>IF(SAT!F46="","",SAT!F46)</f>
        <v>ข่าวต้นชั่วโมง องค์กรภาคี อวชท.</v>
      </c>
      <c r="AD45" s="222" t="str">
        <f>SAT!H46</f>
        <v>01</v>
      </c>
      <c r="AE45" s="223" t="str">
        <f>SAT!I46</f>
        <v>ท</v>
      </c>
      <c r="AF45" s="131">
        <f>SUN!A46</f>
        <v>1.0416666666666661</v>
      </c>
      <c r="AG45" s="132">
        <f>SUN!B46</f>
        <v>1.0451388888888884</v>
      </c>
      <c r="AH45" s="133" t="str">
        <f>IF(SUN!F46="","",SUN!F46)</f>
        <v>ข่าวต้นชั่วโมง องค์กรภาคี อวชท.</v>
      </c>
      <c r="AI45" s="134" t="str">
        <f>SUN!H46</f>
        <v>01</v>
      </c>
      <c r="AJ45" s="135" t="str">
        <f>SUN!I46</f>
        <v>ท</v>
      </c>
    </row>
    <row r="46" spans="1:36" s="121" customFormat="1" ht="11.5" x14ac:dyDescent="0.25">
      <c r="A46" s="267">
        <v>44</v>
      </c>
      <c r="B46" s="146">
        <f>MON!A47</f>
        <v>1.0437499999999995</v>
      </c>
      <c r="C46" s="147">
        <f>MON!B47</f>
        <v>1.0833333333333328</v>
      </c>
      <c r="D46" s="148" t="str">
        <f>IF(MON!F47="","",MON!F47)</f>
        <v>เพลงเพลินใจ</v>
      </c>
      <c r="E46" s="149" t="str">
        <f>MON!H47</f>
        <v>09</v>
      </c>
      <c r="F46" s="150" t="str">
        <f>MON!I47</f>
        <v>ท</v>
      </c>
      <c r="G46" s="161">
        <f>TUE!A47</f>
        <v>1.0437499999999995</v>
      </c>
      <c r="H46" s="162">
        <f>TUE!B47</f>
        <v>1.0833333333333328</v>
      </c>
      <c r="I46" s="163" t="str">
        <f>IF(TUE!F47="","",TUE!F47)</f>
        <v>เพลงเพลินใจ</v>
      </c>
      <c r="J46" s="164" t="str">
        <f>TUE!H47</f>
        <v>09</v>
      </c>
      <c r="K46" s="165" t="str">
        <f>TUE!I47</f>
        <v>ท</v>
      </c>
      <c r="L46" s="176">
        <f>WED!A47</f>
        <v>1.0437499999999995</v>
      </c>
      <c r="M46" s="177">
        <f>WED!B47</f>
        <v>1.0833333333333328</v>
      </c>
      <c r="N46" s="178" t="str">
        <f>IF(WED!F47="","",WED!F47)</f>
        <v>เพลงเพลินใจ</v>
      </c>
      <c r="O46" s="179" t="str">
        <f>WED!H47</f>
        <v>09</v>
      </c>
      <c r="P46" s="180" t="str">
        <f>WED!I47</f>
        <v>ท</v>
      </c>
      <c r="Q46" s="191">
        <f>THU!A47</f>
        <v>1.0437499999999995</v>
      </c>
      <c r="R46" s="192">
        <f>THU!B47</f>
        <v>1.0833333333333328</v>
      </c>
      <c r="S46" s="193" t="str">
        <f>IF(THU!F47="","",THU!F47)</f>
        <v>เพลงเพลินใจ</v>
      </c>
      <c r="T46" s="194" t="str">
        <f>THU!H47</f>
        <v>09</v>
      </c>
      <c r="U46" s="195" t="str">
        <f>THU!I47</f>
        <v>ท</v>
      </c>
      <c r="V46" s="206">
        <f>FRI!A47</f>
        <v>1.0437499999999995</v>
      </c>
      <c r="W46" s="207">
        <f>FRI!B47</f>
        <v>1.0833333333333328</v>
      </c>
      <c r="X46" s="208" t="str">
        <f>IF(FRI!F47="","",FRI!F47)</f>
        <v>เพลงเพลินใจ</v>
      </c>
      <c r="Y46" s="209" t="str">
        <f>FRI!H47</f>
        <v>09</v>
      </c>
      <c r="Z46" s="210" t="str">
        <f>FRI!I47</f>
        <v>ท</v>
      </c>
      <c r="AA46" s="345">
        <f>SAT!A47</f>
        <v>1.0451388888888884</v>
      </c>
      <c r="AB46" s="220">
        <f>SAT!B47</f>
        <v>1.0833333333333328</v>
      </c>
      <c r="AC46" s="221" t="str">
        <f>IF(SAT!F47="","",SAT!F47)</f>
        <v>เพลงจากสถานี</v>
      </c>
      <c r="AD46" s="222" t="str">
        <f>SAT!H47</f>
        <v>09</v>
      </c>
      <c r="AE46" s="223" t="str">
        <f>SAT!I47</f>
        <v>ท</v>
      </c>
      <c r="AF46" s="131">
        <f>SUN!A47</f>
        <v>1.0451388888888884</v>
      </c>
      <c r="AG46" s="132">
        <f>SUN!B47</f>
        <v>1.0833333333333328</v>
      </c>
      <c r="AH46" s="133" t="str">
        <f>IF(SUN!F47="","",SUN!F47)</f>
        <v>เพลงจากสถานี</v>
      </c>
      <c r="AI46" s="134" t="str">
        <f>SUN!H47</f>
        <v>09</v>
      </c>
      <c r="AJ46" s="135" t="str">
        <f>SUN!I47</f>
        <v>ท</v>
      </c>
    </row>
    <row r="47" spans="1:36" s="121" customFormat="1" ht="23" x14ac:dyDescent="0.25">
      <c r="A47" s="267">
        <v>45</v>
      </c>
      <c r="B47" s="146">
        <f>MON!A48</f>
        <v>1.0833333333333328</v>
      </c>
      <c r="C47" s="147">
        <f>MON!B48</f>
        <v>1.0854166666666663</v>
      </c>
      <c r="D47" s="148" t="str">
        <f>IF(MON!F48="","",MON!F48)</f>
        <v>ข่าวต้นชั่วโมง องค์กรภาคี อวชท.</v>
      </c>
      <c r="E47" s="149" t="str">
        <f>MON!H48</f>
        <v>01</v>
      </c>
      <c r="F47" s="150" t="str">
        <f>MON!I48</f>
        <v>ท</v>
      </c>
      <c r="G47" s="161">
        <f>TUE!A48</f>
        <v>1.0833333333333328</v>
      </c>
      <c r="H47" s="162">
        <f>TUE!B48</f>
        <v>1.0854166666666663</v>
      </c>
      <c r="I47" s="163" t="str">
        <f>IF(TUE!F48="","",TUE!F48)</f>
        <v>ข่าวต้นชั่วโมง องค์กรภาคี อวชท.</v>
      </c>
      <c r="J47" s="164" t="str">
        <f>TUE!H48</f>
        <v>01</v>
      </c>
      <c r="K47" s="165" t="str">
        <f>TUE!I48</f>
        <v>ท</v>
      </c>
      <c r="L47" s="176">
        <f>WED!A48</f>
        <v>1.0833333333333328</v>
      </c>
      <c r="M47" s="177">
        <f>WED!B48</f>
        <v>1.0854166666666663</v>
      </c>
      <c r="N47" s="178" t="str">
        <f>IF(WED!F48="","",WED!F48)</f>
        <v>ข่าวต้นชั่วโมง องค์กรภาคี อวชท.</v>
      </c>
      <c r="O47" s="179" t="str">
        <f>WED!H48</f>
        <v>01</v>
      </c>
      <c r="P47" s="180" t="str">
        <f>WED!I48</f>
        <v>ท</v>
      </c>
      <c r="Q47" s="191">
        <f>THU!A48</f>
        <v>1.0833333333333328</v>
      </c>
      <c r="R47" s="192">
        <f>THU!B48</f>
        <v>1.0854166666666663</v>
      </c>
      <c r="S47" s="193" t="str">
        <f>IF(THU!F48="","",THU!F48)</f>
        <v>ข่าวต้นชั่วโมง องค์กรภาคี อวชท.</v>
      </c>
      <c r="T47" s="194" t="str">
        <f>THU!H48</f>
        <v>01</v>
      </c>
      <c r="U47" s="195" t="str">
        <f>THU!I48</f>
        <v>ท</v>
      </c>
      <c r="V47" s="206">
        <f>FRI!A48</f>
        <v>1.0833333333333328</v>
      </c>
      <c r="W47" s="207">
        <f>FRI!B48</f>
        <v>1.0854166666666663</v>
      </c>
      <c r="X47" s="208" t="str">
        <f>IF(FRI!F48="","",FRI!F48)</f>
        <v>ข่าวต้นชั่วโมง องค์กรภาคี อวชท.</v>
      </c>
      <c r="Y47" s="209" t="str">
        <f>FRI!H48</f>
        <v>01</v>
      </c>
      <c r="Z47" s="210" t="str">
        <f>FRI!I48</f>
        <v>ท</v>
      </c>
      <c r="AA47" s="345">
        <f>SAT!A48</f>
        <v>1.0833333333333328</v>
      </c>
      <c r="AB47" s="220">
        <f>SAT!B48</f>
        <v>1.0868055555555551</v>
      </c>
      <c r="AC47" s="221" t="str">
        <f>IF(SAT!F48="","",SAT!F48)</f>
        <v>ข่าวต้นชั่วโมง องค์กรภาคี อวชท.</v>
      </c>
      <c r="AD47" s="222" t="str">
        <f>SAT!H48</f>
        <v>01</v>
      </c>
      <c r="AE47" s="223" t="str">
        <f>SAT!I48</f>
        <v>ท</v>
      </c>
      <c r="AF47" s="131">
        <f>SUN!A48</f>
        <v>1.0833333333333328</v>
      </c>
      <c r="AG47" s="132">
        <f>SUN!B48</f>
        <v>1.0868055555555551</v>
      </c>
      <c r="AH47" s="133" t="str">
        <f>IF(SUN!F48="","",SUN!F48)</f>
        <v>ข่าวต้นชั่วโมง องค์กรภาคี อวชท.</v>
      </c>
      <c r="AI47" s="134" t="str">
        <f>SUN!H48</f>
        <v>01</v>
      </c>
      <c r="AJ47" s="135" t="str">
        <f>SUN!I48</f>
        <v>ท</v>
      </c>
    </row>
    <row r="48" spans="1:36" s="121" customFormat="1" ht="11.5" x14ac:dyDescent="0.25">
      <c r="A48" s="267">
        <v>46</v>
      </c>
      <c r="B48" s="146">
        <f>MON!A49</f>
        <v>1.0854166666666663</v>
      </c>
      <c r="C48" s="147">
        <f>MON!B49</f>
        <v>1.1249999999999996</v>
      </c>
      <c r="D48" s="148" t="str">
        <f>IF(MON!F49="","",MON!F49)</f>
        <v>เพลงเพลินใจ</v>
      </c>
      <c r="E48" s="149" t="str">
        <f>MON!H49</f>
        <v>09</v>
      </c>
      <c r="F48" s="150" t="str">
        <f>MON!I49</f>
        <v>ท</v>
      </c>
      <c r="G48" s="161">
        <f>TUE!A49</f>
        <v>1.0854166666666663</v>
      </c>
      <c r="H48" s="162">
        <f>TUE!B49</f>
        <v>1.1249999999999996</v>
      </c>
      <c r="I48" s="163" t="str">
        <f>IF(TUE!F49="","",TUE!F49)</f>
        <v>เพลงเพลินใจ</v>
      </c>
      <c r="J48" s="164" t="str">
        <f>TUE!H49</f>
        <v>09</v>
      </c>
      <c r="K48" s="165" t="str">
        <f>TUE!I49</f>
        <v>ท</v>
      </c>
      <c r="L48" s="176">
        <f>WED!A49</f>
        <v>1.0854166666666663</v>
      </c>
      <c r="M48" s="177">
        <f>WED!B49</f>
        <v>1.1249999999999996</v>
      </c>
      <c r="N48" s="178" t="str">
        <f>IF(WED!F49="","",WED!F49)</f>
        <v>เพลงเพลินใจ</v>
      </c>
      <c r="O48" s="179" t="str">
        <f>WED!H49</f>
        <v>09</v>
      </c>
      <c r="P48" s="180" t="str">
        <f>WED!I49</f>
        <v>ท</v>
      </c>
      <c r="Q48" s="191">
        <f>THU!A49</f>
        <v>1.0854166666666663</v>
      </c>
      <c r="R48" s="192">
        <f>THU!B49</f>
        <v>1.1249999999999996</v>
      </c>
      <c r="S48" s="193" t="str">
        <f>IF(THU!F49="","",THU!F49)</f>
        <v>เพลงเพลินใจ</v>
      </c>
      <c r="T48" s="194" t="str">
        <f>THU!H49</f>
        <v>09</v>
      </c>
      <c r="U48" s="195" t="str">
        <f>THU!I49</f>
        <v>ท</v>
      </c>
      <c r="V48" s="206">
        <f>FRI!A49</f>
        <v>1.0854166666666663</v>
      </c>
      <c r="W48" s="207">
        <f>FRI!B49</f>
        <v>1.1249999999999996</v>
      </c>
      <c r="X48" s="208" t="str">
        <f>IF(FRI!F49="","",FRI!F49)</f>
        <v>เพลงเพลินใจ</v>
      </c>
      <c r="Y48" s="209" t="str">
        <f>FRI!H49</f>
        <v>09</v>
      </c>
      <c r="Z48" s="210" t="str">
        <f>FRI!I49</f>
        <v>ท</v>
      </c>
      <c r="AA48" s="345">
        <f>SAT!A49</f>
        <v>1.0868055555555551</v>
      </c>
      <c r="AB48" s="220">
        <f>SAT!B49</f>
        <v>1.1249999999999996</v>
      </c>
      <c r="AC48" s="221" t="str">
        <f>IF(SAT!F49="","",SAT!F49)</f>
        <v>เพลงจากสถานี</v>
      </c>
      <c r="AD48" s="222" t="str">
        <f>SAT!H49</f>
        <v>09</v>
      </c>
      <c r="AE48" s="223" t="str">
        <f>SAT!I49</f>
        <v>ท</v>
      </c>
      <c r="AF48" s="131">
        <f>SUN!A49</f>
        <v>1.0868055555555551</v>
      </c>
      <c r="AG48" s="132">
        <f>SUN!B49</f>
        <v>1.1249999999999996</v>
      </c>
      <c r="AH48" s="133" t="str">
        <f>IF(SUN!F49="","",SUN!F49)</f>
        <v>เพลงจากสถานี</v>
      </c>
      <c r="AI48" s="134" t="str">
        <f>SUN!H49</f>
        <v>09</v>
      </c>
      <c r="AJ48" s="135" t="str">
        <f>SUN!I49</f>
        <v>ท</v>
      </c>
    </row>
    <row r="49" spans="1:36" s="121" customFormat="1" ht="23" x14ac:dyDescent="0.25">
      <c r="A49" s="267">
        <v>47</v>
      </c>
      <c r="B49" s="146">
        <f>MON!A50</f>
        <v>1.1249999999999996</v>
      </c>
      <c r="C49" s="147">
        <f>MON!B50</f>
        <v>1.127083333333333</v>
      </c>
      <c r="D49" s="148" t="str">
        <f>IF(MON!F50="","",MON!F50)</f>
        <v>ข่าวต้นชั่วโมง องค์กรภาคี อวชท.</v>
      </c>
      <c r="E49" s="149" t="str">
        <f>MON!H50</f>
        <v>01</v>
      </c>
      <c r="F49" s="150" t="str">
        <f>MON!I50</f>
        <v>ท</v>
      </c>
      <c r="G49" s="161">
        <f>TUE!A50</f>
        <v>1.1249999999999996</v>
      </c>
      <c r="H49" s="162">
        <f>TUE!B50</f>
        <v>1.127083333333333</v>
      </c>
      <c r="I49" s="163" t="str">
        <f>IF(TUE!F50="","",TUE!F50)</f>
        <v>ข่าวต้นชั่วโมง องค์กรภาคี อวชท.</v>
      </c>
      <c r="J49" s="164" t="str">
        <f>TUE!H50</f>
        <v>01</v>
      </c>
      <c r="K49" s="165" t="str">
        <f>TUE!I50</f>
        <v>ท</v>
      </c>
      <c r="L49" s="176">
        <f>WED!A50</f>
        <v>1.1249999999999996</v>
      </c>
      <c r="M49" s="177">
        <f>WED!B50</f>
        <v>1.127083333333333</v>
      </c>
      <c r="N49" s="178" t="str">
        <f>IF(WED!F50="","",WED!F50)</f>
        <v>ข่าวต้นชั่วโมง องค์กรภาคี อวชท.</v>
      </c>
      <c r="O49" s="179" t="str">
        <f>WED!H50</f>
        <v>01</v>
      </c>
      <c r="P49" s="180" t="str">
        <f>WED!I50</f>
        <v>ท</v>
      </c>
      <c r="Q49" s="191">
        <f>THU!A50</f>
        <v>1.1249999999999996</v>
      </c>
      <c r="R49" s="192">
        <f>THU!B50</f>
        <v>1.127083333333333</v>
      </c>
      <c r="S49" s="193" t="str">
        <f>IF(THU!F50="","",THU!F50)</f>
        <v>ข่าวต้นชั่วโมง องค์กรภาคี อวชท.</v>
      </c>
      <c r="T49" s="194" t="str">
        <f>THU!H50</f>
        <v>01</v>
      </c>
      <c r="U49" s="195" t="str">
        <f>THU!I50</f>
        <v>ท</v>
      </c>
      <c r="V49" s="206">
        <f>FRI!A50</f>
        <v>1.1249999999999996</v>
      </c>
      <c r="W49" s="207">
        <f>FRI!B50</f>
        <v>1.127083333333333</v>
      </c>
      <c r="X49" s="208" t="str">
        <f>IF(FRI!F50="","",FRI!F50)</f>
        <v>ข่าวต้นชั่วโมง องค์กรภาคี อวชท.</v>
      </c>
      <c r="Y49" s="209" t="str">
        <f>FRI!H50</f>
        <v>01</v>
      </c>
      <c r="Z49" s="210" t="str">
        <f>FRI!I50</f>
        <v>ท</v>
      </c>
      <c r="AA49" s="345">
        <f>SAT!A50</f>
        <v>1.1249999999999996</v>
      </c>
      <c r="AB49" s="220">
        <f>SAT!B50</f>
        <v>1.1284722222222219</v>
      </c>
      <c r="AC49" s="221" t="str">
        <f>IF(SAT!F50="","",SAT!F50)</f>
        <v>ข่าวต้นชั่วโมง องค์กรภาคี อวชท.</v>
      </c>
      <c r="AD49" s="222" t="str">
        <f>SAT!H50</f>
        <v>01</v>
      </c>
      <c r="AE49" s="223" t="str">
        <f>SAT!I50</f>
        <v>ท</v>
      </c>
      <c r="AF49" s="131">
        <f>SUN!A50</f>
        <v>1.1249999999999996</v>
      </c>
      <c r="AG49" s="132">
        <f>SUN!B50</f>
        <v>1.1284722222222219</v>
      </c>
      <c r="AH49" s="133" t="str">
        <f>IF(SUN!F50="","",SUN!F50)</f>
        <v>ข่าวต้นชั่วโมง องค์กรภาคี อวชท.</v>
      </c>
      <c r="AI49" s="134" t="str">
        <f>SUN!H50</f>
        <v>01</v>
      </c>
      <c r="AJ49" s="135" t="str">
        <f>SUN!I50</f>
        <v>ท</v>
      </c>
    </row>
    <row r="50" spans="1:36" s="121" customFormat="1" ht="11.5" x14ac:dyDescent="0.25">
      <c r="A50" s="267">
        <v>48</v>
      </c>
      <c r="B50" s="146">
        <f>MON!A51</f>
        <v>1.127083333333333</v>
      </c>
      <c r="C50" s="147">
        <f>MON!B51</f>
        <v>1.1666666666666663</v>
      </c>
      <c r="D50" s="148" t="str">
        <f>IF(MON!F51="","",MON!F51)</f>
        <v>เพลงเพลินใจ</v>
      </c>
      <c r="E50" s="149" t="str">
        <f>MON!H51</f>
        <v>09</v>
      </c>
      <c r="F50" s="150" t="str">
        <f>MON!I51</f>
        <v>ท</v>
      </c>
      <c r="G50" s="161">
        <f>TUE!A51</f>
        <v>1.127083333333333</v>
      </c>
      <c r="H50" s="162">
        <f>TUE!B51</f>
        <v>1.1666666666666663</v>
      </c>
      <c r="I50" s="163" t="str">
        <f>IF(TUE!F51="","",TUE!F51)</f>
        <v>เพลงเพลินใจ</v>
      </c>
      <c r="J50" s="164" t="str">
        <f>TUE!H51</f>
        <v>09</v>
      </c>
      <c r="K50" s="165" t="str">
        <f>TUE!I51</f>
        <v>ท</v>
      </c>
      <c r="L50" s="176">
        <f>WED!A51</f>
        <v>1.127083333333333</v>
      </c>
      <c r="M50" s="177">
        <f>WED!B51</f>
        <v>1.1666666666666663</v>
      </c>
      <c r="N50" s="178" t="str">
        <f>IF(WED!F51="","",WED!F51)</f>
        <v>เพลงเพลินใจ</v>
      </c>
      <c r="O50" s="179" t="str">
        <f>WED!H51</f>
        <v>09</v>
      </c>
      <c r="P50" s="180" t="str">
        <f>WED!I51</f>
        <v>ท</v>
      </c>
      <c r="Q50" s="191">
        <f>THU!A51</f>
        <v>1.127083333333333</v>
      </c>
      <c r="R50" s="192">
        <f>THU!B51</f>
        <v>1.1666666666666663</v>
      </c>
      <c r="S50" s="193" t="str">
        <f>IF(THU!F51="","",THU!F51)</f>
        <v>เพลงเพลินใจ</v>
      </c>
      <c r="T50" s="194" t="str">
        <f>THU!H51</f>
        <v>09</v>
      </c>
      <c r="U50" s="195" t="str">
        <f>THU!I51</f>
        <v>ท</v>
      </c>
      <c r="V50" s="206">
        <f>FRI!A51</f>
        <v>1.127083333333333</v>
      </c>
      <c r="W50" s="207">
        <f>FRI!B51</f>
        <v>1.1666666666666663</v>
      </c>
      <c r="X50" s="208" t="str">
        <f>IF(FRI!F51="","",FRI!F51)</f>
        <v>เพลงเพลินใจ</v>
      </c>
      <c r="Y50" s="209" t="str">
        <f>FRI!H51</f>
        <v>09</v>
      </c>
      <c r="Z50" s="210" t="str">
        <f>FRI!I51</f>
        <v>ท</v>
      </c>
      <c r="AA50" s="345">
        <f>SAT!A51</f>
        <v>1.1284722222222219</v>
      </c>
      <c r="AB50" s="220">
        <f>SAT!B51</f>
        <v>1.1666666666666663</v>
      </c>
      <c r="AC50" s="221" t="str">
        <f>IF(SAT!F51="","",SAT!F51)</f>
        <v>เพลงจากสถานี</v>
      </c>
      <c r="AD50" s="222" t="str">
        <f>SAT!H51</f>
        <v>09</v>
      </c>
      <c r="AE50" s="223" t="str">
        <f>SAT!I51</f>
        <v>ท</v>
      </c>
      <c r="AF50" s="131">
        <f>SUN!A51</f>
        <v>1.1284722222222219</v>
      </c>
      <c r="AG50" s="132">
        <f>SUN!B51</f>
        <v>1.1666666666666663</v>
      </c>
      <c r="AH50" s="133" t="str">
        <f>IF(SUN!F51="","",SUN!F51)</f>
        <v>เพลงจากสถานี</v>
      </c>
      <c r="AI50" s="134" t="str">
        <f>SUN!H51</f>
        <v>09</v>
      </c>
      <c r="AJ50" s="135" t="str">
        <f>SUN!I51</f>
        <v>ท</v>
      </c>
    </row>
    <row r="51" spans="1:36" s="121" customFormat="1" ht="23" x14ac:dyDescent="0.25">
      <c r="A51" s="267">
        <v>49</v>
      </c>
      <c r="B51" s="146">
        <f>MON!A52</f>
        <v>1.1666666666666663</v>
      </c>
      <c r="C51" s="147">
        <f>MON!B52</f>
        <v>1.1687499999999997</v>
      </c>
      <c r="D51" s="148" t="str">
        <f>IF(MON!F52="","",MON!F52)</f>
        <v>ข่าวต้นชั่วโมง องค์กรภาคี อวชท.</v>
      </c>
      <c r="E51" s="149" t="str">
        <f>MON!H52</f>
        <v>01</v>
      </c>
      <c r="F51" s="150" t="str">
        <f>MON!I52</f>
        <v>ท</v>
      </c>
      <c r="G51" s="161">
        <f>TUE!A52</f>
        <v>1.1666666666666663</v>
      </c>
      <c r="H51" s="162">
        <f>TUE!B52</f>
        <v>1.1687499999999997</v>
      </c>
      <c r="I51" s="163" t="str">
        <f>IF(TUE!F52="","",TUE!F52)</f>
        <v>ข่าวต้นชั่วโมง องค์กรภาคี อวชท.</v>
      </c>
      <c r="J51" s="164" t="str">
        <f>TUE!H52</f>
        <v>01</v>
      </c>
      <c r="K51" s="165" t="str">
        <f>TUE!I52</f>
        <v>ท</v>
      </c>
      <c r="L51" s="176">
        <f>WED!A52</f>
        <v>1.1666666666666663</v>
      </c>
      <c r="M51" s="177">
        <f>WED!B52</f>
        <v>1.1687499999999997</v>
      </c>
      <c r="N51" s="178" t="str">
        <f>IF(WED!F52="","",WED!F52)</f>
        <v>ข่าวต้นชั่วโมง องค์กรภาคี อวชท.</v>
      </c>
      <c r="O51" s="179" t="str">
        <f>WED!H52</f>
        <v>01</v>
      </c>
      <c r="P51" s="180" t="str">
        <f>WED!I52</f>
        <v>ท</v>
      </c>
      <c r="Q51" s="191">
        <f>THU!A52</f>
        <v>1.1666666666666663</v>
      </c>
      <c r="R51" s="192">
        <f>THU!B52</f>
        <v>1.1687499999999997</v>
      </c>
      <c r="S51" s="193" t="str">
        <f>IF(THU!F52="","",THU!F52)</f>
        <v>ข่าวต้นชั่วโมง องค์กรภาคี อวชท.</v>
      </c>
      <c r="T51" s="194" t="str">
        <f>THU!H52</f>
        <v>01</v>
      </c>
      <c r="U51" s="195" t="str">
        <f>THU!I52</f>
        <v>ท</v>
      </c>
      <c r="V51" s="206">
        <f>FRI!A52</f>
        <v>1.1666666666666663</v>
      </c>
      <c r="W51" s="207">
        <f>FRI!B52</f>
        <v>1.1687499999999997</v>
      </c>
      <c r="X51" s="208" t="str">
        <f>IF(FRI!F52="","",FRI!F52)</f>
        <v>ข่าวต้นชั่วโมง องค์กรภาคี อวชท.</v>
      </c>
      <c r="Y51" s="209" t="str">
        <f>FRI!H52</f>
        <v>01</v>
      </c>
      <c r="Z51" s="210" t="str">
        <f>FRI!I52</f>
        <v>ท</v>
      </c>
      <c r="AA51" s="345">
        <f>SAT!A52</f>
        <v>1.1666666666666663</v>
      </c>
      <c r="AB51" s="220">
        <f>SAT!B52</f>
        <v>1.1701388888888886</v>
      </c>
      <c r="AC51" s="221" t="str">
        <f>IF(SAT!F52="","",SAT!F52)</f>
        <v>ข่าวต้นชั่วโมง องค์กรภาคี อวชท.</v>
      </c>
      <c r="AD51" s="222" t="str">
        <f>SAT!H52</f>
        <v>01</v>
      </c>
      <c r="AE51" s="223" t="str">
        <f>SAT!I52</f>
        <v>ท</v>
      </c>
      <c r="AF51" s="131">
        <f>SUN!A52</f>
        <v>1.1666666666666663</v>
      </c>
      <c r="AG51" s="132">
        <f>SUN!B52</f>
        <v>1.1701388888888886</v>
      </c>
      <c r="AH51" s="133" t="str">
        <f>IF(SUN!F52="","",SUN!F52)</f>
        <v>ข่าวต้นชั่วโมง องค์กรภาคี อวชท.</v>
      </c>
      <c r="AI51" s="134" t="str">
        <f>SUN!H52</f>
        <v>01</v>
      </c>
      <c r="AJ51" s="135" t="str">
        <f>SUN!I52</f>
        <v>ท</v>
      </c>
    </row>
    <row r="52" spans="1:36" s="121" customFormat="1" ht="11.5" x14ac:dyDescent="0.25">
      <c r="A52" s="267">
        <v>50</v>
      </c>
      <c r="B52" s="146">
        <f>MON!A53</f>
        <v>1.1687499999999997</v>
      </c>
      <c r="C52" s="147">
        <f>MON!B53</f>
        <v>1.208333333333333</v>
      </c>
      <c r="D52" s="148" t="str">
        <f>IF(MON!F53="","",MON!F53)</f>
        <v>เพลงเพลินใจ</v>
      </c>
      <c r="E52" s="149" t="str">
        <f>MON!H53</f>
        <v>09</v>
      </c>
      <c r="F52" s="150" t="str">
        <f>MON!I53</f>
        <v>ท</v>
      </c>
      <c r="G52" s="161">
        <f>TUE!A53</f>
        <v>1.1687499999999997</v>
      </c>
      <c r="H52" s="162">
        <f>TUE!B53</f>
        <v>1.208333333333333</v>
      </c>
      <c r="I52" s="163" t="str">
        <f>IF(TUE!F53="","",TUE!F53)</f>
        <v>เพลงเพลินใจ</v>
      </c>
      <c r="J52" s="164" t="str">
        <f>TUE!H53</f>
        <v>09</v>
      </c>
      <c r="K52" s="165" t="str">
        <f>TUE!I53</f>
        <v>ท</v>
      </c>
      <c r="L52" s="176">
        <f>WED!A53</f>
        <v>1.1687499999999997</v>
      </c>
      <c r="M52" s="177">
        <f>WED!B53</f>
        <v>1.208333333333333</v>
      </c>
      <c r="N52" s="178" t="str">
        <f>IF(WED!F53="","",WED!F53)</f>
        <v>เพลงเพลินใจ</v>
      </c>
      <c r="O52" s="179" t="str">
        <f>WED!H53</f>
        <v>09</v>
      </c>
      <c r="P52" s="180" t="str">
        <f>WED!I53</f>
        <v>ท</v>
      </c>
      <c r="Q52" s="191">
        <f>THU!A53</f>
        <v>1.1687499999999997</v>
      </c>
      <c r="R52" s="192">
        <f>THU!B53</f>
        <v>1.208333333333333</v>
      </c>
      <c r="S52" s="193" t="str">
        <f>IF(THU!F53="","",THU!F53)</f>
        <v>เพลงเพลินใจ</v>
      </c>
      <c r="T52" s="194" t="str">
        <f>THU!H53</f>
        <v>09</v>
      </c>
      <c r="U52" s="195" t="str">
        <f>THU!I53</f>
        <v>ท</v>
      </c>
      <c r="V52" s="206">
        <f>FRI!A53</f>
        <v>1.1687499999999997</v>
      </c>
      <c r="W52" s="207">
        <f>FRI!B53</f>
        <v>1.208333333333333</v>
      </c>
      <c r="X52" s="208" t="str">
        <f>IF(FRI!F53="","",FRI!F53)</f>
        <v>เพลงเพลินใจ</v>
      </c>
      <c r="Y52" s="209" t="str">
        <f>FRI!H53</f>
        <v>09</v>
      </c>
      <c r="Z52" s="210" t="str">
        <f>FRI!I53</f>
        <v>ท</v>
      </c>
      <c r="AA52" s="345">
        <f>SAT!A53</f>
        <v>1.1701388888888886</v>
      </c>
      <c r="AB52" s="220">
        <f>SAT!B53</f>
        <v>1.208333333333333</v>
      </c>
      <c r="AC52" s="221" t="str">
        <f>IF(SAT!F53="","",SAT!F53)</f>
        <v>เพลงจากสถานี</v>
      </c>
      <c r="AD52" s="222" t="str">
        <f>SAT!H53</f>
        <v>09</v>
      </c>
      <c r="AE52" s="223" t="str">
        <f>SAT!I53</f>
        <v>ท</v>
      </c>
      <c r="AF52" s="131">
        <f>SUN!A53</f>
        <v>1.1701388888888886</v>
      </c>
      <c r="AG52" s="132">
        <f>SUN!B53</f>
        <v>1.208333333333333</v>
      </c>
      <c r="AH52" s="133" t="str">
        <f>IF(SUN!F53="","",SUN!F53)</f>
        <v>เพลงจากสถานี</v>
      </c>
      <c r="AI52" s="134" t="str">
        <f>SUN!H53</f>
        <v>09</v>
      </c>
      <c r="AJ52" s="135" t="str">
        <f>SUN!I53</f>
        <v>ท</v>
      </c>
    </row>
    <row r="53" spans="1:36" s="121" customFormat="1" ht="11.5" x14ac:dyDescent="0.25">
      <c r="A53" s="267">
        <v>51</v>
      </c>
      <c r="B53" s="146" t="str">
        <f>MON!A54</f>
        <v/>
      </c>
      <c r="C53" s="147" t="str">
        <f>MON!B54</f>
        <v/>
      </c>
      <c r="D53" s="148" t="str">
        <f>IF(MON!F54="","",MON!F54)</f>
        <v/>
      </c>
      <c r="E53" s="149" t="str">
        <f>MON!H54</f>
        <v>-</v>
      </c>
      <c r="F53" s="150" t="str">
        <f>MON!I54</f>
        <v>-</v>
      </c>
      <c r="G53" s="161" t="str">
        <f>TUE!A54</f>
        <v/>
      </c>
      <c r="H53" s="162" t="str">
        <f>TUE!B54</f>
        <v/>
      </c>
      <c r="I53" s="163" t="str">
        <f>IF(TUE!F54="","",TUE!F54)</f>
        <v/>
      </c>
      <c r="J53" s="164" t="str">
        <f>TUE!H54</f>
        <v>-</v>
      </c>
      <c r="K53" s="165" t="str">
        <f>TUE!I54</f>
        <v>-</v>
      </c>
      <c r="L53" s="176" t="str">
        <f>WED!A54</f>
        <v/>
      </c>
      <c r="M53" s="177" t="str">
        <f>WED!B54</f>
        <v/>
      </c>
      <c r="N53" s="178" t="str">
        <f>IF(WED!F54="","",WED!F54)</f>
        <v/>
      </c>
      <c r="O53" s="179" t="str">
        <f>WED!H54</f>
        <v>-</v>
      </c>
      <c r="P53" s="180" t="str">
        <f>WED!I54</f>
        <v>-</v>
      </c>
      <c r="Q53" s="191" t="str">
        <f>THU!A54</f>
        <v/>
      </c>
      <c r="R53" s="192" t="str">
        <f>THU!B54</f>
        <v/>
      </c>
      <c r="S53" s="193" t="str">
        <f>IF(THU!F54="","",THU!F54)</f>
        <v/>
      </c>
      <c r="T53" s="194" t="str">
        <f>THU!H54</f>
        <v>-</v>
      </c>
      <c r="U53" s="195" t="str">
        <f>THU!I54</f>
        <v>-</v>
      </c>
      <c r="V53" s="206" t="str">
        <f>FRI!A54</f>
        <v/>
      </c>
      <c r="W53" s="207" t="str">
        <f>FRI!B54</f>
        <v/>
      </c>
      <c r="X53" s="208" t="str">
        <f>IF(FRI!F54="","",FRI!F54)</f>
        <v/>
      </c>
      <c r="Y53" s="209" t="str">
        <f>FRI!H54</f>
        <v>-</v>
      </c>
      <c r="Z53" s="210" t="str">
        <f>FRI!I54</f>
        <v>-</v>
      </c>
      <c r="AA53" s="345" t="str">
        <f>SAT!A54</f>
        <v/>
      </c>
      <c r="AB53" s="220" t="str">
        <f>SAT!B54</f>
        <v/>
      </c>
      <c r="AC53" s="221" t="str">
        <f>IF(SAT!F54="","",SAT!F54)</f>
        <v/>
      </c>
      <c r="AD53" s="222" t="str">
        <f>SAT!H54</f>
        <v>-</v>
      </c>
      <c r="AE53" s="223" t="str">
        <f>SAT!I54</f>
        <v>-</v>
      </c>
      <c r="AF53" s="131" t="str">
        <f>SUN!A54</f>
        <v/>
      </c>
      <c r="AG53" s="132" t="str">
        <f>SUN!B54</f>
        <v/>
      </c>
      <c r="AH53" s="133" t="str">
        <f>IF(SUN!F54="","",SUN!F54)</f>
        <v/>
      </c>
      <c r="AI53" s="134" t="str">
        <f>SUN!H54</f>
        <v>-</v>
      </c>
      <c r="AJ53" s="135" t="str">
        <f>SUN!I54</f>
        <v>-</v>
      </c>
    </row>
    <row r="54" spans="1:36" s="121" customFormat="1" ht="11.5" x14ac:dyDescent="0.25">
      <c r="A54" s="267">
        <v>52</v>
      </c>
      <c r="B54" s="146" t="str">
        <f>MON!A55</f>
        <v/>
      </c>
      <c r="C54" s="147" t="str">
        <f>MON!B55</f>
        <v/>
      </c>
      <c r="D54" s="148" t="str">
        <f>IF(MON!F55="","",MON!F55)</f>
        <v/>
      </c>
      <c r="E54" s="149" t="str">
        <f>MON!H55</f>
        <v>-</v>
      </c>
      <c r="F54" s="150" t="str">
        <f>MON!I55</f>
        <v>-</v>
      </c>
      <c r="G54" s="161" t="str">
        <f>TUE!A55</f>
        <v/>
      </c>
      <c r="H54" s="162" t="str">
        <f>TUE!B55</f>
        <v/>
      </c>
      <c r="I54" s="163" t="str">
        <f>IF(TUE!F55="","",TUE!F55)</f>
        <v/>
      </c>
      <c r="J54" s="164" t="str">
        <f>TUE!H55</f>
        <v>-</v>
      </c>
      <c r="K54" s="165" t="str">
        <f>TUE!I55</f>
        <v>-</v>
      </c>
      <c r="L54" s="176" t="str">
        <f>WED!A55</f>
        <v/>
      </c>
      <c r="M54" s="177" t="str">
        <f>WED!B55</f>
        <v/>
      </c>
      <c r="N54" s="178" t="str">
        <f>IF(WED!F55="","",WED!F55)</f>
        <v/>
      </c>
      <c r="O54" s="179" t="str">
        <f>WED!H55</f>
        <v>-</v>
      </c>
      <c r="P54" s="180" t="str">
        <f>WED!I55</f>
        <v>-</v>
      </c>
      <c r="Q54" s="191" t="str">
        <f>THU!A55</f>
        <v/>
      </c>
      <c r="R54" s="192" t="str">
        <f>THU!B55</f>
        <v/>
      </c>
      <c r="S54" s="193" t="str">
        <f>IF(THU!F55="","",THU!F55)</f>
        <v/>
      </c>
      <c r="T54" s="194" t="str">
        <f>THU!H55</f>
        <v>-</v>
      </c>
      <c r="U54" s="195" t="str">
        <f>THU!I55</f>
        <v>-</v>
      </c>
      <c r="V54" s="206" t="str">
        <f>FRI!A55</f>
        <v/>
      </c>
      <c r="W54" s="207" t="str">
        <f>FRI!B55</f>
        <v/>
      </c>
      <c r="X54" s="208" t="str">
        <f>IF(FRI!F55="","",FRI!F55)</f>
        <v/>
      </c>
      <c r="Y54" s="209" t="str">
        <f>FRI!H55</f>
        <v>-</v>
      </c>
      <c r="Z54" s="210" t="str">
        <f>FRI!I55</f>
        <v>-</v>
      </c>
      <c r="AA54" s="345" t="str">
        <f>SAT!A55</f>
        <v/>
      </c>
      <c r="AB54" s="220" t="str">
        <f>SAT!B55</f>
        <v/>
      </c>
      <c r="AC54" s="221" t="str">
        <f>IF(SAT!F55="","",SAT!F55)</f>
        <v/>
      </c>
      <c r="AD54" s="222" t="str">
        <f>SAT!H55</f>
        <v>-</v>
      </c>
      <c r="AE54" s="223" t="str">
        <f>SAT!I55</f>
        <v>-</v>
      </c>
      <c r="AF54" s="131" t="str">
        <f>SUN!A55</f>
        <v/>
      </c>
      <c r="AG54" s="132" t="str">
        <f>SUN!B55</f>
        <v/>
      </c>
      <c r="AH54" s="133" t="str">
        <f>IF(SUN!F55="","",SUN!F55)</f>
        <v/>
      </c>
      <c r="AI54" s="134" t="str">
        <f>SUN!H55</f>
        <v>-</v>
      </c>
      <c r="AJ54" s="135" t="str">
        <f>SUN!I55</f>
        <v>-</v>
      </c>
    </row>
    <row r="55" spans="1:36" s="121" customFormat="1" ht="11.5" x14ac:dyDescent="0.25">
      <c r="A55" s="267">
        <v>53</v>
      </c>
      <c r="B55" s="146" t="str">
        <f>MON!A56</f>
        <v/>
      </c>
      <c r="C55" s="147" t="str">
        <f>MON!B56</f>
        <v/>
      </c>
      <c r="D55" s="148" t="str">
        <f>IF(MON!F56="","",MON!F56)</f>
        <v/>
      </c>
      <c r="E55" s="149" t="str">
        <f>MON!H56</f>
        <v>-</v>
      </c>
      <c r="F55" s="150" t="str">
        <f>MON!I56</f>
        <v>-</v>
      </c>
      <c r="G55" s="161" t="str">
        <f>TUE!A56</f>
        <v/>
      </c>
      <c r="H55" s="162" t="str">
        <f>TUE!B56</f>
        <v/>
      </c>
      <c r="I55" s="163" t="str">
        <f>IF(TUE!F56="","",TUE!F56)</f>
        <v/>
      </c>
      <c r="J55" s="164" t="str">
        <f>TUE!H56</f>
        <v>-</v>
      </c>
      <c r="K55" s="165" t="str">
        <f>TUE!I56</f>
        <v>-</v>
      </c>
      <c r="L55" s="176" t="str">
        <f>WED!A56</f>
        <v/>
      </c>
      <c r="M55" s="177" t="str">
        <f>WED!B56</f>
        <v/>
      </c>
      <c r="N55" s="178" t="str">
        <f>IF(WED!F56="","",WED!F56)</f>
        <v/>
      </c>
      <c r="O55" s="179" t="str">
        <f>WED!H56</f>
        <v>-</v>
      </c>
      <c r="P55" s="180" t="str">
        <f>WED!I56</f>
        <v>-</v>
      </c>
      <c r="Q55" s="191" t="str">
        <f>THU!A56</f>
        <v/>
      </c>
      <c r="R55" s="192" t="str">
        <f>THU!B56</f>
        <v/>
      </c>
      <c r="S55" s="193" t="str">
        <f>IF(THU!F56="","",THU!F56)</f>
        <v/>
      </c>
      <c r="T55" s="194" t="str">
        <f>THU!H56</f>
        <v>-</v>
      </c>
      <c r="U55" s="195" t="str">
        <f>THU!I56</f>
        <v>-</v>
      </c>
      <c r="V55" s="206" t="str">
        <f>FRI!A56</f>
        <v/>
      </c>
      <c r="W55" s="207" t="str">
        <f>FRI!B56</f>
        <v/>
      </c>
      <c r="X55" s="208" t="str">
        <f>IF(FRI!F56="","",FRI!F56)</f>
        <v/>
      </c>
      <c r="Y55" s="209" t="str">
        <f>FRI!H56</f>
        <v>-</v>
      </c>
      <c r="Z55" s="210" t="str">
        <f>FRI!I56</f>
        <v>-</v>
      </c>
      <c r="AA55" s="345" t="str">
        <f>SAT!A56</f>
        <v/>
      </c>
      <c r="AB55" s="220" t="str">
        <f>SAT!B56</f>
        <v/>
      </c>
      <c r="AC55" s="221" t="str">
        <f>IF(SAT!F56="","",SAT!F56)</f>
        <v/>
      </c>
      <c r="AD55" s="222" t="str">
        <f>SAT!H56</f>
        <v>-</v>
      </c>
      <c r="AE55" s="223" t="str">
        <f>SAT!I56</f>
        <v>-</v>
      </c>
      <c r="AF55" s="131" t="str">
        <f>SUN!A56</f>
        <v/>
      </c>
      <c r="AG55" s="132" t="str">
        <f>SUN!B56</f>
        <v/>
      </c>
      <c r="AH55" s="133" t="str">
        <f>IF(SUN!F56="","",SUN!F56)</f>
        <v/>
      </c>
      <c r="AI55" s="134" t="str">
        <f>SUN!H56</f>
        <v>-</v>
      </c>
      <c r="AJ55" s="135" t="str">
        <f>SUN!I56</f>
        <v>-</v>
      </c>
    </row>
    <row r="56" spans="1:36" s="121" customFormat="1" ht="11.5" x14ac:dyDescent="0.25">
      <c r="A56" s="267">
        <v>54</v>
      </c>
      <c r="B56" s="146" t="str">
        <f>MON!A57</f>
        <v/>
      </c>
      <c r="C56" s="147" t="str">
        <f>MON!B57</f>
        <v/>
      </c>
      <c r="D56" s="148" t="str">
        <f>IF(MON!F57="","",MON!F57)</f>
        <v/>
      </c>
      <c r="E56" s="149" t="str">
        <f>MON!H57</f>
        <v>-</v>
      </c>
      <c r="F56" s="150" t="str">
        <f>MON!I57</f>
        <v>-</v>
      </c>
      <c r="G56" s="161" t="str">
        <f>TUE!A57</f>
        <v/>
      </c>
      <c r="H56" s="162" t="str">
        <f>TUE!B57</f>
        <v/>
      </c>
      <c r="I56" s="163" t="str">
        <f>IF(TUE!F57="","",TUE!F57)</f>
        <v/>
      </c>
      <c r="J56" s="164" t="str">
        <f>TUE!H57</f>
        <v>-</v>
      </c>
      <c r="K56" s="165" t="str">
        <f>TUE!I57</f>
        <v>-</v>
      </c>
      <c r="L56" s="176" t="str">
        <f>WED!A57</f>
        <v/>
      </c>
      <c r="M56" s="177" t="str">
        <f>WED!B57</f>
        <v/>
      </c>
      <c r="N56" s="178" t="str">
        <f>IF(WED!F57="","",WED!F57)</f>
        <v/>
      </c>
      <c r="O56" s="179" t="str">
        <f>WED!H57</f>
        <v>-</v>
      </c>
      <c r="P56" s="180" t="str">
        <f>WED!I57</f>
        <v>-</v>
      </c>
      <c r="Q56" s="191" t="str">
        <f>THU!A57</f>
        <v/>
      </c>
      <c r="R56" s="192" t="str">
        <f>THU!B57</f>
        <v/>
      </c>
      <c r="S56" s="193" t="str">
        <f>IF(THU!F57="","",THU!F57)</f>
        <v/>
      </c>
      <c r="T56" s="194" t="str">
        <f>THU!H57</f>
        <v>-</v>
      </c>
      <c r="U56" s="195" t="str">
        <f>THU!I57</f>
        <v>-</v>
      </c>
      <c r="V56" s="206" t="str">
        <f>FRI!A57</f>
        <v/>
      </c>
      <c r="W56" s="207" t="str">
        <f>FRI!B57</f>
        <v/>
      </c>
      <c r="X56" s="208" t="str">
        <f>IF(FRI!F57="","",FRI!F57)</f>
        <v/>
      </c>
      <c r="Y56" s="209" t="str">
        <f>FRI!H57</f>
        <v>-</v>
      </c>
      <c r="Z56" s="210" t="str">
        <f>FRI!I57</f>
        <v>-</v>
      </c>
      <c r="AA56" s="345" t="str">
        <f>SAT!A57</f>
        <v/>
      </c>
      <c r="AB56" s="220" t="str">
        <f>SAT!B57</f>
        <v/>
      </c>
      <c r="AC56" s="221" t="str">
        <f>IF(SAT!F57="","",SAT!F57)</f>
        <v/>
      </c>
      <c r="AD56" s="222" t="str">
        <f>SAT!H57</f>
        <v>-</v>
      </c>
      <c r="AE56" s="223" t="str">
        <f>SAT!I57</f>
        <v>-</v>
      </c>
      <c r="AF56" s="131" t="str">
        <f>SUN!A57</f>
        <v/>
      </c>
      <c r="AG56" s="132" t="str">
        <f>SUN!B57</f>
        <v/>
      </c>
      <c r="AH56" s="133" t="str">
        <f>IF(SUN!F57="","",SUN!F57)</f>
        <v/>
      </c>
      <c r="AI56" s="134" t="str">
        <f>SUN!H57</f>
        <v>-</v>
      </c>
      <c r="AJ56" s="135" t="str">
        <f>SUN!I57</f>
        <v>-</v>
      </c>
    </row>
    <row r="57" spans="1:36" s="121" customFormat="1" ht="11.5" x14ac:dyDescent="0.25">
      <c r="A57" s="267">
        <v>55</v>
      </c>
      <c r="B57" s="146" t="str">
        <f>MON!A58</f>
        <v/>
      </c>
      <c r="C57" s="147" t="str">
        <f>MON!B58</f>
        <v/>
      </c>
      <c r="D57" s="148" t="str">
        <f>IF(MON!F58="","",MON!F58)</f>
        <v/>
      </c>
      <c r="E57" s="149" t="str">
        <f>MON!H58</f>
        <v>-</v>
      </c>
      <c r="F57" s="150" t="str">
        <f>MON!I58</f>
        <v>-</v>
      </c>
      <c r="G57" s="161" t="str">
        <f>TUE!A58</f>
        <v/>
      </c>
      <c r="H57" s="162" t="str">
        <f>TUE!B58</f>
        <v/>
      </c>
      <c r="I57" s="163" t="str">
        <f>IF(TUE!F58="","",TUE!F58)</f>
        <v/>
      </c>
      <c r="J57" s="164" t="str">
        <f>TUE!H58</f>
        <v>-</v>
      </c>
      <c r="K57" s="165" t="str">
        <f>TUE!I58</f>
        <v>-</v>
      </c>
      <c r="L57" s="176" t="str">
        <f>WED!A58</f>
        <v/>
      </c>
      <c r="M57" s="177" t="str">
        <f>WED!B58</f>
        <v/>
      </c>
      <c r="N57" s="178" t="str">
        <f>IF(WED!F58="","",WED!F58)</f>
        <v/>
      </c>
      <c r="O57" s="179" t="str">
        <f>WED!H58</f>
        <v>-</v>
      </c>
      <c r="P57" s="180" t="str">
        <f>WED!I58</f>
        <v>-</v>
      </c>
      <c r="Q57" s="191" t="str">
        <f>THU!A58</f>
        <v/>
      </c>
      <c r="R57" s="192" t="str">
        <f>THU!B58</f>
        <v/>
      </c>
      <c r="S57" s="193" t="str">
        <f>IF(THU!F58="","",THU!F58)</f>
        <v/>
      </c>
      <c r="T57" s="194" t="str">
        <f>THU!H58</f>
        <v>-</v>
      </c>
      <c r="U57" s="195" t="str">
        <f>THU!I58</f>
        <v>-</v>
      </c>
      <c r="V57" s="206" t="str">
        <f>FRI!A58</f>
        <v/>
      </c>
      <c r="W57" s="207" t="str">
        <f>FRI!B58</f>
        <v/>
      </c>
      <c r="X57" s="208" t="str">
        <f>IF(FRI!F58="","",FRI!F58)</f>
        <v/>
      </c>
      <c r="Y57" s="209" t="str">
        <f>FRI!H58</f>
        <v>-</v>
      </c>
      <c r="Z57" s="210" t="str">
        <f>FRI!I58</f>
        <v>-</v>
      </c>
      <c r="AA57" s="345" t="str">
        <f>SAT!A58</f>
        <v/>
      </c>
      <c r="AB57" s="220" t="str">
        <f>SAT!B58</f>
        <v/>
      </c>
      <c r="AC57" s="221" t="str">
        <f>IF(SAT!F58="","",SAT!F58)</f>
        <v/>
      </c>
      <c r="AD57" s="222" t="str">
        <f>SAT!H58</f>
        <v>-</v>
      </c>
      <c r="AE57" s="223" t="str">
        <f>SAT!I58</f>
        <v>-</v>
      </c>
      <c r="AF57" s="131" t="str">
        <f>SUN!A58</f>
        <v/>
      </c>
      <c r="AG57" s="132" t="str">
        <f>SUN!B58</f>
        <v/>
      </c>
      <c r="AH57" s="133" t="str">
        <f>IF(SUN!F58="","",SUN!F58)</f>
        <v/>
      </c>
      <c r="AI57" s="134" t="str">
        <f>SUN!H58</f>
        <v>-</v>
      </c>
      <c r="AJ57" s="135" t="str">
        <f>SUN!I58</f>
        <v>-</v>
      </c>
    </row>
    <row r="58" spans="1:36" s="121" customFormat="1" ht="11.5" x14ac:dyDescent="0.25">
      <c r="A58" s="267">
        <v>56</v>
      </c>
      <c r="B58" s="146" t="str">
        <f>MON!A59</f>
        <v/>
      </c>
      <c r="C58" s="147" t="str">
        <f>MON!B59</f>
        <v/>
      </c>
      <c r="D58" s="148" t="str">
        <f>IF(MON!F59="","",MON!F59)</f>
        <v/>
      </c>
      <c r="E58" s="149" t="str">
        <f>MON!H59</f>
        <v>-</v>
      </c>
      <c r="F58" s="150" t="str">
        <f>MON!I59</f>
        <v>-</v>
      </c>
      <c r="G58" s="161" t="str">
        <f>TUE!A59</f>
        <v/>
      </c>
      <c r="H58" s="162" t="str">
        <f>TUE!B59</f>
        <v/>
      </c>
      <c r="I58" s="163" t="str">
        <f>IF(TUE!F59="","",TUE!F59)</f>
        <v/>
      </c>
      <c r="J58" s="164" t="str">
        <f>TUE!H59</f>
        <v>-</v>
      </c>
      <c r="K58" s="165" t="str">
        <f>TUE!I59</f>
        <v>-</v>
      </c>
      <c r="L58" s="176" t="str">
        <f>WED!A59</f>
        <v/>
      </c>
      <c r="M58" s="177" t="str">
        <f>WED!B59</f>
        <v/>
      </c>
      <c r="N58" s="178" t="str">
        <f>IF(WED!F59="","",WED!F59)</f>
        <v/>
      </c>
      <c r="O58" s="179" t="str">
        <f>WED!H59</f>
        <v>-</v>
      </c>
      <c r="P58" s="180" t="str">
        <f>WED!I59</f>
        <v>-</v>
      </c>
      <c r="Q58" s="191" t="str">
        <f>THU!A59</f>
        <v/>
      </c>
      <c r="R58" s="192" t="str">
        <f>THU!B59</f>
        <v/>
      </c>
      <c r="S58" s="193" t="str">
        <f>IF(THU!F59="","",THU!F59)</f>
        <v/>
      </c>
      <c r="T58" s="194" t="str">
        <f>THU!H59</f>
        <v>-</v>
      </c>
      <c r="U58" s="195" t="str">
        <f>THU!I59</f>
        <v>-</v>
      </c>
      <c r="V58" s="206" t="str">
        <f>FRI!A59</f>
        <v/>
      </c>
      <c r="W58" s="207" t="str">
        <f>FRI!B59</f>
        <v/>
      </c>
      <c r="X58" s="208" t="str">
        <f>IF(FRI!F59="","",FRI!F59)</f>
        <v/>
      </c>
      <c r="Y58" s="209" t="str">
        <f>FRI!H59</f>
        <v>-</v>
      </c>
      <c r="Z58" s="210" t="str">
        <f>FRI!I59</f>
        <v>-</v>
      </c>
      <c r="AA58" s="345" t="str">
        <f>SAT!A59</f>
        <v/>
      </c>
      <c r="AB58" s="220" t="str">
        <f>SAT!B59</f>
        <v/>
      </c>
      <c r="AC58" s="221" t="str">
        <f>IF(SAT!F59="","",SAT!F59)</f>
        <v/>
      </c>
      <c r="AD58" s="222" t="str">
        <f>SAT!H59</f>
        <v>-</v>
      </c>
      <c r="AE58" s="223" t="str">
        <f>SAT!I59</f>
        <v>-</v>
      </c>
      <c r="AF58" s="131" t="str">
        <f>SUN!A59</f>
        <v/>
      </c>
      <c r="AG58" s="132" t="str">
        <f>SUN!B59</f>
        <v/>
      </c>
      <c r="AH58" s="133" t="str">
        <f>IF(SUN!F59="","",SUN!F59)</f>
        <v/>
      </c>
      <c r="AI58" s="134" t="str">
        <f>SUN!H59</f>
        <v>-</v>
      </c>
      <c r="AJ58" s="135" t="str">
        <f>SUN!I59</f>
        <v>-</v>
      </c>
    </row>
    <row r="59" spans="1:36" s="121" customFormat="1" ht="11.5" x14ac:dyDescent="0.25">
      <c r="A59" s="267">
        <v>57</v>
      </c>
      <c r="B59" s="146" t="str">
        <f>MON!A60</f>
        <v/>
      </c>
      <c r="C59" s="147" t="str">
        <f>MON!B60</f>
        <v/>
      </c>
      <c r="D59" s="148" t="str">
        <f>IF(MON!F60="","",MON!F60)</f>
        <v/>
      </c>
      <c r="E59" s="149" t="str">
        <f>MON!H60</f>
        <v>-</v>
      </c>
      <c r="F59" s="150" t="str">
        <f>MON!I60</f>
        <v>-</v>
      </c>
      <c r="G59" s="161" t="str">
        <f>TUE!A60</f>
        <v/>
      </c>
      <c r="H59" s="162" t="str">
        <f>TUE!B60</f>
        <v/>
      </c>
      <c r="I59" s="163" t="str">
        <f>IF(TUE!F60="","",TUE!F60)</f>
        <v/>
      </c>
      <c r="J59" s="164" t="str">
        <f>TUE!H60</f>
        <v>-</v>
      </c>
      <c r="K59" s="165" t="str">
        <f>TUE!I60</f>
        <v>-</v>
      </c>
      <c r="L59" s="176" t="str">
        <f>WED!A60</f>
        <v/>
      </c>
      <c r="M59" s="177" t="str">
        <f>WED!B60</f>
        <v/>
      </c>
      <c r="N59" s="178" t="str">
        <f>IF(WED!F60="","",WED!F60)</f>
        <v/>
      </c>
      <c r="O59" s="179" t="str">
        <f>WED!H60</f>
        <v>-</v>
      </c>
      <c r="P59" s="180" t="str">
        <f>WED!I60</f>
        <v>-</v>
      </c>
      <c r="Q59" s="191" t="str">
        <f>THU!A60</f>
        <v/>
      </c>
      <c r="R59" s="192" t="str">
        <f>THU!B60</f>
        <v/>
      </c>
      <c r="S59" s="193" t="str">
        <f>IF(THU!F60="","",THU!F60)</f>
        <v/>
      </c>
      <c r="T59" s="194" t="str">
        <f>THU!H60</f>
        <v>-</v>
      </c>
      <c r="U59" s="195" t="str">
        <f>THU!I60</f>
        <v>-</v>
      </c>
      <c r="V59" s="206" t="str">
        <f>FRI!A60</f>
        <v/>
      </c>
      <c r="W59" s="207" t="str">
        <f>FRI!B60</f>
        <v/>
      </c>
      <c r="X59" s="208" t="str">
        <f>IF(FRI!F60="","",FRI!F60)</f>
        <v/>
      </c>
      <c r="Y59" s="209" t="str">
        <f>FRI!H60</f>
        <v>-</v>
      </c>
      <c r="Z59" s="210" t="str">
        <f>FRI!I60</f>
        <v>-</v>
      </c>
      <c r="AA59" s="345" t="str">
        <f>SAT!A60</f>
        <v/>
      </c>
      <c r="AB59" s="220" t="str">
        <f>SAT!B60</f>
        <v/>
      </c>
      <c r="AC59" s="221" t="str">
        <f>IF(SAT!F60="","",SAT!F60)</f>
        <v/>
      </c>
      <c r="AD59" s="222" t="str">
        <f>SAT!H60</f>
        <v>-</v>
      </c>
      <c r="AE59" s="223" t="str">
        <f>SAT!I60</f>
        <v>-</v>
      </c>
      <c r="AF59" s="131" t="str">
        <f>SUN!A60</f>
        <v/>
      </c>
      <c r="AG59" s="132" t="str">
        <f>SUN!B60</f>
        <v/>
      </c>
      <c r="AH59" s="133" t="str">
        <f>IF(SUN!F60="","",SUN!F60)</f>
        <v/>
      </c>
      <c r="AI59" s="134" t="str">
        <f>SUN!H60</f>
        <v>-</v>
      </c>
      <c r="AJ59" s="135" t="str">
        <f>SUN!I60</f>
        <v>-</v>
      </c>
    </row>
    <row r="60" spans="1:36" s="121" customFormat="1" ht="11.5" x14ac:dyDescent="0.25">
      <c r="A60" s="267">
        <v>58</v>
      </c>
      <c r="B60" s="146" t="str">
        <f>MON!A61</f>
        <v/>
      </c>
      <c r="C60" s="147" t="str">
        <f>MON!B61</f>
        <v/>
      </c>
      <c r="D60" s="148" t="str">
        <f>IF(MON!F61="","",MON!F61)</f>
        <v/>
      </c>
      <c r="E60" s="149" t="str">
        <f>MON!H61</f>
        <v>-</v>
      </c>
      <c r="F60" s="150" t="str">
        <f>MON!I61</f>
        <v>-</v>
      </c>
      <c r="G60" s="161" t="str">
        <f>TUE!A61</f>
        <v/>
      </c>
      <c r="H60" s="162" t="str">
        <f>TUE!B61</f>
        <v/>
      </c>
      <c r="I60" s="163" t="str">
        <f>IF(TUE!F61="","",TUE!F61)</f>
        <v/>
      </c>
      <c r="J60" s="164" t="str">
        <f>TUE!H61</f>
        <v>-</v>
      </c>
      <c r="K60" s="165" t="str">
        <f>TUE!I61</f>
        <v>-</v>
      </c>
      <c r="L60" s="176" t="str">
        <f>WED!A61</f>
        <v/>
      </c>
      <c r="M60" s="177" t="str">
        <f>WED!B61</f>
        <v/>
      </c>
      <c r="N60" s="178" t="str">
        <f>IF(WED!F61="","",WED!F61)</f>
        <v/>
      </c>
      <c r="O60" s="179" t="str">
        <f>WED!H61</f>
        <v>-</v>
      </c>
      <c r="P60" s="180" t="str">
        <f>WED!I61</f>
        <v>-</v>
      </c>
      <c r="Q60" s="191" t="str">
        <f>THU!A61</f>
        <v/>
      </c>
      <c r="R60" s="192" t="str">
        <f>THU!B61</f>
        <v/>
      </c>
      <c r="S60" s="193" t="str">
        <f>IF(THU!F61="","",THU!F61)</f>
        <v/>
      </c>
      <c r="T60" s="194" t="str">
        <f>THU!H61</f>
        <v>-</v>
      </c>
      <c r="U60" s="195" t="str">
        <f>THU!I61</f>
        <v>-</v>
      </c>
      <c r="V60" s="206" t="str">
        <f>FRI!A61</f>
        <v/>
      </c>
      <c r="W60" s="207" t="str">
        <f>FRI!B61</f>
        <v/>
      </c>
      <c r="X60" s="208" t="str">
        <f>IF(FRI!F61="","",FRI!F61)</f>
        <v/>
      </c>
      <c r="Y60" s="209" t="str">
        <f>FRI!H61</f>
        <v>-</v>
      </c>
      <c r="Z60" s="210" t="str">
        <f>FRI!I61</f>
        <v>-</v>
      </c>
      <c r="AA60" s="345" t="str">
        <f>SAT!A61</f>
        <v/>
      </c>
      <c r="AB60" s="220" t="str">
        <f>SAT!B61</f>
        <v/>
      </c>
      <c r="AC60" s="221" t="str">
        <f>IF(SAT!F61="","",SAT!F61)</f>
        <v/>
      </c>
      <c r="AD60" s="222" t="str">
        <f>SAT!H61</f>
        <v>-</v>
      </c>
      <c r="AE60" s="223" t="str">
        <f>SAT!I61</f>
        <v>-</v>
      </c>
      <c r="AF60" s="131" t="str">
        <f>SUN!A61</f>
        <v/>
      </c>
      <c r="AG60" s="132" t="str">
        <f>SUN!B61</f>
        <v/>
      </c>
      <c r="AH60" s="133" t="str">
        <f>IF(SUN!F61="","",SUN!F61)</f>
        <v/>
      </c>
      <c r="AI60" s="134" t="str">
        <f>SUN!H61</f>
        <v>-</v>
      </c>
      <c r="AJ60" s="135" t="str">
        <f>SUN!I61</f>
        <v>-</v>
      </c>
    </row>
    <row r="61" spans="1:36" s="121" customFormat="1" ht="11.5" x14ac:dyDescent="0.25">
      <c r="A61" s="267">
        <v>59</v>
      </c>
      <c r="B61" s="146" t="str">
        <f>MON!A62</f>
        <v/>
      </c>
      <c r="C61" s="147" t="str">
        <f>MON!B62</f>
        <v/>
      </c>
      <c r="D61" s="148" t="str">
        <f>IF(MON!F62="","",MON!F62)</f>
        <v/>
      </c>
      <c r="E61" s="149" t="str">
        <f>MON!H62</f>
        <v>-</v>
      </c>
      <c r="F61" s="150" t="str">
        <f>MON!I62</f>
        <v>-</v>
      </c>
      <c r="G61" s="161" t="str">
        <f>TUE!A62</f>
        <v/>
      </c>
      <c r="H61" s="162" t="str">
        <f>TUE!B62</f>
        <v/>
      </c>
      <c r="I61" s="163" t="str">
        <f>IF(TUE!F62="","",TUE!F62)</f>
        <v/>
      </c>
      <c r="J61" s="164" t="str">
        <f>TUE!H62</f>
        <v>-</v>
      </c>
      <c r="K61" s="165" t="str">
        <f>TUE!I62</f>
        <v>-</v>
      </c>
      <c r="L61" s="176" t="str">
        <f>WED!A62</f>
        <v/>
      </c>
      <c r="M61" s="177" t="str">
        <f>WED!B62</f>
        <v/>
      </c>
      <c r="N61" s="178" t="str">
        <f>IF(WED!F62="","",WED!F62)</f>
        <v/>
      </c>
      <c r="O61" s="179" t="str">
        <f>WED!H62</f>
        <v>-</v>
      </c>
      <c r="P61" s="180" t="str">
        <f>WED!I62</f>
        <v>-</v>
      </c>
      <c r="Q61" s="191" t="str">
        <f>THU!A62</f>
        <v/>
      </c>
      <c r="R61" s="192" t="str">
        <f>THU!B62</f>
        <v/>
      </c>
      <c r="S61" s="193" t="str">
        <f>IF(THU!F62="","",THU!F62)</f>
        <v/>
      </c>
      <c r="T61" s="194" t="str">
        <f>THU!H62</f>
        <v>-</v>
      </c>
      <c r="U61" s="195" t="str">
        <f>THU!I62</f>
        <v>-</v>
      </c>
      <c r="V61" s="206" t="str">
        <f>FRI!A62</f>
        <v/>
      </c>
      <c r="W61" s="207" t="str">
        <f>FRI!B62</f>
        <v/>
      </c>
      <c r="X61" s="208" t="str">
        <f>IF(FRI!F62="","",FRI!F62)</f>
        <v/>
      </c>
      <c r="Y61" s="209" t="str">
        <f>FRI!H62</f>
        <v>-</v>
      </c>
      <c r="Z61" s="210" t="str">
        <f>FRI!I62</f>
        <v>-</v>
      </c>
      <c r="AA61" s="345" t="str">
        <f>SAT!A62</f>
        <v/>
      </c>
      <c r="AB61" s="220" t="str">
        <f>SAT!B62</f>
        <v/>
      </c>
      <c r="AC61" s="221" t="str">
        <f>IF(SAT!F62="","",SAT!F62)</f>
        <v/>
      </c>
      <c r="AD61" s="222" t="str">
        <f>SAT!H62</f>
        <v>-</v>
      </c>
      <c r="AE61" s="223" t="str">
        <f>SAT!I62</f>
        <v>-</v>
      </c>
      <c r="AF61" s="131" t="str">
        <f>SUN!A62</f>
        <v/>
      </c>
      <c r="AG61" s="132" t="str">
        <f>SUN!B62</f>
        <v/>
      </c>
      <c r="AH61" s="133" t="str">
        <f>IF(SUN!F62="","",SUN!F62)</f>
        <v/>
      </c>
      <c r="AI61" s="134" t="str">
        <f>SUN!H62</f>
        <v>-</v>
      </c>
      <c r="AJ61" s="135" t="str">
        <f>SUN!I62</f>
        <v>-</v>
      </c>
    </row>
    <row r="62" spans="1:36" s="121" customFormat="1" ht="11.5" x14ac:dyDescent="0.25">
      <c r="A62" s="267">
        <v>60</v>
      </c>
      <c r="B62" s="146" t="str">
        <f>MON!A63</f>
        <v/>
      </c>
      <c r="C62" s="147" t="str">
        <f>MON!B63</f>
        <v/>
      </c>
      <c r="D62" s="148" t="str">
        <f>IF(MON!F63="","",MON!F63)</f>
        <v/>
      </c>
      <c r="E62" s="149" t="str">
        <f>MON!H63</f>
        <v>-</v>
      </c>
      <c r="F62" s="150" t="str">
        <f>MON!I63</f>
        <v>-</v>
      </c>
      <c r="G62" s="161" t="str">
        <f>TUE!A63</f>
        <v/>
      </c>
      <c r="H62" s="162" t="str">
        <f>TUE!B63</f>
        <v/>
      </c>
      <c r="I62" s="163" t="str">
        <f>IF(TUE!F63="","",TUE!F63)</f>
        <v/>
      </c>
      <c r="J62" s="164" t="str">
        <f>TUE!H63</f>
        <v>-</v>
      </c>
      <c r="K62" s="165" t="str">
        <f>TUE!I63</f>
        <v>-</v>
      </c>
      <c r="L62" s="176" t="str">
        <f>WED!A63</f>
        <v/>
      </c>
      <c r="M62" s="177" t="str">
        <f>WED!B63</f>
        <v/>
      </c>
      <c r="N62" s="178" t="str">
        <f>IF(WED!F63="","",WED!F63)</f>
        <v/>
      </c>
      <c r="O62" s="179" t="str">
        <f>WED!H63</f>
        <v>-</v>
      </c>
      <c r="P62" s="180" t="str">
        <f>WED!I63</f>
        <v>-</v>
      </c>
      <c r="Q62" s="191" t="str">
        <f>THU!A63</f>
        <v/>
      </c>
      <c r="R62" s="192" t="str">
        <f>THU!B63</f>
        <v/>
      </c>
      <c r="S62" s="193" t="str">
        <f>IF(THU!F63="","",THU!F63)</f>
        <v/>
      </c>
      <c r="T62" s="194" t="str">
        <f>THU!H63</f>
        <v>-</v>
      </c>
      <c r="U62" s="195" t="str">
        <f>THU!I63</f>
        <v>-</v>
      </c>
      <c r="V62" s="206" t="str">
        <f>FRI!A63</f>
        <v/>
      </c>
      <c r="W62" s="207" t="str">
        <f>FRI!B63</f>
        <v/>
      </c>
      <c r="X62" s="208" t="str">
        <f>IF(FRI!F63="","",FRI!F63)</f>
        <v/>
      </c>
      <c r="Y62" s="209" t="str">
        <f>FRI!H63</f>
        <v>-</v>
      </c>
      <c r="Z62" s="210" t="str">
        <f>FRI!I63</f>
        <v>-</v>
      </c>
      <c r="AA62" s="345" t="str">
        <f>SAT!A63</f>
        <v/>
      </c>
      <c r="AB62" s="220" t="str">
        <f>SAT!B63</f>
        <v/>
      </c>
      <c r="AC62" s="221" t="str">
        <f>IF(SAT!F63="","",SAT!F63)</f>
        <v/>
      </c>
      <c r="AD62" s="222" t="str">
        <f>SAT!H63</f>
        <v>-</v>
      </c>
      <c r="AE62" s="223" t="str">
        <f>SAT!I63</f>
        <v>-</v>
      </c>
      <c r="AF62" s="131" t="str">
        <f>SUN!A63</f>
        <v/>
      </c>
      <c r="AG62" s="132" t="str">
        <f>SUN!B63</f>
        <v/>
      </c>
      <c r="AH62" s="133" t="str">
        <f>IF(SUN!F63="","",SUN!F63)</f>
        <v/>
      </c>
      <c r="AI62" s="134" t="str">
        <f>SUN!H63</f>
        <v>-</v>
      </c>
      <c r="AJ62" s="135" t="str">
        <f>SUN!I63</f>
        <v>-</v>
      </c>
    </row>
    <row r="63" spans="1:36" s="121" customFormat="1" ht="11.5" x14ac:dyDescent="0.25">
      <c r="A63" s="267">
        <v>61</v>
      </c>
      <c r="B63" s="146" t="str">
        <f>MON!A64</f>
        <v/>
      </c>
      <c r="C63" s="147" t="str">
        <f>MON!B64</f>
        <v/>
      </c>
      <c r="D63" s="148" t="str">
        <f>IF(MON!F64="","",MON!F64)</f>
        <v/>
      </c>
      <c r="E63" s="149" t="str">
        <f>MON!H64</f>
        <v>-</v>
      </c>
      <c r="F63" s="150" t="str">
        <f>MON!I64</f>
        <v>-</v>
      </c>
      <c r="G63" s="161" t="str">
        <f>TUE!A64</f>
        <v/>
      </c>
      <c r="H63" s="162" t="str">
        <f>TUE!B64</f>
        <v/>
      </c>
      <c r="I63" s="163" t="str">
        <f>IF(TUE!F64="","",TUE!F64)</f>
        <v/>
      </c>
      <c r="J63" s="164" t="str">
        <f>TUE!H64</f>
        <v>-</v>
      </c>
      <c r="K63" s="165" t="str">
        <f>TUE!I64</f>
        <v>-</v>
      </c>
      <c r="L63" s="176" t="str">
        <f>WED!A64</f>
        <v/>
      </c>
      <c r="M63" s="177" t="str">
        <f>WED!B64</f>
        <v/>
      </c>
      <c r="N63" s="178" t="str">
        <f>IF(WED!F64="","",WED!F64)</f>
        <v/>
      </c>
      <c r="O63" s="179" t="str">
        <f>WED!H64</f>
        <v>-</v>
      </c>
      <c r="P63" s="180" t="str">
        <f>WED!I64</f>
        <v>-</v>
      </c>
      <c r="Q63" s="191" t="str">
        <f>THU!A64</f>
        <v/>
      </c>
      <c r="R63" s="192" t="str">
        <f>THU!B64</f>
        <v/>
      </c>
      <c r="S63" s="193" t="str">
        <f>IF(THU!F64="","",THU!F64)</f>
        <v/>
      </c>
      <c r="T63" s="194" t="str">
        <f>THU!H64</f>
        <v>-</v>
      </c>
      <c r="U63" s="195" t="str">
        <f>THU!I64</f>
        <v>-</v>
      </c>
      <c r="V63" s="206" t="str">
        <f>FRI!A64</f>
        <v/>
      </c>
      <c r="W63" s="207" t="str">
        <f>FRI!B64</f>
        <v/>
      </c>
      <c r="X63" s="208" t="str">
        <f>IF(FRI!F64="","",FRI!F64)</f>
        <v/>
      </c>
      <c r="Y63" s="209" t="str">
        <f>FRI!H64</f>
        <v>-</v>
      </c>
      <c r="Z63" s="210" t="str">
        <f>FRI!I64</f>
        <v>-</v>
      </c>
      <c r="AA63" s="345" t="str">
        <f>SAT!A64</f>
        <v/>
      </c>
      <c r="AB63" s="220" t="str">
        <f>SAT!B64</f>
        <v/>
      </c>
      <c r="AC63" s="221" t="str">
        <f>IF(SAT!F64="","",SAT!F64)</f>
        <v/>
      </c>
      <c r="AD63" s="222" t="str">
        <f>SAT!H64</f>
        <v>-</v>
      </c>
      <c r="AE63" s="223" t="str">
        <f>SAT!I64</f>
        <v>-</v>
      </c>
      <c r="AF63" s="131" t="str">
        <f>SUN!A64</f>
        <v/>
      </c>
      <c r="AG63" s="132" t="str">
        <f>SUN!B64</f>
        <v/>
      </c>
      <c r="AH63" s="133" t="str">
        <f>IF(SUN!F64="","",SUN!F64)</f>
        <v/>
      </c>
      <c r="AI63" s="134" t="str">
        <f>SUN!H64</f>
        <v>-</v>
      </c>
      <c r="AJ63" s="135" t="str">
        <f>SUN!I64</f>
        <v>-</v>
      </c>
    </row>
    <row r="64" spans="1:36" s="121" customFormat="1" ht="11.5" x14ac:dyDescent="0.25">
      <c r="A64" s="267">
        <v>62</v>
      </c>
      <c r="B64" s="146" t="str">
        <f>MON!A65</f>
        <v/>
      </c>
      <c r="C64" s="147" t="str">
        <f>MON!B65</f>
        <v/>
      </c>
      <c r="D64" s="148" t="str">
        <f>IF(MON!F65="","",MON!F65)</f>
        <v/>
      </c>
      <c r="E64" s="149" t="str">
        <f>MON!H65</f>
        <v>-</v>
      </c>
      <c r="F64" s="150" t="str">
        <f>MON!I65</f>
        <v>-</v>
      </c>
      <c r="G64" s="161" t="str">
        <f>TUE!A65</f>
        <v/>
      </c>
      <c r="H64" s="162" t="str">
        <f>TUE!B65</f>
        <v/>
      </c>
      <c r="I64" s="163" t="str">
        <f>IF(TUE!F65="","",TUE!F65)</f>
        <v/>
      </c>
      <c r="J64" s="164" t="str">
        <f>TUE!H65</f>
        <v>-</v>
      </c>
      <c r="K64" s="165" t="str">
        <f>TUE!I65</f>
        <v>-</v>
      </c>
      <c r="L64" s="176" t="str">
        <f>WED!A65</f>
        <v/>
      </c>
      <c r="M64" s="177" t="str">
        <f>WED!B65</f>
        <v/>
      </c>
      <c r="N64" s="178" t="str">
        <f>IF(WED!F65="","",WED!F65)</f>
        <v/>
      </c>
      <c r="O64" s="179" t="str">
        <f>WED!H65</f>
        <v>-</v>
      </c>
      <c r="P64" s="180" t="str">
        <f>WED!I65</f>
        <v>-</v>
      </c>
      <c r="Q64" s="191" t="str">
        <f>THU!A65</f>
        <v/>
      </c>
      <c r="R64" s="192" t="str">
        <f>THU!B65</f>
        <v/>
      </c>
      <c r="S64" s="193" t="str">
        <f>IF(THU!F65="","",THU!F65)</f>
        <v/>
      </c>
      <c r="T64" s="194" t="str">
        <f>THU!H65</f>
        <v>-</v>
      </c>
      <c r="U64" s="195" t="str">
        <f>THU!I65</f>
        <v>-</v>
      </c>
      <c r="V64" s="206" t="str">
        <f>FRI!A65</f>
        <v/>
      </c>
      <c r="W64" s="207" t="str">
        <f>FRI!B65</f>
        <v/>
      </c>
      <c r="X64" s="208" t="str">
        <f>IF(FRI!F65="","",FRI!F65)</f>
        <v/>
      </c>
      <c r="Y64" s="209" t="str">
        <f>FRI!H65</f>
        <v>-</v>
      </c>
      <c r="Z64" s="210" t="str">
        <f>FRI!I65</f>
        <v>-</v>
      </c>
      <c r="AA64" s="345" t="str">
        <f>SAT!A65</f>
        <v/>
      </c>
      <c r="AB64" s="220" t="str">
        <f>SAT!B65</f>
        <v/>
      </c>
      <c r="AC64" s="221" t="str">
        <f>IF(SAT!F65="","",SAT!F65)</f>
        <v/>
      </c>
      <c r="AD64" s="222" t="str">
        <f>SAT!H65</f>
        <v>-</v>
      </c>
      <c r="AE64" s="223" t="str">
        <f>SAT!I65</f>
        <v>-</v>
      </c>
      <c r="AF64" s="131" t="str">
        <f>SUN!A65</f>
        <v/>
      </c>
      <c r="AG64" s="132" t="str">
        <f>SUN!B65</f>
        <v/>
      </c>
      <c r="AH64" s="133" t="str">
        <f>IF(SUN!F65="","",SUN!F65)</f>
        <v/>
      </c>
      <c r="AI64" s="134" t="str">
        <f>SUN!H65</f>
        <v>-</v>
      </c>
      <c r="AJ64" s="135" t="str">
        <f>SUN!I65</f>
        <v>-</v>
      </c>
    </row>
    <row r="65" spans="1:36" s="121" customFormat="1" ht="11.5" x14ac:dyDescent="0.25">
      <c r="A65" s="267">
        <v>63</v>
      </c>
      <c r="B65" s="146" t="str">
        <f>MON!A66</f>
        <v/>
      </c>
      <c r="C65" s="147" t="str">
        <f>MON!B66</f>
        <v/>
      </c>
      <c r="D65" s="148" t="str">
        <f>IF(MON!F66="","",MON!F66)</f>
        <v/>
      </c>
      <c r="E65" s="149" t="str">
        <f>MON!H66</f>
        <v>-</v>
      </c>
      <c r="F65" s="150" t="str">
        <f>MON!I66</f>
        <v>-</v>
      </c>
      <c r="G65" s="161" t="str">
        <f>TUE!A66</f>
        <v/>
      </c>
      <c r="H65" s="162" t="str">
        <f>TUE!B66</f>
        <v/>
      </c>
      <c r="I65" s="163" t="str">
        <f>IF(TUE!F66="","",TUE!F66)</f>
        <v/>
      </c>
      <c r="J65" s="164" t="str">
        <f>TUE!H66</f>
        <v>-</v>
      </c>
      <c r="K65" s="165" t="str">
        <f>TUE!I66</f>
        <v>-</v>
      </c>
      <c r="L65" s="176" t="str">
        <f>WED!A66</f>
        <v/>
      </c>
      <c r="M65" s="177" t="str">
        <f>WED!B66</f>
        <v/>
      </c>
      <c r="N65" s="178" t="str">
        <f>IF(WED!F66="","",WED!F66)</f>
        <v/>
      </c>
      <c r="O65" s="179" t="str">
        <f>WED!H66</f>
        <v>-</v>
      </c>
      <c r="P65" s="180" t="str">
        <f>WED!I66</f>
        <v>-</v>
      </c>
      <c r="Q65" s="191" t="str">
        <f>THU!A66</f>
        <v/>
      </c>
      <c r="R65" s="192" t="str">
        <f>THU!B66</f>
        <v/>
      </c>
      <c r="S65" s="193" t="str">
        <f>IF(THU!F66="","",THU!F66)</f>
        <v/>
      </c>
      <c r="T65" s="194" t="str">
        <f>THU!H66</f>
        <v>-</v>
      </c>
      <c r="U65" s="195" t="str">
        <f>THU!I66</f>
        <v>-</v>
      </c>
      <c r="V65" s="206" t="str">
        <f>FRI!A66</f>
        <v/>
      </c>
      <c r="W65" s="207" t="str">
        <f>FRI!B66</f>
        <v/>
      </c>
      <c r="X65" s="208" t="str">
        <f>IF(FRI!F66="","",FRI!F66)</f>
        <v/>
      </c>
      <c r="Y65" s="209" t="str">
        <f>FRI!H66</f>
        <v>-</v>
      </c>
      <c r="Z65" s="210" t="str">
        <f>FRI!I66</f>
        <v>-</v>
      </c>
      <c r="AA65" s="345" t="str">
        <f>SAT!A66</f>
        <v/>
      </c>
      <c r="AB65" s="220" t="str">
        <f>SAT!B66</f>
        <v/>
      </c>
      <c r="AC65" s="221" t="str">
        <f>IF(SAT!F66="","",SAT!F66)</f>
        <v/>
      </c>
      <c r="AD65" s="222" t="str">
        <f>SAT!H66</f>
        <v>-</v>
      </c>
      <c r="AE65" s="223" t="str">
        <f>SAT!I66</f>
        <v>-</v>
      </c>
      <c r="AF65" s="131" t="str">
        <f>SUN!A66</f>
        <v/>
      </c>
      <c r="AG65" s="132" t="str">
        <f>SUN!B66</f>
        <v/>
      </c>
      <c r="AH65" s="133" t="str">
        <f>IF(SUN!F66="","",SUN!F66)</f>
        <v/>
      </c>
      <c r="AI65" s="134" t="str">
        <f>SUN!H66</f>
        <v>-</v>
      </c>
      <c r="AJ65" s="135" t="str">
        <f>SUN!I66</f>
        <v>-</v>
      </c>
    </row>
    <row r="66" spans="1:36" s="121" customFormat="1" ht="11.5" x14ac:dyDescent="0.25">
      <c r="A66" s="267">
        <v>64</v>
      </c>
      <c r="B66" s="146" t="str">
        <f>MON!A67</f>
        <v/>
      </c>
      <c r="C66" s="147" t="str">
        <f>MON!B67</f>
        <v/>
      </c>
      <c r="D66" s="148" t="str">
        <f>IF(MON!F67="","",MON!F67)</f>
        <v/>
      </c>
      <c r="E66" s="149" t="str">
        <f>MON!H67</f>
        <v>-</v>
      </c>
      <c r="F66" s="150" t="str">
        <f>MON!I67</f>
        <v>-</v>
      </c>
      <c r="G66" s="161" t="str">
        <f>TUE!A67</f>
        <v/>
      </c>
      <c r="H66" s="162" t="str">
        <f>TUE!B67</f>
        <v/>
      </c>
      <c r="I66" s="163" t="str">
        <f>IF(TUE!F67="","",TUE!F67)</f>
        <v/>
      </c>
      <c r="J66" s="164" t="str">
        <f>TUE!H67</f>
        <v>-</v>
      </c>
      <c r="K66" s="165" t="str">
        <f>TUE!I67</f>
        <v>-</v>
      </c>
      <c r="L66" s="176" t="str">
        <f>WED!A67</f>
        <v/>
      </c>
      <c r="M66" s="177" t="str">
        <f>WED!B67</f>
        <v/>
      </c>
      <c r="N66" s="178" t="str">
        <f>IF(WED!F67="","",WED!F67)</f>
        <v/>
      </c>
      <c r="O66" s="179" t="str">
        <f>WED!H67</f>
        <v>-</v>
      </c>
      <c r="P66" s="180" t="str">
        <f>WED!I67</f>
        <v>-</v>
      </c>
      <c r="Q66" s="191" t="str">
        <f>THU!A67</f>
        <v/>
      </c>
      <c r="R66" s="192" t="str">
        <f>THU!B67</f>
        <v/>
      </c>
      <c r="S66" s="193" t="str">
        <f>IF(THU!F67="","",THU!F67)</f>
        <v/>
      </c>
      <c r="T66" s="194" t="str">
        <f>THU!H67</f>
        <v>-</v>
      </c>
      <c r="U66" s="195" t="str">
        <f>THU!I67</f>
        <v>-</v>
      </c>
      <c r="V66" s="206" t="str">
        <f>FRI!A67</f>
        <v/>
      </c>
      <c r="W66" s="207" t="str">
        <f>FRI!B67</f>
        <v/>
      </c>
      <c r="X66" s="208" t="str">
        <f>IF(FRI!F67="","",FRI!F67)</f>
        <v/>
      </c>
      <c r="Y66" s="209" t="str">
        <f>FRI!H67</f>
        <v>-</v>
      </c>
      <c r="Z66" s="210" t="str">
        <f>FRI!I67</f>
        <v>-</v>
      </c>
      <c r="AA66" s="345" t="str">
        <f>SAT!A67</f>
        <v/>
      </c>
      <c r="AB66" s="220" t="str">
        <f>SAT!B67</f>
        <v/>
      </c>
      <c r="AC66" s="221" t="str">
        <f>IF(SAT!F67="","",SAT!F67)</f>
        <v/>
      </c>
      <c r="AD66" s="222" t="str">
        <f>SAT!H67</f>
        <v>-</v>
      </c>
      <c r="AE66" s="223" t="str">
        <f>SAT!I67</f>
        <v>-</v>
      </c>
      <c r="AF66" s="131" t="str">
        <f>SUN!A67</f>
        <v/>
      </c>
      <c r="AG66" s="132" t="str">
        <f>SUN!B67</f>
        <v/>
      </c>
      <c r="AH66" s="133" t="str">
        <f>IF(SUN!F67="","",SUN!F67)</f>
        <v/>
      </c>
      <c r="AI66" s="134" t="str">
        <f>SUN!H67</f>
        <v>-</v>
      </c>
      <c r="AJ66" s="135" t="str">
        <f>SUN!I67</f>
        <v>-</v>
      </c>
    </row>
    <row r="67" spans="1:36" s="121" customFormat="1" ht="11.5" x14ac:dyDescent="0.25">
      <c r="A67" s="267">
        <v>65</v>
      </c>
      <c r="B67" s="146" t="str">
        <f>MON!A68</f>
        <v/>
      </c>
      <c r="C67" s="147" t="str">
        <f>MON!B68</f>
        <v/>
      </c>
      <c r="D67" s="148" t="str">
        <f>IF(MON!F68="","",MON!F68)</f>
        <v/>
      </c>
      <c r="E67" s="149" t="str">
        <f>MON!H68</f>
        <v>-</v>
      </c>
      <c r="F67" s="150" t="str">
        <f>MON!I68</f>
        <v>-</v>
      </c>
      <c r="G67" s="161" t="str">
        <f>TUE!A68</f>
        <v/>
      </c>
      <c r="H67" s="162" t="str">
        <f>TUE!B68</f>
        <v/>
      </c>
      <c r="I67" s="163" t="str">
        <f>IF(TUE!F68="","",TUE!F68)</f>
        <v/>
      </c>
      <c r="J67" s="164" t="str">
        <f>TUE!H68</f>
        <v>-</v>
      </c>
      <c r="K67" s="165" t="str">
        <f>TUE!I68</f>
        <v>-</v>
      </c>
      <c r="L67" s="176" t="str">
        <f>WED!A68</f>
        <v/>
      </c>
      <c r="M67" s="177" t="str">
        <f>WED!B68</f>
        <v/>
      </c>
      <c r="N67" s="178" t="str">
        <f>IF(WED!F68="","",WED!F68)</f>
        <v/>
      </c>
      <c r="O67" s="179" t="str">
        <f>WED!H68</f>
        <v>-</v>
      </c>
      <c r="P67" s="180" t="str">
        <f>WED!I68</f>
        <v>-</v>
      </c>
      <c r="Q67" s="191" t="str">
        <f>THU!A68</f>
        <v/>
      </c>
      <c r="R67" s="192" t="str">
        <f>THU!B68</f>
        <v/>
      </c>
      <c r="S67" s="193" t="str">
        <f>IF(THU!F68="","",THU!F68)</f>
        <v/>
      </c>
      <c r="T67" s="194" t="str">
        <f>THU!H68</f>
        <v>-</v>
      </c>
      <c r="U67" s="195" t="str">
        <f>THU!I68</f>
        <v>-</v>
      </c>
      <c r="V67" s="206" t="str">
        <f>FRI!A68</f>
        <v/>
      </c>
      <c r="W67" s="207" t="str">
        <f>FRI!B68</f>
        <v/>
      </c>
      <c r="X67" s="208" t="str">
        <f>IF(FRI!F68="","",FRI!F68)</f>
        <v/>
      </c>
      <c r="Y67" s="209" t="str">
        <f>FRI!H68</f>
        <v>-</v>
      </c>
      <c r="Z67" s="210" t="str">
        <f>FRI!I68</f>
        <v>-</v>
      </c>
      <c r="AA67" s="345" t="str">
        <f>SAT!A68</f>
        <v/>
      </c>
      <c r="AB67" s="220" t="str">
        <f>SAT!B68</f>
        <v/>
      </c>
      <c r="AC67" s="221" t="str">
        <f>IF(SAT!F68="","",SAT!F68)</f>
        <v/>
      </c>
      <c r="AD67" s="222" t="str">
        <f>SAT!H68</f>
        <v>-</v>
      </c>
      <c r="AE67" s="223" t="str">
        <f>SAT!I68</f>
        <v>-</v>
      </c>
      <c r="AF67" s="131" t="str">
        <f>SUN!A68</f>
        <v/>
      </c>
      <c r="AG67" s="132" t="str">
        <f>SUN!B68</f>
        <v/>
      </c>
      <c r="AH67" s="133" t="str">
        <f>IF(SUN!F68="","",SUN!F68)</f>
        <v/>
      </c>
      <c r="AI67" s="134" t="str">
        <f>SUN!H68</f>
        <v>-</v>
      </c>
      <c r="AJ67" s="135" t="str">
        <f>SUN!I68</f>
        <v>-</v>
      </c>
    </row>
    <row r="68" spans="1:36" s="121" customFormat="1" ht="11.5" x14ac:dyDescent="0.25">
      <c r="A68" s="267">
        <v>66</v>
      </c>
      <c r="B68" s="146" t="str">
        <f>MON!A69</f>
        <v/>
      </c>
      <c r="C68" s="147" t="str">
        <f>MON!B69</f>
        <v/>
      </c>
      <c r="D68" s="148" t="str">
        <f>IF(MON!F69="","",MON!F69)</f>
        <v/>
      </c>
      <c r="E68" s="149" t="str">
        <f>MON!H69</f>
        <v>-</v>
      </c>
      <c r="F68" s="150" t="str">
        <f>MON!I69</f>
        <v>-</v>
      </c>
      <c r="G68" s="161" t="str">
        <f>TUE!A69</f>
        <v/>
      </c>
      <c r="H68" s="162" t="str">
        <f>TUE!B69</f>
        <v/>
      </c>
      <c r="I68" s="163" t="str">
        <f>IF(TUE!F69="","",TUE!F69)</f>
        <v/>
      </c>
      <c r="J68" s="164" t="str">
        <f>TUE!H69</f>
        <v>-</v>
      </c>
      <c r="K68" s="165" t="str">
        <f>TUE!I69</f>
        <v>-</v>
      </c>
      <c r="L68" s="176" t="str">
        <f>WED!A69</f>
        <v/>
      </c>
      <c r="M68" s="177" t="str">
        <f>WED!B69</f>
        <v/>
      </c>
      <c r="N68" s="178" t="str">
        <f>IF(WED!F69="","",WED!F69)</f>
        <v/>
      </c>
      <c r="O68" s="179" t="str">
        <f>WED!H69</f>
        <v>-</v>
      </c>
      <c r="P68" s="180" t="str">
        <f>WED!I69</f>
        <v>-</v>
      </c>
      <c r="Q68" s="191" t="str">
        <f>THU!A69</f>
        <v/>
      </c>
      <c r="R68" s="192" t="str">
        <f>THU!B69</f>
        <v/>
      </c>
      <c r="S68" s="193" t="str">
        <f>IF(THU!F69="","",THU!F69)</f>
        <v/>
      </c>
      <c r="T68" s="194" t="str">
        <f>THU!H69</f>
        <v>-</v>
      </c>
      <c r="U68" s="195" t="str">
        <f>THU!I69</f>
        <v>-</v>
      </c>
      <c r="V68" s="206" t="str">
        <f>FRI!A69</f>
        <v/>
      </c>
      <c r="W68" s="207" t="str">
        <f>FRI!B69</f>
        <v/>
      </c>
      <c r="X68" s="208" t="str">
        <f>IF(FRI!F69="","",FRI!F69)</f>
        <v/>
      </c>
      <c r="Y68" s="209" t="str">
        <f>FRI!H69</f>
        <v>-</v>
      </c>
      <c r="Z68" s="210" t="str">
        <f>FRI!I69</f>
        <v>-</v>
      </c>
      <c r="AA68" s="345" t="str">
        <f>SAT!A69</f>
        <v/>
      </c>
      <c r="AB68" s="220" t="str">
        <f>SAT!B69</f>
        <v/>
      </c>
      <c r="AC68" s="221" t="str">
        <f>IF(SAT!F69="","",SAT!F69)</f>
        <v/>
      </c>
      <c r="AD68" s="222" t="str">
        <f>SAT!H69</f>
        <v>-</v>
      </c>
      <c r="AE68" s="223" t="str">
        <f>SAT!I69</f>
        <v>-</v>
      </c>
      <c r="AF68" s="131" t="str">
        <f>SUN!A69</f>
        <v/>
      </c>
      <c r="AG68" s="132" t="str">
        <f>SUN!B69</f>
        <v/>
      </c>
      <c r="AH68" s="133" t="str">
        <f>IF(SUN!F69="","",SUN!F69)</f>
        <v/>
      </c>
      <c r="AI68" s="134" t="str">
        <f>SUN!H69</f>
        <v>-</v>
      </c>
      <c r="AJ68" s="135" t="str">
        <f>SUN!I69</f>
        <v>-</v>
      </c>
    </row>
    <row r="69" spans="1:36" s="121" customFormat="1" ht="11.5" x14ac:dyDescent="0.25">
      <c r="A69" s="267">
        <v>67</v>
      </c>
      <c r="B69" s="146" t="str">
        <f>MON!A70</f>
        <v/>
      </c>
      <c r="C69" s="147" t="str">
        <f>MON!B70</f>
        <v/>
      </c>
      <c r="D69" s="148" t="str">
        <f>IF(MON!F70="","",MON!F70)</f>
        <v/>
      </c>
      <c r="E69" s="149" t="str">
        <f>MON!H70</f>
        <v>-</v>
      </c>
      <c r="F69" s="150" t="str">
        <f>MON!I70</f>
        <v>-</v>
      </c>
      <c r="G69" s="161" t="str">
        <f>TUE!A70</f>
        <v/>
      </c>
      <c r="H69" s="162" t="str">
        <f>TUE!B70</f>
        <v/>
      </c>
      <c r="I69" s="163" t="str">
        <f>IF(TUE!F70="","",TUE!F70)</f>
        <v/>
      </c>
      <c r="J69" s="164" t="str">
        <f>TUE!H70</f>
        <v>-</v>
      </c>
      <c r="K69" s="165" t="str">
        <f>TUE!I70</f>
        <v>-</v>
      </c>
      <c r="L69" s="176" t="str">
        <f>WED!A70</f>
        <v/>
      </c>
      <c r="M69" s="177" t="str">
        <f>WED!B70</f>
        <v/>
      </c>
      <c r="N69" s="178" t="str">
        <f>IF(WED!F70="","",WED!F70)</f>
        <v/>
      </c>
      <c r="O69" s="179" t="str">
        <f>WED!H70</f>
        <v>-</v>
      </c>
      <c r="P69" s="180" t="str">
        <f>WED!I70</f>
        <v>-</v>
      </c>
      <c r="Q69" s="191" t="str">
        <f>THU!A70</f>
        <v/>
      </c>
      <c r="R69" s="192" t="str">
        <f>THU!B70</f>
        <v/>
      </c>
      <c r="S69" s="193" t="str">
        <f>IF(THU!F70="","",THU!F70)</f>
        <v/>
      </c>
      <c r="T69" s="194" t="str">
        <f>THU!H70</f>
        <v>-</v>
      </c>
      <c r="U69" s="195" t="str">
        <f>THU!I70</f>
        <v>-</v>
      </c>
      <c r="V69" s="206" t="str">
        <f>FRI!A70</f>
        <v/>
      </c>
      <c r="W69" s="207" t="str">
        <f>FRI!B70</f>
        <v/>
      </c>
      <c r="X69" s="208" t="str">
        <f>IF(FRI!F70="","",FRI!F70)</f>
        <v/>
      </c>
      <c r="Y69" s="209" t="str">
        <f>FRI!H70</f>
        <v>-</v>
      </c>
      <c r="Z69" s="210" t="str">
        <f>FRI!I70</f>
        <v>-</v>
      </c>
      <c r="AA69" s="345" t="str">
        <f>SAT!A70</f>
        <v/>
      </c>
      <c r="AB69" s="220" t="str">
        <f>SAT!B70</f>
        <v/>
      </c>
      <c r="AC69" s="221" t="str">
        <f>IF(SAT!F70="","",SAT!F70)</f>
        <v/>
      </c>
      <c r="AD69" s="222" t="str">
        <f>SAT!H70</f>
        <v>-</v>
      </c>
      <c r="AE69" s="223" t="str">
        <f>SAT!I70</f>
        <v>-</v>
      </c>
      <c r="AF69" s="131" t="str">
        <f>SUN!A70</f>
        <v/>
      </c>
      <c r="AG69" s="132" t="str">
        <f>SUN!B70</f>
        <v/>
      </c>
      <c r="AH69" s="133" t="str">
        <f>IF(SUN!F70="","",SUN!F70)</f>
        <v/>
      </c>
      <c r="AI69" s="134" t="str">
        <f>SUN!H70</f>
        <v>-</v>
      </c>
      <c r="AJ69" s="135" t="str">
        <f>SUN!I70</f>
        <v>-</v>
      </c>
    </row>
    <row r="70" spans="1:36" s="121" customFormat="1" ht="11.5" x14ac:dyDescent="0.25">
      <c r="A70" s="267">
        <v>68</v>
      </c>
      <c r="B70" s="146" t="str">
        <f>MON!A71</f>
        <v/>
      </c>
      <c r="C70" s="147" t="str">
        <f>MON!B71</f>
        <v/>
      </c>
      <c r="D70" s="148" t="str">
        <f>IF(MON!F71="","",MON!F71)</f>
        <v/>
      </c>
      <c r="E70" s="149" t="str">
        <f>MON!H71</f>
        <v>-</v>
      </c>
      <c r="F70" s="150" t="str">
        <f>MON!I71</f>
        <v>-</v>
      </c>
      <c r="G70" s="161" t="str">
        <f>TUE!A71</f>
        <v/>
      </c>
      <c r="H70" s="162" t="str">
        <f>TUE!B71</f>
        <v/>
      </c>
      <c r="I70" s="163" t="str">
        <f>IF(TUE!F71="","",TUE!F71)</f>
        <v/>
      </c>
      <c r="J70" s="164" t="str">
        <f>TUE!H71</f>
        <v>-</v>
      </c>
      <c r="K70" s="165" t="str">
        <f>TUE!I71</f>
        <v>-</v>
      </c>
      <c r="L70" s="176" t="str">
        <f>WED!A71</f>
        <v/>
      </c>
      <c r="M70" s="177" t="str">
        <f>WED!B71</f>
        <v/>
      </c>
      <c r="N70" s="178" t="str">
        <f>IF(WED!F71="","",WED!F71)</f>
        <v/>
      </c>
      <c r="O70" s="179" t="str">
        <f>WED!H71</f>
        <v>-</v>
      </c>
      <c r="P70" s="180" t="str">
        <f>WED!I71</f>
        <v>-</v>
      </c>
      <c r="Q70" s="191" t="str">
        <f>THU!A71</f>
        <v/>
      </c>
      <c r="R70" s="192" t="str">
        <f>THU!B71</f>
        <v/>
      </c>
      <c r="S70" s="193" t="str">
        <f>IF(THU!F71="","",THU!F71)</f>
        <v/>
      </c>
      <c r="T70" s="194" t="str">
        <f>THU!H71</f>
        <v>-</v>
      </c>
      <c r="U70" s="195" t="str">
        <f>THU!I71</f>
        <v>-</v>
      </c>
      <c r="V70" s="206" t="str">
        <f>FRI!A71</f>
        <v/>
      </c>
      <c r="W70" s="207" t="str">
        <f>FRI!B71</f>
        <v/>
      </c>
      <c r="X70" s="208" t="str">
        <f>IF(FRI!F71="","",FRI!F71)</f>
        <v/>
      </c>
      <c r="Y70" s="209" t="str">
        <f>FRI!H71</f>
        <v>-</v>
      </c>
      <c r="Z70" s="210" t="str">
        <f>FRI!I71</f>
        <v>-</v>
      </c>
      <c r="AA70" s="345" t="str">
        <f>SAT!A71</f>
        <v/>
      </c>
      <c r="AB70" s="220" t="str">
        <f>SAT!B71</f>
        <v/>
      </c>
      <c r="AC70" s="221" t="str">
        <f>IF(SAT!F71="","",SAT!F71)</f>
        <v/>
      </c>
      <c r="AD70" s="222" t="str">
        <f>SAT!H71</f>
        <v>-</v>
      </c>
      <c r="AE70" s="223" t="str">
        <f>SAT!I71</f>
        <v>-</v>
      </c>
      <c r="AF70" s="131" t="str">
        <f>SUN!A71</f>
        <v/>
      </c>
      <c r="AG70" s="132" t="str">
        <f>SUN!B71</f>
        <v/>
      </c>
      <c r="AH70" s="133" t="str">
        <f>IF(SUN!F71="","",SUN!F71)</f>
        <v/>
      </c>
      <c r="AI70" s="134" t="str">
        <f>SUN!H71</f>
        <v>-</v>
      </c>
      <c r="AJ70" s="135" t="str">
        <f>SUN!I71</f>
        <v>-</v>
      </c>
    </row>
    <row r="71" spans="1:36" s="121" customFormat="1" ht="11.5" x14ac:dyDescent="0.25">
      <c r="A71" s="267">
        <v>69</v>
      </c>
      <c r="B71" s="146" t="str">
        <f>MON!A72</f>
        <v/>
      </c>
      <c r="C71" s="147" t="str">
        <f>MON!B72</f>
        <v/>
      </c>
      <c r="D71" s="148" t="str">
        <f>IF(MON!F72="","",MON!F72)</f>
        <v/>
      </c>
      <c r="E71" s="149" t="str">
        <f>MON!H72</f>
        <v>-</v>
      </c>
      <c r="F71" s="150" t="str">
        <f>MON!I72</f>
        <v>-</v>
      </c>
      <c r="G71" s="161" t="str">
        <f>TUE!A72</f>
        <v/>
      </c>
      <c r="H71" s="162" t="str">
        <f>TUE!B72</f>
        <v/>
      </c>
      <c r="I71" s="163" t="str">
        <f>IF(TUE!F72="","",TUE!F72)</f>
        <v/>
      </c>
      <c r="J71" s="164" t="str">
        <f>TUE!H72</f>
        <v>-</v>
      </c>
      <c r="K71" s="165" t="str">
        <f>TUE!I72</f>
        <v>-</v>
      </c>
      <c r="L71" s="176" t="str">
        <f>WED!A72</f>
        <v/>
      </c>
      <c r="M71" s="177" t="str">
        <f>WED!B72</f>
        <v/>
      </c>
      <c r="N71" s="178" t="str">
        <f>IF(WED!F72="","",WED!F72)</f>
        <v/>
      </c>
      <c r="O71" s="179" t="str">
        <f>WED!H72</f>
        <v>-</v>
      </c>
      <c r="P71" s="180" t="str">
        <f>WED!I72</f>
        <v>-</v>
      </c>
      <c r="Q71" s="191" t="str">
        <f>THU!A72</f>
        <v/>
      </c>
      <c r="R71" s="192" t="str">
        <f>THU!B72</f>
        <v/>
      </c>
      <c r="S71" s="193" t="str">
        <f>IF(THU!F72="","",THU!F72)</f>
        <v/>
      </c>
      <c r="T71" s="194" t="str">
        <f>THU!H72</f>
        <v>-</v>
      </c>
      <c r="U71" s="195" t="str">
        <f>THU!I72</f>
        <v>-</v>
      </c>
      <c r="V71" s="206" t="str">
        <f>FRI!A72</f>
        <v/>
      </c>
      <c r="W71" s="207" t="str">
        <f>FRI!B72</f>
        <v/>
      </c>
      <c r="X71" s="208" t="str">
        <f>IF(FRI!F72="","",FRI!F72)</f>
        <v/>
      </c>
      <c r="Y71" s="209" t="str">
        <f>FRI!H72</f>
        <v>-</v>
      </c>
      <c r="Z71" s="210" t="str">
        <f>FRI!I72</f>
        <v>-</v>
      </c>
      <c r="AA71" s="345" t="str">
        <f>SAT!A72</f>
        <v/>
      </c>
      <c r="AB71" s="220" t="str">
        <f>SAT!B72</f>
        <v/>
      </c>
      <c r="AC71" s="221" t="str">
        <f>IF(SAT!F72="","",SAT!F72)</f>
        <v/>
      </c>
      <c r="AD71" s="222" t="str">
        <f>SAT!H72</f>
        <v>-</v>
      </c>
      <c r="AE71" s="223" t="str">
        <f>SAT!I72</f>
        <v>-</v>
      </c>
      <c r="AF71" s="131" t="str">
        <f>SUN!A72</f>
        <v/>
      </c>
      <c r="AG71" s="132" t="str">
        <f>SUN!B72</f>
        <v/>
      </c>
      <c r="AH71" s="133" t="str">
        <f>IF(SUN!F72="","",SUN!F72)</f>
        <v/>
      </c>
      <c r="AI71" s="134" t="str">
        <f>SUN!H72</f>
        <v>-</v>
      </c>
      <c r="AJ71" s="135" t="str">
        <f>SUN!I72</f>
        <v>-</v>
      </c>
    </row>
    <row r="72" spans="1:36" s="121" customFormat="1" ht="11.5" x14ac:dyDescent="0.25">
      <c r="A72" s="267">
        <v>70</v>
      </c>
      <c r="B72" s="146" t="str">
        <f>MON!A73</f>
        <v/>
      </c>
      <c r="C72" s="147" t="str">
        <f>MON!B73</f>
        <v/>
      </c>
      <c r="D72" s="148" t="str">
        <f>IF(MON!F73="","",MON!F73)</f>
        <v/>
      </c>
      <c r="E72" s="149" t="str">
        <f>MON!H73</f>
        <v>-</v>
      </c>
      <c r="F72" s="150" t="str">
        <f>MON!I73</f>
        <v>-</v>
      </c>
      <c r="G72" s="161" t="str">
        <f>TUE!A73</f>
        <v/>
      </c>
      <c r="H72" s="162" t="str">
        <f>TUE!B73</f>
        <v/>
      </c>
      <c r="I72" s="163" t="str">
        <f>IF(TUE!F73="","",TUE!F73)</f>
        <v/>
      </c>
      <c r="J72" s="164" t="str">
        <f>TUE!H73</f>
        <v>-</v>
      </c>
      <c r="K72" s="165" t="str">
        <f>TUE!I73</f>
        <v>-</v>
      </c>
      <c r="L72" s="176" t="str">
        <f>WED!A73</f>
        <v/>
      </c>
      <c r="M72" s="177" t="str">
        <f>WED!B73</f>
        <v/>
      </c>
      <c r="N72" s="178" t="str">
        <f>IF(WED!F73="","",WED!F73)</f>
        <v/>
      </c>
      <c r="O72" s="179" t="str">
        <f>WED!H73</f>
        <v>-</v>
      </c>
      <c r="P72" s="180" t="str">
        <f>WED!I73</f>
        <v>-</v>
      </c>
      <c r="Q72" s="191" t="str">
        <f>THU!A73</f>
        <v/>
      </c>
      <c r="R72" s="192" t="str">
        <f>THU!B73</f>
        <v/>
      </c>
      <c r="S72" s="193" t="str">
        <f>IF(THU!F73="","",THU!F73)</f>
        <v/>
      </c>
      <c r="T72" s="194" t="str">
        <f>THU!H73</f>
        <v>-</v>
      </c>
      <c r="U72" s="195" t="str">
        <f>THU!I73</f>
        <v>-</v>
      </c>
      <c r="V72" s="206" t="str">
        <f>FRI!A73</f>
        <v/>
      </c>
      <c r="W72" s="207" t="str">
        <f>FRI!B73</f>
        <v/>
      </c>
      <c r="X72" s="208" t="str">
        <f>IF(FRI!F73="","",FRI!F73)</f>
        <v/>
      </c>
      <c r="Y72" s="209" t="str">
        <f>FRI!H73</f>
        <v>-</v>
      </c>
      <c r="Z72" s="210" t="str">
        <f>FRI!I73</f>
        <v>-</v>
      </c>
      <c r="AA72" s="345" t="str">
        <f>SAT!A73</f>
        <v/>
      </c>
      <c r="AB72" s="220" t="str">
        <f>SAT!B73</f>
        <v/>
      </c>
      <c r="AC72" s="221" t="str">
        <f>IF(SAT!F73="","",SAT!F73)</f>
        <v/>
      </c>
      <c r="AD72" s="222" t="str">
        <f>SAT!H73</f>
        <v>-</v>
      </c>
      <c r="AE72" s="223" t="str">
        <f>SAT!I73</f>
        <v>-</v>
      </c>
      <c r="AF72" s="131" t="str">
        <f>SUN!A73</f>
        <v/>
      </c>
      <c r="AG72" s="132" t="str">
        <f>SUN!B73</f>
        <v/>
      </c>
      <c r="AH72" s="133" t="str">
        <f>IF(SUN!F73="","",SUN!F73)</f>
        <v/>
      </c>
      <c r="AI72" s="134" t="str">
        <f>SUN!H73</f>
        <v>-</v>
      </c>
      <c r="AJ72" s="135" t="str">
        <f>SUN!I73</f>
        <v>-</v>
      </c>
    </row>
    <row r="73" spans="1:36" s="121" customFormat="1" ht="11.5" x14ac:dyDescent="0.25">
      <c r="A73" s="267">
        <v>71</v>
      </c>
      <c r="B73" s="146" t="str">
        <f>MON!A74</f>
        <v/>
      </c>
      <c r="C73" s="147" t="str">
        <f>MON!B74</f>
        <v/>
      </c>
      <c r="D73" s="148" t="str">
        <f>IF(MON!F74="","",MON!F74)</f>
        <v/>
      </c>
      <c r="E73" s="149" t="str">
        <f>MON!H74</f>
        <v>-</v>
      </c>
      <c r="F73" s="150" t="str">
        <f>MON!I74</f>
        <v>-</v>
      </c>
      <c r="G73" s="161" t="str">
        <f>TUE!A74</f>
        <v/>
      </c>
      <c r="H73" s="162" t="str">
        <f>TUE!B74</f>
        <v/>
      </c>
      <c r="I73" s="163" t="str">
        <f>IF(TUE!F74="","",TUE!F74)</f>
        <v/>
      </c>
      <c r="J73" s="164" t="str">
        <f>TUE!H74</f>
        <v>-</v>
      </c>
      <c r="K73" s="165" t="str">
        <f>TUE!I74</f>
        <v>-</v>
      </c>
      <c r="L73" s="176" t="str">
        <f>WED!A74</f>
        <v/>
      </c>
      <c r="M73" s="177" t="str">
        <f>WED!B74</f>
        <v/>
      </c>
      <c r="N73" s="178" t="str">
        <f>IF(WED!F74="","",WED!F74)</f>
        <v/>
      </c>
      <c r="O73" s="179" t="str">
        <f>WED!H74</f>
        <v>-</v>
      </c>
      <c r="P73" s="180" t="str">
        <f>WED!I74</f>
        <v>-</v>
      </c>
      <c r="Q73" s="191" t="str">
        <f>THU!A74</f>
        <v/>
      </c>
      <c r="R73" s="192" t="str">
        <f>THU!B74</f>
        <v/>
      </c>
      <c r="S73" s="193" t="str">
        <f>IF(THU!F74="","",THU!F74)</f>
        <v/>
      </c>
      <c r="T73" s="194" t="str">
        <f>THU!H74</f>
        <v>-</v>
      </c>
      <c r="U73" s="195" t="str">
        <f>THU!I74</f>
        <v>-</v>
      </c>
      <c r="V73" s="206" t="str">
        <f>FRI!A74</f>
        <v/>
      </c>
      <c r="W73" s="207" t="str">
        <f>FRI!B74</f>
        <v/>
      </c>
      <c r="X73" s="208" t="str">
        <f>IF(FRI!F74="","",FRI!F74)</f>
        <v/>
      </c>
      <c r="Y73" s="209" t="str">
        <f>FRI!H74</f>
        <v>-</v>
      </c>
      <c r="Z73" s="210" t="str">
        <f>FRI!I74</f>
        <v>-</v>
      </c>
      <c r="AA73" s="345" t="str">
        <f>SAT!A74</f>
        <v/>
      </c>
      <c r="AB73" s="220" t="str">
        <f>SAT!B74</f>
        <v/>
      </c>
      <c r="AC73" s="221" t="str">
        <f>IF(SAT!F74="","",SAT!F74)</f>
        <v/>
      </c>
      <c r="AD73" s="222" t="str">
        <f>SAT!H74</f>
        <v>-</v>
      </c>
      <c r="AE73" s="223" t="str">
        <f>SAT!I74</f>
        <v>-</v>
      </c>
      <c r="AF73" s="131" t="str">
        <f>SUN!A74</f>
        <v/>
      </c>
      <c r="AG73" s="132" t="str">
        <f>SUN!B74</f>
        <v/>
      </c>
      <c r="AH73" s="133" t="str">
        <f>IF(SUN!F74="","",SUN!F74)</f>
        <v/>
      </c>
      <c r="AI73" s="134" t="str">
        <f>SUN!H74</f>
        <v>-</v>
      </c>
      <c r="AJ73" s="135" t="str">
        <f>SUN!I74</f>
        <v>-</v>
      </c>
    </row>
    <row r="74" spans="1:36" s="121" customFormat="1" ht="11.5" x14ac:dyDescent="0.25">
      <c r="A74" s="267">
        <v>72</v>
      </c>
      <c r="B74" s="146" t="str">
        <f>MON!A75</f>
        <v/>
      </c>
      <c r="C74" s="147" t="str">
        <f>MON!B75</f>
        <v/>
      </c>
      <c r="D74" s="148" t="str">
        <f>IF(MON!F75="","",MON!F75)</f>
        <v/>
      </c>
      <c r="E74" s="149" t="str">
        <f>MON!H75</f>
        <v>-</v>
      </c>
      <c r="F74" s="150" t="str">
        <f>MON!I75</f>
        <v>-</v>
      </c>
      <c r="G74" s="161" t="str">
        <f>TUE!A75</f>
        <v/>
      </c>
      <c r="H74" s="162" t="str">
        <f>TUE!B75</f>
        <v/>
      </c>
      <c r="I74" s="163" t="str">
        <f>IF(TUE!F75="","",TUE!F75)</f>
        <v/>
      </c>
      <c r="J74" s="164" t="str">
        <f>TUE!H75</f>
        <v>-</v>
      </c>
      <c r="K74" s="165" t="str">
        <f>TUE!I75</f>
        <v>-</v>
      </c>
      <c r="L74" s="176" t="str">
        <f>WED!A75</f>
        <v/>
      </c>
      <c r="M74" s="177" t="str">
        <f>WED!B75</f>
        <v/>
      </c>
      <c r="N74" s="178" t="str">
        <f>IF(WED!F75="","",WED!F75)</f>
        <v/>
      </c>
      <c r="O74" s="179" t="str">
        <f>WED!H75</f>
        <v>-</v>
      </c>
      <c r="P74" s="180" t="str">
        <f>WED!I75</f>
        <v>-</v>
      </c>
      <c r="Q74" s="191" t="str">
        <f>THU!A75</f>
        <v/>
      </c>
      <c r="R74" s="192" t="str">
        <f>THU!B75</f>
        <v/>
      </c>
      <c r="S74" s="193" t="str">
        <f>IF(THU!F75="","",THU!F75)</f>
        <v/>
      </c>
      <c r="T74" s="194" t="str">
        <f>THU!H75</f>
        <v>-</v>
      </c>
      <c r="U74" s="195" t="str">
        <f>THU!I75</f>
        <v>-</v>
      </c>
      <c r="V74" s="206" t="str">
        <f>FRI!A75</f>
        <v/>
      </c>
      <c r="W74" s="207" t="str">
        <f>FRI!B75</f>
        <v/>
      </c>
      <c r="X74" s="208" t="str">
        <f>IF(FRI!F75="","",FRI!F75)</f>
        <v/>
      </c>
      <c r="Y74" s="209" t="str">
        <f>FRI!H75</f>
        <v>-</v>
      </c>
      <c r="Z74" s="210" t="str">
        <f>FRI!I75</f>
        <v>-</v>
      </c>
      <c r="AA74" s="345" t="str">
        <f>SAT!A75</f>
        <v/>
      </c>
      <c r="AB74" s="220" t="str">
        <f>SAT!B75</f>
        <v/>
      </c>
      <c r="AC74" s="221" t="str">
        <f>IF(SAT!F75="","",SAT!F75)</f>
        <v/>
      </c>
      <c r="AD74" s="222" t="str">
        <f>SAT!H75</f>
        <v>-</v>
      </c>
      <c r="AE74" s="223" t="str">
        <f>SAT!I75</f>
        <v>-</v>
      </c>
      <c r="AF74" s="131" t="str">
        <f>SUN!A75</f>
        <v/>
      </c>
      <c r="AG74" s="132" t="str">
        <f>SUN!B75</f>
        <v/>
      </c>
      <c r="AH74" s="133" t="str">
        <f>IF(SUN!F75="","",SUN!F75)</f>
        <v/>
      </c>
      <c r="AI74" s="134" t="str">
        <f>SUN!H75</f>
        <v>-</v>
      </c>
      <c r="AJ74" s="135" t="str">
        <f>SUN!I75</f>
        <v>-</v>
      </c>
    </row>
    <row r="75" spans="1:36" s="121" customFormat="1" ht="11.5" x14ac:dyDescent="0.25">
      <c r="A75" s="267">
        <v>73</v>
      </c>
      <c r="B75" s="146" t="str">
        <f>MON!A76</f>
        <v/>
      </c>
      <c r="C75" s="147" t="str">
        <f>MON!B76</f>
        <v/>
      </c>
      <c r="D75" s="148" t="str">
        <f>IF(MON!F76="","",MON!F76)</f>
        <v/>
      </c>
      <c r="E75" s="149" t="str">
        <f>MON!H76</f>
        <v>-</v>
      </c>
      <c r="F75" s="150" t="str">
        <f>MON!I76</f>
        <v>-</v>
      </c>
      <c r="G75" s="161" t="str">
        <f>TUE!A76</f>
        <v/>
      </c>
      <c r="H75" s="162" t="str">
        <f>TUE!B76</f>
        <v/>
      </c>
      <c r="I75" s="163" t="str">
        <f>IF(TUE!F76="","",TUE!F76)</f>
        <v/>
      </c>
      <c r="J75" s="164" t="str">
        <f>TUE!H76</f>
        <v>-</v>
      </c>
      <c r="K75" s="165" t="str">
        <f>TUE!I76</f>
        <v>-</v>
      </c>
      <c r="L75" s="176" t="str">
        <f>WED!A76</f>
        <v/>
      </c>
      <c r="M75" s="177" t="str">
        <f>WED!B76</f>
        <v/>
      </c>
      <c r="N75" s="178" t="str">
        <f>IF(WED!F76="","",WED!F76)</f>
        <v/>
      </c>
      <c r="O75" s="179" t="str">
        <f>WED!H76</f>
        <v>-</v>
      </c>
      <c r="P75" s="180" t="str">
        <f>WED!I76</f>
        <v>-</v>
      </c>
      <c r="Q75" s="191" t="str">
        <f>THU!A76</f>
        <v/>
      </c>
      <c r="R75" s="192" t="str">
        <f>THU!B76</f>
        <v/>
      </c>
      <c r="S75" s="193" t="str">
        <f>IF(THU!F76="","",THU!F76)</f>
        <v/>
      </c>
      <c r="T75" s="194" t="str">
        <f>THU!H76</f>
        <v>-</v>
      </c>
      <c r="U75" s="195" t="str">
        <f>THU!I76</f>
        <v>-</v>
      </c>
      <c r="V75" s="206" t="str">
        <f>FRI!A76</f>
        <v/>
      </c>
      <c r="W75" s="207" t="str">
        <f>FRI!B76</f>
        <v/>
      </c>
      <c r="X75" s="208" t="str">
        <f>IF(FRI!F76="","",FRI!F76)</f>
        <v/>
      </c>
      <c r="Y75" s="209" t="str">
        <f>FRI!H76</f>
        <v>-</v>
      </c>
      <c r="Z75" s="210" t="str">
        <f>FRI!I76</f>
        <v>-</v>
      </c>
      <c r="AA75" s="345" t="str">
        <f>SAT!A76</f>
        <v/>
      </c>
      <c r="AB75" s="220" t="str">
        <f>SAT!B76</f>
        <v/>
      </c>
      <c r="AC75" s="221" t="str">
        <f>IF(SAT!F76="","",SAT!F76)</f>
        <v/>
      </c>
      <c r="AD75" s="222" t="str">
        <f>SAT!H76</f>
        <v>-</v>
      </c>
      <c r="AE75" s="223" t="str">
        <f>SAT!I76</f>
        <v>-</v>
      </c>
      <c r="AF75" s="131" t="str">
        <f>SUN!A76</f>
        <v/>
      </c>
      <c r="AG75" s="132" t="str">
        <f>SUN!B76</f>
        <v/>
      </c>
      <c r="AH75" s="133" t="str">
        <f>IF(SUN!F76="","",SUN!F76)</f>
        <v/>
      </c>
      <c r="AI75" s="134" t="str">
        <f>SUN!H76</f>
        <v>-</v>
      </c>
      <c r="AJ75" s="135" t="str">
        <f>SUN!I76</f>
        <v>-</v>
      </c>
    </row>
    <row r="76" spans="1:36" s="121" customFormat="1" ht="11.5" x14ac:dyDescent="0.25">
      <c r="A76" s="267">
        <v>74</v>
      </c>
      <c r="B76" s="146" t="str">
        <f>MON!A77</f>
        <v/>
      </c>
      <c r="C76" s="147" t="str">
        <f>MON!B77</f>
        <v/>
      </c>
      <c r="D76" s="148" t="str">
        <f>IF(MON!F77="","",MON!F77)</f>
        <v/>
      </c>
      <c r="E76" s="149" t="str">
        <f>MON!H77</f>
        <v>-</v>
      </c>
      <c r="F76" s="150" t="str">
        <f>MON!I77</f>
        <v>-</v>
      </c>
      <c r="G76" s="161" t="str">
        <f>TUE!A77</f>
        <v/>
      </c>
      <c r="H76" s="162" t="str">
        <f>TUE!B77</f>
        <v/>
      </c>
      <c r="I76" s="163" t="str">
        <f>IF(TUE!F77="","",TUE!F77)</f>
        <v/>
      </c>
      <c r="J76" s="164" t="str">
        <f>TUE!H77</f>
        <v>-</v>
      </c>
      <c r="K76" s="165" t="str">
        <f>TUE!I77</f>
        <v>-</v>
      </c>
      <c r="L76" s="176" t="str">
        <f>WED!A77</f>
        <v/>
      </c>
      <c r="M76" s="177" t="str">
        <f>WED!B77</f>
        <v/>
      </c>
      <c r="N76" s="178" t="str">
        <f>IF(WED!F77="","",WED!F77)</f>
        <v/>
      </c>
      <c r="O76" s="179" t="str">
        <f>WED!H77</f>
        <v>-</v>
      </c>
      <c r="P76" s="180" t="str">
        <f>WED!I77</f>
        <v>-</v>
      </c>
      <c r="Q76" s="191" t="str">
        <f>THU!A77</f>
        <v/>
      </c>
      <c r="R76" s="192" t="str">
        <f>THU!B77</f>
        <v/>
      </c>
      <c r="S76" s="193" t="str">
        <f>IF(THU!F77="","",THU!F77)</f>
        <v/>
      </c>
      <c r="T76" s="194" t="str">
        <f>THU!H77</f>
        <v>-</v>
      </c>
      <c r="U76" s="195" t="str">
        <f>THU!I77</f>
        <v>-</v>
      </c>
      <c r="V76" s="206" t="str">
        <f>FRI!A77</f>
        <v/>
      </c>
      <c r="W76" s="207" t="str">
        <f>FRI!B77</f>
        <v/>
      </c>
      <c r="X76" s="208" t="str">
        <f>IF(FRI!F77="","",FRI!F77)</f>
        <v/>
      </c>
      <c r="Y76" s="209" t="str">
        <f>FRI!H77</f>
        <v>-</v>
      </c>
      <c r="Z76" s="210" t="str">
        <f>FRI!I77</f>
        <v>-</v>
      </c>
      <c r="AA76" s="345" t="str">
        <f>SAT!A77</f>
        <v/>
      </c>
      <c r="AB76" s="220" t="str">
        <f>SAT!B77</f>
        <v/>
      </c>
      <c r="AC76" s="221" t="str">
        <f>IF(SAT!F77="","",SAT!F77)</f>
        <v/>
      </c>
      <c r="AD76" s="222" t="str">
        <f>SAT!H77</f>
        <v>-</v>
      </c>
      <c r="AE76" s="223" t="str">
        <f>SAT!I77</f>
        <v>-</v>
      </c>
      <c r="AF76" s="131" t="str">
        <f>SUN!A77</f>
        <v/>
      </c>
      <c r="AG76" s="132" t="str">
        <f>SUN!B77</f>
        <v/>
      </c>
      <c r="AH76" s="133" t="str">
        <f>IF(SUN!F77="","",SUN!F77)</f>
        <v/>
      </c>
      <c r="AI76" s="134" t="str">
        <f>SUN!H77</f>
        <v>-</v>
      </c>
      <c r="AJ76" s="135" t="str">
        <f>SUN!I77</f>
        <v>-</v>
      </c>
    </row>
    <row r="77" spans="1:36" s="121" customFormat="1" ht="11.5" x14ac:dyDescent="0.25">
      <c r="A77" s="267">
        <v>75</v>
      </c>
      <c r="B77" s="146" t="str">
        <f>MON!A78</f>
        <v/>
      </c>
      <c r="C77" s="147" t="str">
        <f>MON!B78</f>
        <v/>
      </c>
      <c r="D77" s="148" t="str">
        <f>IF(MON!F78="","",MON!F78)</f>
        <v/>
      </c>
      <c r="E77" s="149" t="str">
        <f>MON!H78</f>
        <v>-</v>
      </c>
      <c r="F77" s="150" t="str">
        <f>MON!I78</f>
        <v>-</v>
      </c>
      <c r="G77" s="161" t="str">
        <f>TUE!A78</f>
        <v/>
      </c>
      <c r="H77" s="162" t="str">
        <f>TUE!B78</f>
        <v/>
      </c>
      <c r="I77" s="163" t="str">
        <f>IF(TUE!F78="","",TUE!F78)</f>
        <v/>
      </c>
      <c r="J77" s="164" t="str">
        <f>TUE!H78</f>
        <v>-</v>
      </c>
      <c r="K77" s="165" t="str">
        <f>TUE!I78</f>
        <v>-</v>
      </c>
      <c r="L77" s="176" t="str">
        <f>WED!A78</f>
        <v/>
      </c>
      <c r="M77" s="177" t="str">
        <f>WED!B78</f>
        <v/>
      </c>
      <c r="N77" s="178" t="str">
        <f>IF(WED!F78="","",WED!F78)</f>
        <v/>
      </c>
      <c r="O77" s="179" t="str">
        <f>WED!H78</f>
        <v>-</v>
      </c>
      <c r="P77" s="180" t="str">
        <f>WED!I78</f>
        <v>-</v>
      </c>
      <c r="Q77" s="191" t="str">
        <f>THU!A78</f>
        <v/>
      </c>
      <c r="R77" s="192" t="str">
        <f>THU!B78</f>
        <v/>
      </c>
      <c r="S77" s="193" t="str">
        <f>IF(THU!F78="","",THU!F78)</f>
        <v/>
      </c>
      <c r="T77" s="194" t="str">
        <f>THU!H78</f>
        <v>-</v>
      </c>
      <c r="U77" s="195" t="str">
        <f>THU!I78</f>
        <v>-</v>
      </c>
      <c r="V77" s="206" t="str">
        <f>FRI!A78</f>
        <v/>
      </c>
      <c r="W77" s="207" t="str">
        <f>FRI!B78</f>
        <v/>
      </c>
      <c r="X77" s="208" t="str">
        <f>IF(FRI!F78="","",FRI!F78)</f>
        <v/>
      </c>
      <c r="Y77" s="209" t="str">
        <f>FRI!H78</f>
        <v>-</v>
      </c>
      <c r="Z77" s="210" t="str">
        <f>FRI!I78</f>
        <v>-</v>
      </c>
      <c r="AA77" s="345" t="str">
        <f>SAT!A78</f>
        <v/>
      </c>
      <c r="AB77" s="220" t="str">
        <f>SAT!B78</f>
        <v/>
      </c>
      <c r="AC77" s="221" t="str">
        <f>IF(SAT!F78="","",SAT!F78)</f>
        <v/>
      </c>
      <c r="AD77" s="222" t="str">
        <f>SAT!H78</f>
        <v>-</v>
      </c>
      <c r="AE77" s="223" t="str">
        <f>SAT!I78</f>
        <v>-</v>
      </c>
      <c r="AF77" s="131" t="str">
        <f>SUN!A78</f>
        <v/>
      </c>
      <c r="AG77" s="132" t="str">
        <f>SUN!B78</f>
        <v/>
      </c>
      <c r="AH77" s="133" t="str">
        <f>IF(SUN!F78="","",SUN!F78)</f>
        <v/>
      </c>
      <c r="AI77" s="134" t="str">
        <f>SUN!H78</f>
        <v>-</v>
      </c>
      <c r="AJ77" s="135" t="str">
        <f>SUN!I78</f>
        <v>-</v>
      </c>
    </row>
    <row r="78" spans="1:36" s="121" customFormat="1" ht="11.5" x14ac:dyDescent="0.25">
      <c r="A78" s="267">
        <v>76</v>
      </c>
      <c r="B78" s="146" t="str">
        <f>MON!A79</f>
        <v/>
      </c>
      <c r="C78" s="147" t="str">
        <f>MON!B79</f>
        <v/>
      </c>
      <c r="D78" s="148" t="str">
        <f>IF(MON!F79="","",MON!F79)</f>
        <v/>
      </c>
      <c r="E78" s="149" t="str">
        <f>MON!H79</f>
        <v>-</v>
      </c>
      <c r="F78" s="150" t="str">
        <f>MON!I79</f>
        <v>-</v>
      </c>
      <c r="G78" s="161" t="str">
        <f>TUE!A79</f>
        <v/>
      </c>
      <c r="H78" s="162" t="str">
        <f>TUE!B79</f>
        <v/>
      </c>
      <c r="I78" s="163" t="str">
        <f>IF(TUE!F79="","",TUE!F79)</f>
        <v/>
      </c>
      <c r="J78" s="164" t="str">
        <f>TUE!H79</f>
        <v>-</v>
      </c>
      <c r="K78" s="165" t="str">
        <f>TUE!I79</f>
        <v>-</v>
      </c>
      <c r="L78" s="176" t="str">
        <f>WED!A79</f>
        <v/>
      </c>
      <c r="M78" s="177" t="str">
        <f>WED!B79</f>
        <v/>
      </c>
      <c r="N78" s="178" t="str">
        <f>IF(WED!F79="","",WED!F79)</f>
        <v/>
      </c>
      <c r="O78" s="179" t="str">
        <f>WED!H79</f>
        <v>-</v>
      </c>
      <c r="P78" s="180" t="str">
        <f>WED!I79</f>
        <v>-</v>
      </c>
      <c r="Q78" s="191" t="str">
        <f>THU!A79</f>
        <v/>
      </c>
      <c r="R78" s="192" t="str">
        <f>THU!B79</f>
        <v/>
      </c>
      <c r="S78" s="193" t="str">
        <f>IF(THU!F79="","",THU!F79)</f>
        <v/>
      </c>
      <c r="T78" s="194" t="str">
        <f>THU!H79</f>
        <v>-</v>
      </c>
      <c r="U78" s="195" t="str">
        <f>THU!I79</f>
        <v>-</v>
      </c>
      <c r="V78" s="206" t="str">
        <f>FRI!A79</f>
        <v/>
      </c>
      <c r="W78" s="207" t="str">
        <f>FRI!B79</f>
        <v/>
      </c>
      <c r="X78" s="208" t="str">
        <f>IF(FRI!F79="","",FRI!F79)</f>
        <v/>
      </c>
      <c r="Y78" s="209" t="str">
        <f>FRI!H79</f>
        <v>-</v>
      </c>
      <c r="Z78" s="210" t="str">
        <f>FRI!I79</f>
        <v>-</v>
      </c>
      <c r="AA78" s="345" t="str">
        <f>SAT!A79</f>
        <v/>
      </c>
      <c r="AB78" s="220" t="str">
        <f>SAT!B79</f>
        <v/>
      </c>
      <c r="AC78" s="221" t="str">
        <f>IF(SAT!F79="","",SAT!F79)</f>
        <v/>
      </c>
      <c r="AD78" s="222" t="str">
        <f>SAT!H79</f>
        <v>-</v>
      </c>
      <c r="AE78" s="223" t="str">
        <f>SAT!I79</f>
        <v>-</v>
      </c>
      <c r="AF78" s="131" t="str">
        <f>SUN!A79</f>
        <v/>
      </c>
      <c r="AG78" s="132" t="str">
        <f>SUN!B79</f>
        <v/>
      </c>
      <c r="AH78" s="133" t="str">
        <f>IF(SUN!F79="","",SUN!F79)</f>
        <v/>
      </c>
      <c r="AI78" s="134" t="str">
        <f>SUN!H79</f>
        <v>-</v>
      </c>
      <c r="AJ78" s="135" t="str">
        <f>SUN!I79</f>
        <v>-</v>
      </c>
    </row>
    <row r="79" spans="1:36" s="121" customFormat="1" ht="11.5" x14ac:dyDescent="0.25">
      <c r="A79" s="267">
        <v>77</v>
      </c>
      <c r="B79" s="146" t="str">
        <f>MON!A80</f>
        <v/>
      </c>
      <c r="C79" s="147" t="str">
        <f>MON!B80</f>
        <v/>
      </c>
      <c r="D79" s="148" t="str">
        <f>IF(MON!F80="","",MON!F80)</f>
        <v/>
      </c>
      <c r="E79" s="149" t="str">
        <f>MON!H80</f>
        <v>-</v>
      </c>
      <c r="F79" s="150" t="str">
        <f>MON!I80</f>
        <v>-</v>
      </c>
      <c r="G79" s="161" t="str">
        <f>TUE!A80</f>
        <v/>
      </c>
      <c r="H79" s="162" t="str">
        <f>TUE!B80</f>
        <v/>
      </c>
      <c r="I79" s="163" t="str">
        <f>IF(TUE!F80="","",TUE!F80)</f>
        <v/>
      </c>
      <c r="J79" s="164" t="str">
        <f>TUE!H80</f>
        <v>-</v>
      </c>
      <c r="K79" s="165" t="str">
        <f>TUE!I80</f>
        <v>-</v>
      </c>
      <c r="L79" s="176" t="str">
        <f>WED!A80</f>
        <v/>
      </c>
      <c r="M79" s="177" t="str">
        <f>WED!B80</f>
        <v/>
      </c>
      <c r="N79" s="178" t="str">
        <f>IF(WED!F80="","",WED!F80)</f>
        <v/>
      </c>
      <c r="O79" s="179" t="str">
        <f>WED!H80</f>
        <v>-</v>
      </c>
      <c r="P79" s="180" t="str">
        <f>WED!I80</f>
        <v>-</v>
      </c>
      <c r="Q79" s="191" t="str">
        <f>THU!A80</f>
        <v/>
      </c>
      <c r="R79" s="192" t="str">
        <f>THU!B80</f>
        <v/>
      </c>
      <c r="S79" s="193" t="str">
        <f>IF(THU!F80="","",THU!F80)</f>
        <v/>
      </c>
      <c r="T79" s="194" t="str">
        <f>THU!H80</f>
        <v>-</v>
      </c>
      <c r="U79" s="195" t="str">
        <f>THU!I80</f>
        <v>-</v>
      </c>
      <c r="V79" s="206" t="str">
        <f>FRI!A80</f>
        <v/>
      </c>
      <c r="W79" s="207" t="str">
        <f>FRI!B80</f>
        <v/>
      </c>
      <c r="X79" s="208" t="str">
        <f>IF(FRI!F80="","",FRI!F80)</f>
        <v/>
      </c>
      <c r="Y79" s="209" t="str">
        <f>FRI!H80</f>
        <v>-</v>
      </c>
      <c r="Z79" s="210" t="str">
        <f>FRI!I80</f>
        <v>-</v>
      </c>
      <c r="AA79" s="345" t="str">
        <f>SAT!A80</f>
        <v/>
      </c>
      <c r="AB79" s="220" t="str">
        <f>SAT!B80</f>
        <v/>
      </c>
      <c r="AC79" s="221" t="str">
        <f>IF(SAT!F80="","",SAT!F80)</f>
        <v/>
      </c>
      <c r="AD79" s="222" t="str">
        <f>SAT!H80</f>
        <v>-</v>
      </c>
      <c r="AE79" s="223" t="str">
        <f>SAT!I80</f>
        <v>-</v>
      </c>
      <c r="AF79" s="131" t="str">
        <f>SUN!A80</f>
        <v/>
      </c>
      <c r="AG79" s="132" t="str">
        <f>SUN!B80</f>
        <v/>
      </c>
      <c r="AH79" s="133" t="str">
        <f>IF(SUN!F80="","",SUN!F80)</f>
        <v/>
      </c>
      <c r="AI79" s="134" t="str">
        <f>SUN!H80</f>
        <v>-</v>
      </c>
      <c r="AJ79" s="135" t="str">
        <f>SUN!I80</f>
        <v>-</v>
      </c>
    </row>
    <row r="80" spans="1:36" s="121" customFormat="1" ht="11.5" x14ac:dyDescent="0.25">
      <c r="A80" s="267">
        <v>78</v>
      </c>
      <c r="B80" s="146" t="str">
        <f>MON!A81</f>
        <v/>
      </c>
      <c r="C80" s="147" t="str">
        <f>MON!B81</f>
        <v/>
      </c>
      <c r="D80" s="148" t="str">
        <f>IF(MON!F81="","",MON!F81)</f>
        <v/>
      </c>
      <c r="E80" s="149" t="str">
        <f>MON!H81</f>
        <v>-</v>
      </c>
      <c r="F80" s="150" t="str">
        <f>MON!I81</f>
        <v>-</v>
      </c>
      <c r="G80" s="161" t="str">
        <f>TUE!A81</f>
        <v/>
      </c>
      <c r="H80" s="162" t="str">
        <f>TUE!B81</f>
        <v/>
      </c>
      <c r="I80" s="163" t="str">
        <f>IF(TUE!F81="","",TUE!F81)</f>
        <v/>
      </c>
      <c r="J80" s="164" t="str">
        <f>TUE!H81</f>
        <v>-</v>
      </c>
      <c r="K80" s="165" t="str">
        <f>TUE!I81</f>
        <v>-</v>
      </c>
      <c r="L80" s="176" t="str">
        <f>WED!A81</f>
        <v/>
      </c>
      <c r="M80" s="177" t="str">
        <f>WED!B81</f>
        <v/>
      </c>
      <c r="N80" s="178" t="str">
        <f>IF(WED!F81="","",WED!F81)</f>
        <v/>
      </c>
      <c r="O80" s="179" t="str">
        <f>WED!H81</f>
        <v>-</v>
      </c>
      <c r="P80" s="180" t="str">
        <f>WED!I81</f>
        <v>-</v>
      </c>
      <c r="Q80" s="191" t="str">
        <f>THU!A81</f>
        <v/>
      </c>
      <c r="R80" s="192" t="str">
        <f>THU!B81</f>
        <v/>
      </c>
      <c r="S80" s="193" t="str">
        <f>IF(THU!F81="","",THU!F81)</f>
        <v/>
      </c>
      <c r="T80" s="194" t="str">
        <f>THU!H81</f>
        <v>-</v>
      </c>
      <c r="U80" s="195" t="str">
        <f>THU!I81</f>
        <v>-</v>
      </c>
      <c r="V80" s="206" t="str">
        <f>FRI!A81</f>
        <v/>
      </c>
      <c r="W80" s="207" t="str">
        <f>FRI!B81</f>
        <v/>
      </c>
      <c r="X80" s="208" t="str">
        <f>IF(FRI!F81="","",FRI!F81)</f>
        <v/>
      </c>
      <c r="Y80" s="209" t="str">
        <f>FRI!H81</f>
        <v>-</v>
      </c>
      <c r="Z80" s="210" t="str">
        <f>FRI!I81</f>
        <v>-</v>
      </c>
      <c r="AA80" s="345" t="str">
        <f>SAT!A81</f>
        <v/>
      </c>
      <c r="AB80" s="220" t="str">
        <f>SAT!B81</f>
        <v/>
      </c>
      <c r="AC80" s="221" t="str">
        <f>IF(SAT!F81="","",SAT!F81)</f>
        <v/>
      </c>
      <c r="AD80" s="222" t="str">
        <f>SAT!H81</f>
        <v>-</v>
      </c>
      <c r="AE80" s="223" t="str">
        <f>SAT!I81</f>
        <v>-</v>
      </c>
      <c r="AF80" s="131" t="str">
        <f>SUN!A81</f>
        <v/>
      </c>
      <c r="AG80" s="132" t="str">
        <f>SUN!B81</f>
        <v/>
      </c>
      <c r="AH80" s="133" t="str">
        <f>IF(SUN!F81="","",SUN!F81)</f>
        <v/>
      </c>
      <c r="AI80" s="134" t="str">
        <f>SUN!H81</f>
        <v>-</v>
      </c>
      <c r="AJ80" s="135" t="str">
        <f>SUN!I81</f>
        <v>-</v>
      </c>
    </row>
    <row r="81" spans="1:36" s="121" customFormat="1" ht="11.5" x14ac:dyDescent="0.25">
      <c r="A81" s="267">
        <v>79</v>
      </c>
      <c r="B81" s="146" t="str">
        <f>MON!A82</f>
        <v/>
      </c>
      <c r="C81" s="147" t="str">
        <f>MON!B82</f>
        <v/>
      </c>
      <c r="D81" s="148" t="str">
        <f>IF(MON!F82="","",MON!F82)</f>
        <v/>
      </c>
      <c r="E81" s="149" t="str">
        <f>MON!H82</f>
        <v>-</v>
      </c>
      <c r="F81" s="150" t="str">
        <f>MON!I82</f>
        <v>-</v>
      </c>
      <c r="G81" s="161" t="str">
        <f>TUE!A82</f>
        <v/>
      </c>
      <c r="H81" s="162" t="str">
        <f>TUE!B82</f>
        <v/>
      </c>
      <c r="I81" s="163" t="str">
        <f>IF(TUE!F82="","",TUE!F82)</f>
        <v/>
      </c>
      <c r="J81" s="164" t="str">
        <f>TUE!H82</f>
        <v>-</v>
      </c>
      <c r="K81" s="165" t="str">
        <f>TUE!I82</f>
        <v>-</v>
      </c>
      <c r="L81" s="176" t="str">
        <f>WED!A82</f>
        <v/>
      </c>
      <c r="M81" s="177" t="str">
        <f>WED!B82</f>
        <v/>
      </c>
      <c r="N81" s="178" t="str">
        <f>IF(WED!F82="","",WED!F82)</f>
        <v/>
      </c>
      <c r="O81" s="179" t="str">
        <f>WED!H82</f>
        <v>-</v>
      </c>
      <c r="P81" s="180" t="str">
        <f>WED!I82</f>
        <v>-</v>
      </c>
      <c r="Q81" s="191" t="str">
        <f>THU!A82</f>
        <v/>
      </c>
      <c r="R81" s="192" t="str">
        <f>THU!B82</f>
        <v/>
      </c>
      <c r="S81" s="193" t="str">
        <f>IF(THU!F82="","",THU!F82)</f>
        <v/>
      </c>
      <c r="T81" s="194" t="str">
        <f>THU!H82</f>
        <v>-</v>
      </c>
      <c r="U81" s="195" t="str">
        <f>THU!I82</f>
        <v>-</v>
      </c>
      <c r="V81" s="206" t="str">
        <f>FRI!A82</f>
        <v/>
      </c>
      <c r="W81" s="207" t="str">
        <f>FRI!B82</f>
        <v/>
      </c>
      <c r="X81" s="208" t="str">
        <f>IF(FRI!F82="","",FRI!F82)</f>
        <v/>
      </c>
      <c r="Y81" s="209" t="str">
        <f>FRI!H82</f>
        <v>-</v>
      </c>
      <c r="Z81" s="210" t="str">
        <f>FRI!I82</f>
        <v>-</v>
      </c>
      <c r="AA81" s="345" t="str">
        <f>SAT!A82</f>
        <v/>
      </c>
      <c r="AB81" s="220" t="str">
        <f>SAT!B82</f>
        <v/>
      </c>
      <c r="AC81" s="221" t="str">
        <f>IF(SAT!F82="","",SAT!F82)</f>
        <v/>
      </c>
      <c r="AD81" s="222" t="str">
        <f>SAT!H82</f>
        <v>-</v>
      </c>
      <c r="AE81" s="223" t="str">
        <f>SAT!I82</f>
        <v>-</v>
      </c>
      <c r="AF81" s="131" t="str">
        <f>SUN!A82</f>
        <v/>
      </c>
      <c r="AG81" s="132" t="str">
        <f>SUN!B82</f>
        <v/>
      </c>
      <c r="AH81" s="133" t="str">
        <f>IF(SUN!F82="","",SUN!F82)</f>
        <v/>
      </c>
      <c r="AI81" s="134" t="str">
        <f>SUN!H82</f>
        <v>-</v>
      </c>
      <c r="AJ81" s="135" t="str">
        <f>SUN!I82</f>
        <v>-</v>
      </c>
    </row>
    <row r="82" spans="1:36" s="121" customFormat="1" ht="11.5" x14ac:dyDescent="0.25">
      <c r="A82" s="267">
        <v>80</v>
      </c>
      <c r="B82" s="146" t="str">
        <f>MON!A83</f>
        <v/>
      </c>
      <c r="C82" s="147" t="str">
        <f>MON!B83</f>
        <v/>
      </c>
      <c r="D82" s="148" t="str">
        <f>IF(MON!F83="","",MON!F83)</f>
        <v/>
      </c>
      <c r="E82" s="149" t="str">
        <f>MON!H83</f>
        <v>-</v>
      </c>
      <c r="F82" s="150" t="str">
        <f>MON!I83</f>
        <v>-</v>
      </c>
      <c r="G82" s="161" t="str">
        <f>TUE!A83</f>
        <v/>
      </c>
      <c r="H82" s="162" t="str">
        <f>TUE!B83</f>
        <v/>
      </c>
      <c r="I82" s="163" t="str">
        <f>IF(TUE!F83="","",TUE!F83)</f>
        <v/>
      </c>
      <c r="J82" s="164" t="str">
        <f>TUE!H83</f>
        <v>-</v>
      </c>
      <c r="K82" s="165" t="str">
        <f>TUE!I83</f>
        <v>-</v>
      </c>
      <c r="L82" s="176" t="str">
        <f>WED!A83</f>
        <v/>
      </c>
      <c r="M82" s="177" t="str">
        <f>WED!B83</f>
        <v/>
      </c>
      <c r="N82" s="178" t="str">
        <f>IF(WED!F83="","",WED!F83)</f>
        <v/>
      </c>
      <c r="O82" s="179" t="str">
        <f>WED!H83</f>
        <v>-</v>
      </c>
      <c r="P82" s="180" t="str">
        <f>WED!I83</f>
        <v>-</v>
      </c>
      <c r="Q82" s="191" t="str">
        <f>THU!A83</f>
        <v/>
      </c>
      <c r="R82" s="192" t="str">
        <f>THU!B83</f>
        <v/>
      </c>
      <c r="S82" s="193" t="str">
        <f>IF(THU!F83="","",THU!F83)</f>
        <v/>
      </c>
      <c r="T82" s="194" t="str">
        <f>THU!H83</f>
        <v>-</v>
      </c>
      <c r="U82" s="195" t="str">
        <f>THU!I83</f>
        <v>-</v>
      </c>
      <c r="V82" s="206" t="str">
        <f>FRI!A83</f>
        <v/>
      </c>
      <c r="W82" s="207" t="str">
        <f>FRI!B83</f>
        <v/>
      </c>
      <c r="X82" s="208" t="str">
        <f>IF(FRI!F83="","",FRI!F83)</f>
        <v/>
      </c>
      <c r="Y82" s="209" t="str">
        <f>FRI!H83</f>
        <v>-</v>
      </c>
      <c r="Z82" s="210" t="str">
        <f>FRI!I83</f>
        <v>-</v>
      </c>
      <c r="AA82" s="345" t="str">
        <f>SAT!A83</f>
        <v/>
      </c>
      <c r="AB82" s="220" t="str">
        <f>SAT!B83</f>
        <v/>
      </c>
      <c r="AC82" s="221" t="str">
        <f>IF(SAT!F83="","",SAT!F83)</f>
        <v/>
      </c>
      <c r="AD82" s="222" t="str">
        <f>SAT!H83</f>
        <v>-</v>
      </c>
      <c r="AE82" s="223" t="str">
        <f>SAT!I83</f>
        <v>-</v>
      </c>
      <c r="AF82" s="131" t="str">
        <f>SUN!A83</f>
        <v/>
      </c>
      <c r="AG82" s="132" t="str">
        <f>SUN!B83</f>
        <v/>
      </c>
      <c r="AH82" s="133" t="str">
        <f>IF(SUN!F83="","",SUN!F83)</f>
        <v/>
      </c>
      <c r="AI82" s="134" t="str">
        <f>SUN!H83</f>
        <v>-</v>
      </c>
      <c r="AJ82" s="135" t="str">
        <f>SUN!I83</f>
        <v>-</v>
      </c>
    </row>
    <row r="83" spans="1:36" s="121" customFormat="1" ht="11.5" x14ac:dyDescent="0.25">
      <c r="A83" s="267">
        <v>81</v>
      </c>
      <c r="B83" s="146" t="str">
        <f>MON!A84</f>
        <v/>
      </c>
      <c r="C83" s="147" t="str">
        <f>MON!B84</f>
        <v/>
      </c>
      <c r="D83" s="148" t="str">
        <f>IF(MON!F84="","",MON!F84)</f>
        <v/>
      </c>
      <c r="E83" s="149" t="str">
        <f>MON!H84</f>
        <v>-</v>
      </c>
      <c r="F83" s="150" t="str">
        <f>MON!I84</f>
        <v>-</v>
      </c>
      <c r="G83" s="161" t="str">
        <f>TUE!A84</f>
        <v/>
      </c>
      <c r="H83" s="162" t="str">
        <f>TUE!B84</f>
        <v/>
      </c>
      <c r="I83" s="163" t="str">
        <f>IF(TUE!F84="","",TUE!F84)</f>
        <v/>
      </c>
      <c r="J83" s="164" t="str">
        <f>TUE!H84</f>
        <v>-</v>
      </c>
      <c r="K83" s="165" t="str">
        <f>TUE!I84</f>
        <v>-</v>
      </c>
      <c r="L83" s="176" t="str">
        <f>WED!A84</f>
        <v/>
      </c>
      <c r="M83" s="177" t="str">
        <f>WED!B84</f>
        <v/>
      </c>
      <c r="N83" s="178" t="str">
        <f>IF(WED!F84="","",WED!F84)</f>
        <v/>
      </c>
      <c r="O83" s="179" t="str">
        <f>WED!H84</f>
        <v>-</v>
      </c>
      <c r="P83" s="180" t="str">
        <f>WED!I84</f>
        <v>-</v>
      </c>
      <c r="Q83" s="191" t="str">
        <f>THU!A84</f>
        <v/>
      </c>
      <c r="R83" s="192" t="str">
        <f>THU!B84</f>
        <v/>
      </c>
      <c r="S83" s="193" t="str">
        <f>IF(THU!F84="","",THU!F84)</f>
        <v/>
      </c>
      <c r="T83" s="194" t="str">
        <f>THU!H84</f>
        <v>-</v>
      </c>
      <c r="U83" s="195" t="str">
        <f>THU!I84</f>
        <v>-</v>
      </c>
      <c r="V83" s="206" t="str">
        <f>FRI!A84</f>
        <v/>
      </c>
      <c r="W83" s="207" t="str">
        <f>FRI!B84</f>
        <v/>
      </c>
      <c r="X83" s="208" t="str">
        <f>IF(FRI!F84="","",FRI!F84)</f>
        <v/>
      </c>
      <c r="Y83" s="209" t="str">
        <f>FRI!H84</f>
        <v>-</v>
      </c>
      <c r="Z83" s="210" t="str">
        <f>FRI!I84</f>
        <v>-</v>
      </c>
      <c r="AA83" s="345" t="str">
        <f>SAT!A84</f>
        <v/>
      </c>
      <c r="AB83" s="220" t="str">
        <f>SAT!B84</f>
        <v/>
      </c>
      <c r="AC83" s="221" t="str">
        <f>IF(SAT!F84="","",SAT!F84)</f>
        <v/>
      </c>
      <c r="AD83" s="222" t="str">
        <f>SAT!H84</f>
        <v>-</v>
      </c>
      <c r="AE83" s="223" t="str">
        <f>SAT!I84</f>
        <v>-</v>
      </c>
      <c r="AF83" s="131" t="str">
        <f>SUN!A84</f>
        <v/>
      </c>
      <c r="AG83" s="132" t="str">
        <f>SUN!B84</f>
        <v/>
      </c>
      <c r="AH83" s="133" t="str">
        <f>IF(SUN!F84="","",SUN!F84)</f>
        <v/>
      </c>
      <c r="AI83" s="134" t="str">
        <f>SUN!H84</f>
        <v>-</v>
      </c>
      <c r="AJ83" s="135" t="str">
        <f>SUN!I84</f>
        <v>-</v>
      </c>
    </row>
    <row r="84" spans="1:36" s="121" customFormat="1" ht="11.5" x14ac:dyDescent="0.25">
      <c r="A84" s="267">
        <v>82</v>
      </c>
      <c r="B84" s="146" t="str">
        <f>MON!A85</f>
        <v/>
      </c>
      <c r="C84" s="147" t="str">
        <f>MON!B85</f>
        <v/>
      </c>
      <c r="D84" s="148" t="str">
        <f>IF(MON!F85="","",MON!F85)</f>
        <v/>
      </c>
      <c r="E84" s="149" t="str">
        <f>MON!H85</f>
        <v>-</v>
      </c>
      <c r="F84" s="150" t="str">
        <f>MON!I85</f>
        <v>-</v>
      </c>
      <c r="G84" s="161" t="str">
        <f>TUE!A85</f>
        <v/>
      </c>
      <c r="H84" s="162" t="str">
        <f>TUE!B85</f>
        <v/>
      </c>
      <c r="I84" s="163" t="str">
        <f>IF(TUE!F85="","",TUE!F85)</f>
        <v/>
      </c>
      <c r="J84" s="164" t="str">
        <f>TUE!H85</f>
        <v>-</v>
      </c>
      <c r="K84" s="165" t="str">
        <f>TUE!I85</f>
        <v>-</v>
      </c>
      <c r="L84" s="176" t="str">
        <f>WED!A85</f>
        <v/>
      </c>
      <c r="M84" s="177" t="str">
        <f>WED!B85</f>
        <v/>
      </c>
      <c r="N84" s="178" t="str">
        <f>IF(WED!F85="","",WED!F85)</f>
        <v/>
      </c>
      <c r="O84" s="179" t="str">
        <f>WED!H85</f>
        <v>-</v>
      </c>
      <c r="P84" s="180" t="str">
        <f>WED!I85</f>
        <v>-</v>
      </c>
      <c r="Q84" s="191" t="str">
        <f>THU!A85</f>
        <v/>
      </c>
      <c r="R84" s="192" t="str">
        <f>THU!B85</f>
        <v/>
      </c>
      <c r="S84" s="193" t="str">
        <f>IF(THU!F85="","",THU!F85)</f>
        <v/>
      </c>
      <c r="T84" s="194" t="str">
        <f>THU!H85</f>
        <v>-</v>
      </c>
      <c r="U84" s="195" t="str">
        <f>THU!I85</f>
        <v>-</v>
      </c>
      <c r="V84" s="206" t="str">
        <f>FRI!A85</f>
        <v/>
      </c>
      <c r="W84" s="207" t="str">
        <f>FRI!B85</f>
        <v/>
      </c>
      <c r="X84" s="208" t="str">
        <f>IF(FRI!F85="","",FRI!F85)</f>
        <v/>
      </c>
      <c r="Y84" s="209" t="str">
        <f>FRI!H85</f>
        <v>-</v>
      </c>
      <c r="Z84" s="210" t="str">
        <f>FRI!I85</f>
        <v>-</v>
      </c>
      <c r="AA84" s="345" t="str">
        <f>SAT!A85</f>
        <v/>
      </c>
      <c r="AB84" s="220" t="str">
        <f>SAT!B85</f>
        <v/>
      </c>
      <c r="AC84" s="221" t="str">
        <f>IF(SAT!F85="","",SAT!F85)</f>
        <v/>
      </c>
      <c r="AD84" s="222" t="str">
        <f>SAT!H85</f>
        <v>-</v>
      </c>
      <c r="AE84" s="223" t="str">
        <f>SAT!I85</f>
        <v>-</v>
      </c>
      <c r="AF84" s="131" t="str">
        <f>SUN!A85</f>
        <v/>
      </c>
      <c r="AG84" s="132" t="str">
        <f>SUN!B85</f>
        <v/>
      </c>
      <c r="AH84" s="133" t="str">
        <f>IF(SUN!F85="","",SUN!F85)</f>
        <v/>
      </c>
      <c r="AI84" s="134" t="str">
        <f>SUN!H85</f>
        <v>-</v>
      </c>
      <c r="AJ84" s="135" t="str">
        <f>SUN!I85</f>
        <v>-</v>
      </c>
    </row>
    <row r="85" spans="1:36" s="121" customFormat="1" ht="11.5" x14ac:dyDescent="0.25">
      <c r="A85" s="267">
        <v>83</v>
      </c>
      <c r="B85" s="146" t="str">
        <f>MON!A86</f>
        <v/>
      </c>
      <c r="C85" s="147" t="str">
        <f>MON!B86</f>
        <v/>
      </c>
      <c r="D85" s="148" t="str">
        <f>IF(MON!F86="","",MON!F86)</f>
        <v/>
      </c>
      <c r="E85" s="149" t="str">
        <f>MON!H86</f>
        <v>-</v>
      </c>
      <c r="F85" s="150" t="str">
        <f>MON!I86</f>
        <v>-</v>
      </c>
      <c r="G85" s="161" t="str">
        <f>TUE!A86</f>
        <v/>
      </c>
      <c r="H85" s="162" t="str">
        <f>TUE!B86</f>
        <v/>
      </c>
      <c r="I85" s="163" t="str">
        <f>IF(TUE!F86="","",TUE!F86)</f>
        <v/>
      </c>
      <c r="J85" s="164" t="str">
        <f>TUE!H86</f>
        <v>-</v>
      </c>
      <c r="K85" s="165" t="str">
        <f>TUE!I86</f>
        <v>-</v>
      </c>
      <c r="L85" s="176" t="str">
        <f>WED!A86</f>
        <v/>
      </c>
      <c r="M85" s="177" t="str">
        <f>WED!B86</f>
        <v/>
      </c>
      <c r="N85" s="178" t="str">
        <f>IF(WED!F86="","",WED!F86)</f>
        <v/>
      </c>
      <c r="O85" s="179" t="str">
        <f>WED!H86</f>
        <v>-</v>
      </c>
      <c r="P85" s="180" t="str">
        <f>WED!I86</f>
        <v>-</v>
      </c>
      <c r="Q85" s="191" t="str">
        <f>THU!A86</f>
        <v/>
      </c>
      <c r="R85" s="192" t="str">
        <f>THU!B86</f>
        <v/>
      </c>
      <c r="S85" s="193" t="str">
        <f>IF(THU!F86="","",THU!F86)</f>
        <v/>
      </c>
      <c r="T85" s="194" t="str">
        <f>THU!H86</f>
        <v>-</v>
      </c>
      <c r="U85" s="195" t="str">
        <f>THU!I86</f>
        <v>-</v>
      </c>
      <c r="V85" s="206" t="str">
        <f>FRI!A86</f>
        <v/>
      </c>
      <c r="W85" s="207" t="str">
        <f>FRI!B86</f>
        <v/>
      </c>
      <c r="X85" s="208" t="str">
        <f>IF(FRI!F86="","",FRI!F86)</f>
        <v/>
      </c>
      <c r="Y85" s="209" t="str">
        <f>FRI!H86</f>
        <v>-</v>
      </c>
      <c r="Z85" s="210" t="str">
        <f>FRI!I86</f>
        <v>-</v>
      </c>
      <c r="AA85" s="345" t="str">
        <f>SAT!A86</f>
        <v/>
      </c>
      <c r="AB85" s="220" t="str">
        <f>SAT!B86</f>
        <v/>
      </c>
      <c r="AC85" s="221" t="str">
        <f>IF(SAT!F86="","",SAT!F86)</f>
        <v/>
      </c>
      <c r="AD85" s="222" t="str">
        <f>SAT!H86</f>
        <v>-</v>
      </c>
      <c r="AE85" s="223" t="str">
        <f>SAT!I86</f>
        <v>-</v>
      </c>
      <c r="AF85" s="131" t="str">
        <f>SUN!A86</f>
        <v/>
      </c>
      <c r="AG85" s="132" t="str">
        <f>SUN!B86</f>
        <v/>
      </c>
      <c r="AH85" s="133" t="str">
        <f>IF(SUN!F86="","",SUN!F86)</f>
        <v/>
      </c>
      <c r="AI85" s="134" t="str">
        <f>SUN!H86</f>
        <v>-</v>
      </c>
      <c r="AJ85" s="135" t="str">
        <f>SUN!I86</f>
        <v>-</v>
      </c>
    </row>
    <row r="86" spans="1:36" s="121" customFormat="1" ht="11.5" x14ac:dyDescent="0.25">
      <c r="A86" s="267">
        <v>84</v>
      </c>
      <c r="B86" s="146" t="str">
        <f>MON!A87</f>
        <v/>
      </c>
      <c r="C86" s="147" t="str">
        <f>MON!B87</f>
        <v/>
      </c>
      <c r="D86" s="148" t="str">
        <f>IF(MON!F87="","",MON!F87)</f>
        <v/>
      </c>
      <c r="E86" s="149" t="str">
        <f>MON!H87</f>
        <v>-</v>
      </c>
      <c r="F86" s="150" t="str">
        <f>MON!I87</f>
        <v>-</v>
      </c>
      <c r="G86" s="161" t="str">
        <f>TUE!A87</f>
        <v/>
      </c>
      <c r="H86" s="162" t="str">
        <f>TUE!B87</f>
        <v/>
      </c>
      <c r="I86" s="163" t="str">
        <f>IF(TUE!F87="","",TUE!F87)</f>
        <v/>
      </c>
      <c r="J86" s="164" t="str">
        <f>TUE!H87</f>
        <v>-</v>
      </c>
      <c r="K86" s="165" t="str">
        <f>TUE!I87</f>
        <v>-</v>
      </c>
      <c r="L86" s="176" t="str">
        <f>WED!A87</f>
        <v/>
      </c>
      <c r="M86" s="177" t="str">
        <f>WED!B87</f>
        <v/>
      </c>
      <c r="N86" s="178" t="str">
        <f>IF(WED!F87="","",WED!F87)</f>
        <v/>
      </c>
      <c r="O86" s="179" t="str">
        <f>WED!H87</f>
        <v>-</v>
      </c>
      <c r="P86" s="180" t="str">
        <f>WED!I87</f>
        <v>-</v>
      </c>
      <c r="Q86" s="191" t="str">
        <f>THU!A87</f>
        <v/>
      </c>
      <c r="R86" s="192" t="str">
        <f>THU!B87</f>
        <v/>
      </c>
      <c r="S86" s="193" t="str">
        <f>IF(THU!F87="","",THU!F87)</f>
        <v/>
      </c>
      <c r="T86" s="194" t="str">
        <f>THU!H87</f>
        <v>-</v>
      </c>
      <c r="U86" s="195" t="str">
        <f>THU!I87</f>
        <v>-</v>
      </c>
      <c r="V86" s="206" t="str">
        <f>FRI!A87</f>
        <v/>
      </c>
      <c r="W86" s="207" t="str">
        <f>FRI!B87</f>
        <v/>
      </c>
      <c r="X86" s="208" t="str">
        <f>IF(FRI!F87="","",FRI!F87)</f>
        <v/>
      </c>
      <c r="Y86" s="209" t="str">
        <f>FRI!H87</f>
        <v>-</v>
      </c>
      <c r="Z86" s="210" t="str">
        <f>FRI!I87</f>
        <v>-</v>
      </c>
      <c r="AA86" s="345" t="str">
        <f>SAT!A87</f>
        <v/>
      </c>
      <c r="AB86" s="220" t="str">
        <f>SAT!B87</f>
        <v/>
      </c>
      <c r="AC86" s="221" t="str">
        <f>IF(SAT!F87="","",SAT!F87)</f>
        <v/>
      </c>
      <c r="AD86" s="222" t="str">
        <f>SAT!H87</f>
        <v>-</v>
      </c>
      <c r="AE86" s="223" t="str">
        <f>SAT!I87</f>
        <v>-</v>
      </c>
      <c r="AF86" s="131" t="str">
        <f>SUN!A87</f>
        <v/>
      </c>
      <c r="AG86" s="132" t="str">
        <f>SUN!B87</f>
        <v/>
      </c>
      <c r="AH86" s="133" t="str">
        <f>IF(SUN!F87="","",SUN!F87)</f>
        <v/>
      </c>
      <c r="AI86" s="134" t="str">
        <f>SUN!H87</f>
        <v>-</v>
      </c>
      <c r="AJ86" s="135" t="str">
        <f>SUN!I87</f>
        <v>-</v>
      </c>
    </row>
    <row r="87" spans="1:36" s="121" customFormat="1" ht="11.5" x14ac:dyDescent="0.25">
      <c r="A87" s="267">
        <v>85</v>
      </c>
      <c r="B87" s="146" t="str">
        <f>MON!A88</f>
        <v/>
      </c>
      <c r="C87" s="147" t="str">
        <f>MON!B88</f>
        <v/>
      </c>
      <c r="D87" s="148" t="str">
        <f>IF(MON!F88="","",MON!F88)</f>
        <v/>
      </c>
      <c r="E87" s="149" t="str">
        <f>MON!H88</f>
        <v>-</v>
      </c>
      <c r="F87" s="150" t="str">
        <f>MON!I88</f>
        <v>-</v>
      </c>
      <c r="G87" s="161" t="str">
        <f>TUE!A88</f>
        <v/>
      </c>
      <c r="H87" s="162" t="str">
        <f>TUE!B88</f>
        <v/>
      </c>
      <c r="I87" s="163" t="str">
        <f>IF(TUE!F88="","",TUE!F88)</f>
        <v/>
      </c>
      <c r="J87" s="164" t="str">
        <f>TUE!H88</f>
        <v>-</v>
      </c>
      <c r="K87" s="165" t="str">
        <f>TUE!I88</f>
        <v>-</v>
      </c>
      <c r="L87" s="176" t="str">
        <f>WED!A88</f>
        <v/>
      </c>
      <c r="M87" s="177" t="str">
        <f>WED!B88</f>
        <v/>
      </c>
      <c r="N87" s="178" t="str">
        <f>IF(WED!F88="","",WED!F88)</f>
        <v/>
      </c>
      <c r="O87" s="179" t="str">
        <f>WED!H88</f>
        <v>-</v>
      </c>
      <c r="P87" s="180" t="str">
        <f>WED!I88</f>
        <v>-</v>
      </c>
      <c r="Q87" s="191" t="str">
        <f>THU!A88</f>
        <v/>
      </c>
      <c r="R87" s="192" t="str">
        <f>THU!B88</f>
        <v/>
      </c>
      <c r="S87" s="193" t="str">
        <f>IF(THU!F88="","",THU!F88)</f>
        <v/>
      </c>
      <c r="T87" s="194" t="str">
        <f>THU!H88</f>
        <v>-</v>
      </c>
      <c r="U87" s="195" t="str">
        <f>THU!I88</f>
        <v>-</v>
      </c>
      <c r="V87" s="206" t="str">
        <f>FRI!A88</f>
        <v/>
      </c>
      <c r="W87" s="207" t="str">
        <f>FRI!B88</f>
        <v/>
      </c>
      <c r="X87" s="208" t="str">
        <f>IF(FRI!F88="","",FRI!F88)</f>
        <v/>
      </c>
      <c r="Y87" s="209" t="str">
        <f>FRI!H88</f>
        <v>-</v>
      </c>
      <c r="Z87" s="210" t="str">
        <f>FRI!I88</f>
        <v>-</v>
      </c>
      <c r="AA87" s="345" t="str">
        <f>SAT!A88</f>
        <v/>
      </c>
      <c r="AB87" s="220" t="str">
        <f>SAT!B88</f>
        <v/>
      </c>
      <c r="AC87" s="221" t="str">
        <f>IF(SAT!F88="","",SAT!F88)</f>
        <v/>
      </c>
      <c r="AD87" s="222" t="str">
        <f>SAT!H88</f>
        <v>-</v>
      </c>
      <c r="AE87" s="223" t="str">
        <f>SAT!I88</f>
        <v>-</v>
      </c>
      <c r="AF87" s="131" t="str">
        <f>SUN!A88</f>
        <v/>
      </c>
      <c r="AG87" s="132" t="str">
        <f>SUN!B88</f>
        <v/>
      </c>
      <c r="AH87" s="133" t="str">
        <f>IF(SUN!F88="","",SUN!F88)</f>
        <v/>
      </c>
      <c r="AI87" s="134" t="str">
        <f>SUN!H88</f>
        <v>-</v>
      </c>
      <c r="AJ87" s="135" t="str">
        <f>SUN!I88</f>
        <v>-</v>
      </c>
    </row>
    <row r="88" spans="1:36" s="121" customFormat="1" ht="11.5" x14ac:dyDescent="0.25">
      <c r="A88" s="267">
        <v>86</v>
      </c>
      <c r="B88" s="146" t="str">
        <f>MON!A89</f>
        <v/>
      </c>
      <c r="C88" s="147" t="str">
        <f>MON!B89</f>
        <v/>
      </c>
      <c r="D88" s="148" t="str">
        <f>IF(MON!F89="","",MON!F89)</f>
        <v/>
      </c>
      <c r="E88" s="149" t="str">
        <f>MON!H89</f>
        <v>-</v>
      </c>
      <c r="F88" s="150" t="str">
        <f>MON!I89</f>
        <v>-</v>
      </c>
      <c r="G88" s="161" t="str">
        <f>TUE!A89</f>
        <v/>
      </c>
      <c r="H88" s="162" t="str">
        <f>TUE!B89</f>
        <v/>
      </c>
      <c r="I88" s="163" t="str">
        <f>IF(TUE!F89="","",TUE!F89)</f>
        <v/>
      </c>
      <c r="J88" s="164" t="str">
        <f>TUE!H89</f>
        <v>-</v>
      </c>
      <c r="K88" s="165" t="str">
        <f>TUE!I89</f>
        <v>-</v>
      </c>
      <c r="L88" s="176" t="str">
        <f>WED!A89</f>
        <v/>
      </c>
      <c r="M88" s="177" t="str">
        <f>WED!B89</f>
        <v/>
      </c>
      <c r="N88" s="178" t="str">
        <f>IF(WED!F89="","",WED!F89)</f>
        <v/>
      </c>
      <c r="O88" s="179" t="str">
        <f>WED!H89</f>
        <v>-</v>
      </c>
      <c r="P88" s="180" t="str">
        <f>WED!I89</f>
        <v>-</v>
      </c>
      <c r="Q88" s="191" t="str">
        <f>THU!A89</f>
        <v/>
      </c>
      <c r="R88" s="192" t="str">
        <f>THU!B89</f>
        <v/>
      </c>
      <c r="S88" s="193" t="str">
        <f>IF(THU!F89="","",THU!F89)</f>
        <v/>
      </c>
      <c r="T88" s="194" t="str">
        <f>THU!H89</f>
        <v>-</v>
      </c>
      <c r="U88" s="195" t="str">
        <f>THU!I89</f>
        <v>-</v>
      </c>
      <c r="V88" s="206" t="str">
        <f>FRI!A89</f>
        <v/>
      </c>
      <c r="W88" s="207" t="str">
        <f>FRI!B89</f>
        <v/>
      </c>
      <c r="X88" s="208" t="str">
        <f>IF(FRI!F89="","",FRI!F89)</f>
        <v/>
      </c>
      <c r="Y88" s="209" t="str">
        <f>FRI!H89</f>
        <v>-</v>
      </c>
      <c r="Z88" s="210" t="str">
        <f>FRI!I89</f>
        <v>-</v>
      </c>
      <c r="AA88" s="345" t="str">
        <f>SAT!A89</f>
        <v/>
      </c>
      <c r="AB88" s="220" t="str">
        <f>SAT!B89</f>
        <v/>
      </c>
      <c r="AC88" s="221" t="str">
        <f>IF(SAT!F89="","",SAT!F89)</f>
        <v/>
      </c>
      <c r="AD88" s="222" t="str">
        <f>SAT!H89</f>
        <v>-</v>
      </c>
      <c r="AE88" s="223" t="str">
        <f>SAT!I89</f>
        <v>-</v>
      </c>
      <c r="AF88" s="131" t="str">
        <f>SUN!A89</f>
        <v/>
      </c>
      <c r="AG88" s="132" t="str">
        <f>SUN!B89</f>
        <v/>
      </c>
      <c r="AH88" s="133" t="str">
        <f>IF(SUN!F89="","",SUN!F89)</f>
        <v/>
      </c>
      <c r="AI88" s="134" t="str">
        <f>SUN!H89</f>
        <v>-</v>
      </c>
      <c r="AJ88" s="135" t="str">
        <f>SUN!I89</f>
        <v>-</v>
      </c>
    </row>
    <row r="89" spans="1:36" s="121" customFormat="1" ht="11.5" x14ac:dyDescent="0.25">
      <c r="A89" s="267">
        <v>87</v>
      </c>
      <c r="B89" s="146" t="str">
        <f>MON!A90</f>
        <v/>
      </c>
      <c r="C89" s="147" t="str">
        <f>MON!B90</f>
        <v/>
      </c>
      <c r="D89" s="148" t="str">
        <f>IF(MON!F90="","",MON!F90)</f>
        <v/>
      </c>
      <c r="E89" s="149" t="str">
        <f>MON!H90</f>
        <v>-</v>
      </c>
      <c r="F89" s="150" t="str">
        <f>MON!I90</f>
        <v>-</v>
      </c>
      <c r="G89" s="161" t="str">
        <f>TUE!A90</f>
        <v/>
      </c>
      <c r="H89" s="162" t="str">
        <f>TUE!B90</f>
        <v/>
      </c>
      <c r="I89" s="163" t="str">
        <f>IF(TUE!F90="","",TUE!F90)</f>
        <v/>
      </c>
      <c r="J89" s="164" t="str">
        <f>TUE!H90</f>
        <v>-</v>
      </c>
      <c r="K89" s="165" t="str">
        <f>TUE!I90</f>
        <v>-</v>
      </c>
      <c r="L89" s="176" t="str">
        <f>WED!A90</f>
        <v/>
      </c>
      <c r="M89" s="177" t="str">
        <f>WED!B90</f>
        <v/>
      </c>
      <c r="N89" s="178" t="str">
        <f>IF(WED!F90="","",WED!F90)</f>
        <v/>
      </c>
      <c r="O89" s="179" t="str">
        <f>WED!H90</f>
        <v>-</v>
      </c>
      <c r="P89" s="180" t="str">
        <f>WED!I90</f>
        <v>-</v>
      </c>
      <c r="Q89" s="191" t="str">
        <f>THU!A90</f>
        <v/>
      </c>
      <c r="R89" s="192" t="str">
        <f>THU!B90</f>
        <v/>
      </c>
      <c r="S89" s="193" t="str">
        <f>IF(THU!F90="","",THU!F90)</f>
        <v/>
      </c>
      <c r="T89" s="194" t="str">
        <f>THU!H90</f>
        <v>-</v>
      </c>
      <c r="U89" s="195" t="str">
        <f>THU!I90</f>
        <v>-</v>
      </c>
      <c r="V89" s="206" t="str">
        <f>FRI!A90</f>
        <v/>
      </c>
      <c r="W89" s="207" t="str">
        <f>FRI!B90</f>
        <v/>
      </c>
      <c r="X89" s="208" t="str">
        <f>IF(FRI!F90="","",FRI!F90)</f>
        <v/>
      </c>
      <c r="Y89" s="209" t="str">
        <f>FRI!H90</f>
        <v>-</v>
      </c>
      <c r="Z89" s="210" t="str">
        <f>FRI!I90</f>
        <v>-</v>
      </c>
      <c r="AA89" s="345" t="str">
        <f>SAT!A90</f>
        <v/>
      </c>
      <c r="AB89" s="220" t="str">
        <f>SAT!B90</f>
        <v/>
      </c>
      <c r="AC89" s="221" t="str">
        <f>IF(SAT!F90="","",SAT!F90)</f>
        <v/>
      </c>
      <c r="AD89" s="222" t="str">
        <f>SAT!H90</f>
        <v>-</v>
      </c>
      <c r="AE89" s="223" t="str">
        <f>SAT!I90</f>
        <v>-</v>
      </c>
      <c r="AF89" s="131" t="str">
        <f>SUN!A90</f>
        <v/>
      </c>
      <c r="AG89" s="132" t="str">
        <f>SUN!B90</f>
        <v/>
      </c>
      <c r="AH89" s="133" t="str">
        <f>IF(SUN!F90="","",SUN!F90)</f>
        <v/>
      </c>
      <c r="AI89" s="134" t="str">
        <f>SUN!H90</f>
        <v>-</v>
      </c>
      <c r="AJ89" s="135" t="str">
        <f>SUN!I90</f>
        <v>-</v>
      </c>
    </row>
    <row r="90" spans="1:36" s="121" customFormat="1" ht="11.5" x14ac:dyDescent="0.25">
      <c r="A90" s="267">
        <v>88</v>
      </c>
      <c r="B90" s="146" t="str">
        <f>MON!A91</f>
        <v/>
      </c>
      <c r="C90" s="147" t="str">
        <f>MON!B91</f>
        <v/>
      </c>
      <c r="D90" s="148" t="str">
        <f>IF(MON!F91="","",MON!F91)</f>
        <v/>
      </c>
      <c r="E90" s="149" t="str">
        <f>MON!H91</f>
        <v>-</v>
      </c>
      <c r="F90" s="150" t="str">
        <f>MON!I91</f>
        <v>-</v>
      </c>
      <c r="G90" s="161" t="str">
        <f>TUE!A91</f>
        <v/>
      </c>
      <c r="H90" s="162" t="str">
        <f>TUE!B91</f>
        <v/>
      </c>
      <c r="I90" s="163" t="str">
        <f>IF(TUE!F91="","",TUE!F91)</f>
        <v/>
      </c>
      <c r="J90" s="164" t="str">
        <f>TUE!H91</f>
        <v>-</v>
      </c>
      <c r="K90" s="165" t="str">
        <f>TUE!I91</f>
        <v>-</v>
      </c>
      <c r="L90" s="176" t="str">
        <f>WED!A91</f>
        <v/>
      </c>
      <c r="M90" s="177" t="str">
        <f>WED!B91</f>
        <v/>
      </c>
      <c r="N90" s="178" t="str">
        <f>IF(WED!F91="","",WED!F91)</f>
        <v/>
      </c>
      <c r="O90" s="179" t="str">
        <f>WED!H91</f>
        <v>-</v>
      </c>
      <c r="P90" s="180" t="str">
        <f>WED!I91</f>
        <v>-</v>
      </c>
      <c r="Q90" s="191" t="str">
        <f>THU!A91</f>
        <v/>
      </c>
      <c r="R90" s="192" t="str">
        <f>THU!B91</f>
        <v/>
      </c>
      <c r="S90" s="193" t="str">
        <f>IF(THU!F91="","",THU!F91)</f>
        <v/>
      </c>
      <c r="T90" s="194" t="str">
        <f>THU!H91</f>
        <v>-</v>
      </c>
      <c r="U90" s="195" t="str">
        <f>THU!I91</f>
        <v>-</v>
      </c>
      <c r="V90" s="206" t="str">
        <f>FRI!A91</f>
        <v/>
      </c>
      <c r="W90" s="207" t="str">
        <f>FRI!B91</f>
        <v/>
      </c>
      <c r="X90" s="208" t="str">
        <f>IF(FRI!F91="","",FRI!F91)</f>
        <v/>
      </c>
      <c r="Y90" s="209" t="str">
        <f>FRI!H91</f>
        <v>-</v>
      </c>
      <c r="Z90" s="210" t="str">
        <f>FRI!I91</f>
        <v>-</v>
      </c>
      <c r="AA90" s="345" t="str">
        <f>SAT!A91</f>
        <v/>
      </c>
      <c r="AB90" s="220" t="str">
        <f>SAT!B91</f>
        <v/>
      </c>
      <c r="AC90" s="221" t="str">
        <f>IF(SAT!F91="","",SAT!F91)</f>
        <v/>
      </c>
      <c r="AD90" s="222" t="str">
        <f>SAT!H91</f>
        <v>-</v>
      </c>
      <c r="AE90" s="223" t="str">
        <f>SAT!I91</f>
        <v>-</v>
      </c>
      <c r="AF90" s="131" t="str">
        <f>SUN!A91</f>
        <v/>
      </c>
      <c r="AG90" s="132" t="str">
        <f>SUN!B91</f>
        <v/>
      </c>
      <c r="AH90" s="133" t="str">
        <f>IF(SUN!F91="","",SUN!F91)</f>
        <v/>
      </c>
      <c r="AI90" s="134" t="str">
        <f>SUN!H91</f>
        <v>-</v>
      </c>
      <c r="AJ90" s="135" t="str">
        <f>SUN!I91</f>
        <v>-</v>
      </c>
    </row>
    <row r="91" spans="1:36" s="121" customFormat="1" ht="11.5" x14ac:dyDescent="0.25">
      <c r="A91" s="267">
        <v>89</v>
      </c>
      <c r="B91" s="146" t="str">
        <f>MON!A92</f>
        <v/>
      </c>
      <c r="C91" s="147" t="str">
        <f>MON!B92</f>
        <v/>
      </c>
      <c r="D91" s="148" t="str">
        <f>IF(MON!F92="","",MON!F92)</f>
        <v/>
      </c>
      <c r="E91" s="149" t="str">
        <f>MON!H92</f>
        <v>-</v>
      </c>
      <c r="F91" s="150" t="str">
        <f>MON!I92</f>
        <v>-</v>
      </c>
      <c r="G91" s="161" t="str">
        <f>TUE!A92</f>
        <v/>
      </c>
      <c r="H91" s="162" t="str">
        <f>TUE!B92</f>
        <v/>
      </c>
      <c r="I91" s="163" t="str">
        <f>IF(TUE!F92="","",TUE!F92)</f>
        <v/>
      </c>
      <c r="J91" s="164" t="str">
        <f>TUE!H92</f>
        <v>-</v>
      </c>
      <c r="K91" s="165" t="str">
        <f>TUE!I92</f>
        <v>-</v>
      </c>
      <c r="L91" s="176" t="str">
        <f>WED!A92</f>
        <v/>
      </c>
      <c r="M91" s="177" t="str">
        <f>WED!B92</f>
        <v/>
      </c>
      <c r="N91" s="178" t="str">
        <f>IF(WED!F92="","",WED!F92)</f>
        <v/>
      </c>
      <c r="O91" s="179" t="str">
        <f>WED!H92</f>
        <v>-</v>
      </c>
      <c r="P91" s="180" t="str">
        <f>WED!I92</f>
        <v>-</v>
      </c>
      <c r="Q91" s="191" t="str">
        <f>THU!A92</f>
        <v/>
      </c>
      <c r="R91" s="192" t="str">
        <f>THU!B92</f>
        <v/>
      </c>
      <c r="S91" s="193" t="str">
        <f>IF(THU!F92="","",THU!F92)</f>
        <v/>
      </c>
      <c r="T91" s="194" t="str">
        <f>THU!H92</f>
        <v>-</v>
      </c>
      <c r="U91" s="195" t="str">
        <f>THU!I92</f>
        <v>-</v>
      </c>
      <c r="V91" s="206" t="str">
        <f>FRI!A92</f>
        <v/>
      </c>
      <c r="W91" s="207" t="str">
        <f>FRI!B92</f>
        <v/>
      </c>
      <c r="X91" s="208" t="str">
        <f>IF(FRI!F92="","",FRI!F92)</f>
        <v/>
      </c>
      <c r="Y91" s="209" t="str">
        <f>FRI!H92</f>
        <v>-</v>
      </c>
      <c r="Z91" s="210" t="str">
        <f>FRI!I92</f>
        <v>-</v>
      </c>
      <c r="AA91" s="345" t="str">
        <f>SAT!A92</f>
        <v/>
      </c>
      <c r="AB91" s="220" t="str">
        <f>SAT!B92</f>
        <v/>
      </c>
      <c r="AC91" s="221" t="str">
        <f>IF(SAT!F92="","",SAT!F92)</f>
        <v/>
      </c>
      <c r="AD91" s="222" t="str">
        <f>SAT!H92</f>
        <v>-</v>
      </c>
      <c r="AE91" s="223" t="str">
        <f>SAT!I92</f>
        <v>-</v>
      </c>
      <c r="AF91" s="131" t="str">
        <f>SUN!A92</f>
        <v/>
      </c>
      <c r="AG91" s="132" t="str">
        <f>SUN!B92</f>
        <v/>
      </c>
      <c r="AH91" s="133" t="str">
        <f>IF(SUN!F92="","",SUN!F92)</f>
        <v/>
      </c>
      <c r="AI91" s="134" t="str">
        <f>SUN!H92</f>
        <v>-</v>
      </c>
      <c r="AJ91" s="135" t="str">
        <f>SUN!I92</f>
        <v>-</v>
      </c>
    </row>
    <row r="92" spans="1:36" s="121" customFormat="1" ht="11.5" x14ac:dyDescent="0.25">
      <c r="A92" s="267">
        <v>90</v>
      </c>
      <c r="B92" s="146" t="str">
        <f>MON!A93</f>
        <v/>
      </c>
      <c r="C92" s="147" t="str">
        <f>MON!B93</f>
        <v/>
      </c>
      <c r="D92" s="148" t="str">
        <f>IF(MON!F93="","",MON!F93)</f>
        <v/>
      </c>
      <c r="E92" s="149" t="str">
        <f>MON!H93</f>
        <v>-</v>
      </c>
      <c r="F92" s="150" t="str">
        <f>MON!I93</f>
        <v>-</v>
      </c>
      <c r="G92" s="161" t="str">
        <f>TUE!A93</f>
        <v/>
      </c>
      <c r="H92" s="162" t="str">
        <f>TUE!B93</f>
        <v/>
      </c>
      <c r="I92" s="163" t="str">
        <f>IF(TUE!F93="","",TUE!F93)</f>
        <v/>
      </c>
      <c r="J92" s="164" t="str">
        <f>TUE!H93</f>
        <v>-</v>
      </c>
      <c r="K92" s="165" t="str">
        <f>TUE!I93</f>
        <v>-</v>
      </c>
      <c r="L92" s="176" t="str">
        <f>WED!A93</f>
        <v/>
      </c>
      <c r="M92" s="177" t="str">
        <f>WED!B93</f>
        <v/>
      </c>
      <c r="N92" s="178" t="str">
        <f>IF(WED!F93="","",WED!F93)</f>
        <v/>
      </c>
      <c r="O92" s="179" t="str">
        <f>WED!H93</f>
        <v>-</v>
      </c>
      <c r="P92" s="180" t="str">
        <f>WED!I93</f>
        <v>-</v>
      </c>
      <c r="Q92" s="191" t="str">
        <f>THU!A93</f>
        <v/>
      </c>
      <c r="R92" s="192" t="str">
        <f>THU!B93</f>
        <v/>
      </c>
      <c r="S92" s="193" t="str">
        <f>IF(THU!F93="","",THU!F93)</f>
        <v/>
      </c>
      <c r="T92" s="194" t="str">
        <f>THU!H93</f>
        <v>-</v>
      </c>
      <c r="U92" s="195" t="str">
        <f>THU!I93</f>
        <v>-</v>
      </c>
      <c r="V92" s="206" t="str">
        <f>FRI!A93</f>
        <v/>
      </c>
      <c r="W92" s="207" t="str">
        <f>FRI!B93</f>
        <v/>
      </c>
      <c r="X92" s="208" t="str">
        <f>IF(FRI!F93="","",FRI!F93)</f>
        <v/>
      </c>
      <c r="Y92" s="209" t="str">
        <f>FRI!H93</f>
        <v>-</v>
      </c>
      <c r="Z92" s="210" t="str">
        <f>FRI!I93</f>
        <v>-</v>
      </c>
      <c r="AA92" s="345" t="str">
        <f>SAT!A93</f>
        <v/>
      </c>
      <c r="AB92" s="220" t="str">
        <f>SAT!B93</f>
        <v/>
      </c>
      <c r="AC92" s="221" t="str">
        <f>IF(SAT!F93="","",SAT!F93)</f>
        <v/>
      </c>
      <c r="AD92" s="222" t="str">
        <f>SAT!H93</f>
        <v>-</v>
      </c>
      <c r="AE92" s="223" t="str">
        <f>SAT!I93</f>
        <v>-</v>
      </c>
      <c r="AF92" s="131" t="str">
        <f>SUN!A93</f>
        <v/>
      </c>
      <c r="AG92" s="132" t="str">
        <f>SUN!B93</f>
        <v/>
      </c>
      <c r="AH92" s="133" t="str">
        <f>IF(SUN!F93="","",SUN!F93)</f>
        <v/>
      </c>
      <c r="AI92" s="134" t="str">
        <f>SUN!H93</f>
        <v>-</v>
      </c>
      <c r="AJ92" s="135" t="str">
        <f>SUN!I93</f>
        <v>-</v>
      </c>
    </row>
    <row r="93" spans="1:36" s="121" customFormat="1" ht="11.5" x14ac:dyDescent="0.25">
      <c r="A93" s="267">
        <v>91</v>
      </c>
      <c r="B93" s="146" t="str">
        <f>MON!A94</f>
        <v/>
      </c>
      <c r="C93" s="147" t="str">
        <f>MON!B94</f>
        <v/>
      </c>
      <c r="D93" s="148" t="str">
        <f>IF(MON!F94="","",MON!F94)</f>
        <v/>
      </c>
      <c r="E93" s="149" t="str">
        <f>MON!H94</f>
        <v>-</v>
      </c>
      <c r="F93" s="150" t="str">
        <f>MON!I94</f>
        <v>-</v>
      </c>
      <c r="G93" s="161" t="str">
        <f>TUE!A94</f>
        <v/>
      </c>
      <c r="H93" s="162" t="str">
        <f>TUE!B94</f>
        <v/>
      </c>
      <c r="I93" s="163" t="str">
        <f>IF(TUE!F94="","",TUE!F94)</f>
        <v/>
      </c>
      <c r="J93" s="164" t="str">
        <f>TUE!H94</f>
        <v>-</v>
      </c>
      <c r="K93" s="165" t="str">
        <f>TUE!I94</f>
        <v>-</v>
      </c>
      <c r="L93" s="176" t="str">
        <f>WED!A94</f>
        <v/>
      </c>
      <c r="M93" s="177" t="str">
        <f>WED!B94</f>
        <v/>
      </c>
      <c r="N93" s="178" t="str">
        <f>IF(WED!F94="","",WED!F94)</f>
        <v/>
      </c>
      <c r="O93" s="179" t="str">
        <f>WED!H94</f>
        <v>-</v>
      </c>
      <c r="P93" s="180" t="str">
        <f>WED!I94</f>
        <v>-</v>
      </c>
      <c r="Q93" s="191" t="str">
        <f>THU!A94</f>
        <v/>
      </c>
      <c r="R93" s="192" t="str">
        <f>THU!B94</f>
        <v/>
      </c>
      <c r="S93" s="193" t="str">
        <f>IF(THU!F94="","",THU!F94)</f>
        <v/>
      </c>
      <c r="T93" s="194" t="str">
        <f>THU!H94</f>
        <v>-</v>
      </c>
      <c r="U93" s="195" t="str">
        <f>THU!I94</f>
        <v>-</v>
      </c>
      <c r="V93" s="206" t="str">
        <f>FRI!A94</f>
        <v/>
      </c>
      <c r="W93" s="207" t="str">
        <f>FRI!B94</f>
        <v/>
      </c>
      <c r="X93" s="208" t="str">
        <f>IF(FRI!F94="","",FRI!F94)</f>
        <v/>
      </c>
      <c r="Y93" s="209" t="str">
        <f>FRI!H94</f>
        <v>-</v>
      </c>
      <c r="Z93" s="210" t="str">
        <f>FRI!I94</f>
        <v>-</v>
      </c>
      <c r="AA93" s="345" t="str">
        <f>SAT!A94</f>
        <v/>
      </c>
      <c r="AB93" s="220" t="str">
        <f>SAT!B94</f>
        <v/>
      </c>
      <c r="AC93" s="221" t="str">
        <f>IF(SAT!F94="","",SAT!F94)</f>
        <v/>
      </c>
      <c r="AD93" s="222" t="str">
        <f>SAT!H94</f>
        <v>-</v>
      </c>
      <c r="AE93" s="223" t="str">
        <f>SAT!I94</f>
        <v>-</v>
      </c>
      <c r="AF93" s="131" t="str">
        <f>SUN!A94</f>
        <v/>
      </c>
      <c r="AG93" s="132" t="str">
        <f>SUN!B94</f>
        <v/>
      </c>
      <c r="AH93" s="133" t="str">
        <f>IF(SUN!F94="","",SUN!F94)</f>
        <v/>
      </c>
      <c r="AI93" s="134" t="str">
        <f>SUN!H94</f>
        <v>-</v>
      </c>
      <c r="AJ93" s="135" t="str">
        <f>SUN!I94</f>
        <v>-</v>
      </c>
    </row>
    <row r="94" spans="1:36" s="121" customFormat="1" ht="11.5" x14ac:dyDescent="0.25">
      <c r="A94" s="267">
        <v>92</v>
      </c>
      <c r="B94" s="146" t="str">
        <f>MON!A95</f>
        <v/>
      </c>
      <c r="C94" s="147" t="str">
        <f>MON!B95</f>
        <v/>
      </c>
      <c r="D94" s="148" t="str">
        <f>IF(MON!F95="","",MON!F95)</f>
        <v/>
      </c>
      <c r="E94" s="149" t="str">
        <f>MON!H95</f>
        <v>-</v>
      </c>
      <c r="F94" s="150" t="str">
        <f>MON!I95</f>
        <v>-</v>
      </c>
      <c r="G94" s="161" t="str">
        <f>TUE!A95</f>
        <v/>
      </c>
      <c r="H94" s="162" t="str">
        <f>TUE!B95</f>
        <v/>
      </c>
      <c r="I94" s="163" t="str">
        <f>IF(TUE!F95="","",TUE!F95)</f>
        <v/>
      </c>
      <c r="J94" s="164" t="str">
        <f>TUE!H95</f>
        <v>-</v>
      </c>
      <c r="K94" s="165" t="str">
        <f>TUE!I95</f>
        <v>-</v>
      </c>
      <c r="L94" s="176" t="str">
        <f>WED!A95</f>
        <v/>
      </c>
      <c r="M94" s="177" t="str">
        <f>WED!B95</f>
        <v/>
      </c>
      <c r="N94" s="178" t="str">
        <f>IF(WED!F95="","",WED!F95)</f>
        <v/>
      </c>
      <c r="O94" s="179" t="str">
        <f>WED!H95</f>
        <v>-</v>
      </c>
      <c r="P94" s="180" t="str">
        <f>WED!I95</f>
        <v>-</v>
      </c>
      <c r="Q94" s="191" t="str">
        <f>THU!A95</f>
        <v/>
      </c>
      <c r="R94" s="192" t="str">
        <f>THU!B95</f>
        <v/>
      </c>
      <c r="S94" s="193" t="str">
        <f>IF(THU!F95="","",THU!F95)</f>
        <v/>
      </c>
      <c r="T94" s="194" t="str">
        <f>THU!H95</f>
        <v>-</v>
      </c>
      <c r="U94" s="195" t="str">
        <f>THU!I95</f>
        <v>-</v>
      </c>
      <c r="V94" s="206" t="str">
        <f>FRI!A95</f>
        <v/>
      </c>
      <c r="W94" s="207" t="str">
        <f>FRI!B95</f>
        <v/>
      </c>
      <c r="X94" s="208" t="str">
        <f>IF(FRI!F95="","",FRI!F95)</f>
        <v/>
      </c>
      <c r="Y94" s="209" t="str">
        <f>FRI!H95</f>
        <v>-</v>
      </c>
      <c r="Z94" s="210" t="str">
        <f>FRI!I95</f>
        <v>-</v>
      </c>
      <c r="AA94" s="345" t="str">
        <f>SAT!A95</f>
        <v/>
      </c>
      <c r="AB94" s="220" t="str">
        <f>SAT!B95</f>
        <v/>
      </c>
      <c r="AC94" s="221" t="str">
        <f>IF(SAT!F95="","",SAT!F95)</f>
        <v/>
      </c>
      <c r="AD94" s="222" t="str">
        <f>SAT!H95</f>
        <v>-</v>
      </c>
      <c r="AE94" s="223" t="str">
        <f>SAT!I95</f>
        <v>-</v>
      </c>
      <c r="AF94" s="131" t="str">
        <f>SUN!A95</f>
        <v/>
      </c>
      <c r="AG94" s="132" t="str">
        <f>SUN!B95</f>
        <v/>
      </c>
      <c r="AH94" s="133" t="str">
        <f>IF(SUN!F95="","",SUN!F95)</f>
        <v/>
      </c>
      <c r="AI94" s="134" t="str">
        <f>SUN!H95</f>
        <v>-</v>
      </c>
      <c r="AJ94" s="135" t="str">
        <f>SUN!I95</f>
        <v>-</v>
      </c>
    </row>
    <row r="95" spans="1:36" s="121" customFormat="1" ht="11.5" x14ac:dyDescent="0.25">
      <c r="A95" s="267">
        <v>93</v>
      </c>
      <c r="B95" s="146" t="str">
        <f>MON!A96</f>
        <v/>
      </c>
      <c r="C95" s="147" t="str">
        <f>MON!B96</f>
        <v/>
      </c>
      <c r="D95" s="148" t="str">
        <f>IF(MON!F96="","",MON!F96)</f>
        <v/>
      </c>
      <c r="E95" s="149" t="str">
        <f>MON!H96</f>
        <v>-</v>
      </c>
      <c r="F95" s="150" t="str">
        <f>MON!I96</f>
        <v>-</v>
      </c>
      <c r="G95" s="161" t="str">
        <f>TUE!A96</f>
        <v/>
      </c>
      <c r="H95" s="162" t="str">
        <f>TUE!B96</f>
        <v/>
      </c>
      <c r="I95" s="163" t="str">
        <f>IF(TUE!F96="","",TUE!F96)</f>
        <v/>
      </c>
      <c r="J95" s="164" t="str">
        <f>TUE!H96</f>
        <v>-</v>
      </c>
      <c r="K95" s="165" t="str">
        <f>TUE!I96</f>
        <v>-</v>
      </c>
      <c r="L95" s="176" t="str">
        <f>WED!A96</f>
        <v/>
      </c>
      <c r="M95" s="177" t="str">
        <f>WED!B96</f>
        <v/>
      </c>
      <c r="N95" s="178" t="str">
        <f>IF(WED!F96="","",WED!F96)</f>
        <v/>
      </c>
      <c r="O95" s="179" t="str">
        <f>WED!H96</f>
        <v>-</v>
      </c>
      <c r="P95" s="180" t="str">
        <f>WED!I96</f>
        <v>-</v>
      </c>
      <c r="Q95" s="191" t="str">
        <f>THU!A96</f>
        <v/>
      </c>
      <c r="R95" s="192" t="str">
        <f>THU!B96</f>
        <v/>
      </c>
      <c r="S95" s="193" t="str">
        <f>IF(THU!F96="","",THU!F96)</f>
        <v/>
      </c>
      <c r="T95" s="194" t="str">
        <f>THU!H96</f>
        <v>-</v>
      </c>
      <c r="U95" s="195" t="str">
        <f>THU!I96</f>
        <v>-</v>
      </c>
      <c r="V95" s="206" t="str">
        <f>FRI!A96</f>
        <v/>
      </c>
      <c r="W95" s="207" t="str">
        <f>FRI!B96</f>
        <v/>
      </c>
      <c r="X95" s="208" t="str">
        <f>IF(FRI!F96="","",FRI!F96)</f>
        <v/>
      </c>
      <c r="Y95" s="209" t="str">
        <f>FRI!H96</f>
        <v>-</v>
      </c>
      <c r="Z95" s="210" t="str">
        <f>FRI!I96</f>
        <v>-</v>
      </c>
      <c r="AA95" s="345" t="str">
        <f>SAT!A96</f>
        <v/>
      </c>
      <c r="AB95" s="220" t="str">
        <f>SAT!B96</f>
        <v/>
      </c>
      <c r="AC95" s="221" t="str">
        <f>IF(SAT!F96="","",SAT!F96)</f>
        <v/>
      </c>
      <c r="AD95" s="222" t="str">
        <f>SAT!H96</f>
        <v>-</v>
      </c>
      <c r="AE95" s="223" t="str">
        <f>SAT!I96</f>
        <v>-</v>
      </c>
      <c r="AF95" s="131" t="str">
        <f>SUN!A96</f>
        <v/>
      </c>
      <c r="AG95" s="132" t="str">
        <f>SUN!B96</f>
        <v/>
      </c>
      <c r="AH95" s="133" t="str">
        <f>IF(SUN!F96="","",SUN!F96)</f>
        <v/>
      </c>
      <c r="AI95" s="134" t="str">
        <f>SUN!H96</f>
        <v>-</v>
      </c>
      <c r="AJ95" s="135" t="str">
        <f>SUN!I96</f>
        <v>-</v>
      </c>
    </row>
    <row r="96" spans="1:36" s="121" customFormat="1" ht="11.5" x14ac:dyDescent="0.25">
      <c r="A96" s="267">
        <v>94</v>
      </c>
      <c r="B96" s="146" t="str">
        <f>MON!A97</f>
        <v/>
      </c>
      <c r="C96" s="147" t="str">
        <f>MON!B97</f>
        <v/>
      </c>
      <c r="D96" s="148" t="str">
        <f>IF(MON!F97="","",MON!F97)</f>
        <v/>
      </c>
      <c r="E96" s="149" t="str">
        <f>MON!H97</f>
        <v>-</v>
      </c>
      <c r="F96" s="150" t="str">
        <f>MON!I97</f>
        <v>-</v>
      </c>
      <c r="G96" s="161" t="str">
        <f>TUE!A97</f>
        <v/>
      </c>
      <c r="H96" s="162" t="str">
        <f>TUE!B97</f>
        <v/>
      </c>
      <c r="I96" s="163" t="str">
        <f>IF(TUE!F97="","",TUE!F97)</f>
        <v/>
      </c>
      <c r="J96" s="164" t="str">
        <f>TUE!H97</f>
        <v>-</v>
      </c>
      <c r="K96" s="165" t="str">
        <f>TUE!I97</f>
        <v>-</v>
      </c>
      <c r="L96" s="176" t="str">
        <f>WED!A97</f>
        <v/>
      </c>
      <c r="M96" s="177" t="str">
        <f>WED!B97</f>
        <v/>
      </c>
      <c r="N96" s="178" t="str">
        <f>IF(WED!F97="","",WED!F97)</f>
        <v/>
      </c>
      <c r="O96" s="179" t="str">
        <f>WED!H97</f>
        <v>-</v>
      </c>
      <c r="P96" s="180" t="str">
        <f>WED!I97</f>
        <v>-</v>
      </c>
      <c r="Q96" s="191" t="str">
        <f>THU!A97</f>
        <v/>
      </c>
      <c r="R96" s="192" t="str">
        <f>THU!B97</f>
        <v/>
      </c>
      <c r="S96" s="193" t="str">
        <f>IF(THU!F97="","",THU!F97)</f>
        <v/>
      </c>
      <c r="T96" s="194" t="str">
        <f>THU!H97</f>
        <v>-</v>
      </c>
      <c r="U96" s="195" t="str">
        <f>THU!I97</f>
        <v>-</v>
      </c>
      <c r="V96" s="206" t="str">
        <f>FRI!A97</f>
        <v/>
      </c>
      <c r="W96" s="207" t="str">
        <f>FRI!B97</f>
        <v/>
      </c>
      <c r="X96" s="208" t="str">
        <f>IF(FRI!F97="","",FRI!F97)</f>
        <v/>
      </c>
      <c r="Y96" s="209" t="str">
        <f>FRI!H97</f>
        <v>-</v>
      </c>
      <c r="Z96" s="210" t="str">
        <f>FRI!I97</f>
        <v>-</v>
      </c>
      <c r="AA96" s="345" t="str">
        <f>SAT!A97</f>
        <v/>
      </c>
      <c r="AB96" s="220" t="str">
        <f>SAT!B97</f>
        <v/>
      </c>
      <c r="AC96" s="221" t="str">
        <f>IF(SAT!F97="","",SAT!F97)</f>
        <v/>
      </c>
      <c r="AD96" s="222" t="str">
        <f>SAT!H97</f>
        <v>-</v>
      </c>
      <c r="AE96" s="223" t="str">
        <f>SAT!I97</f>
        <v>-</v>
      </c>
      <c r="AF96" s="131" t="str">
        <f>SUN!A97</f>
        <v/>
      </c>
      <c r="AG96" s="132" t="str">
        <f>SUN!B97</f>
        <v/>
      </c>
      <c r="AH96" s="133" t="str">
        <f>IF(SUN!F97="","",SUN!F97)</f>
        <v/>
      </c>
      <c r="AI96" s="134" t="str">
        <f>SUN!H97</f>
        <v>-</v>
      </c>
      <c r="AJ96" s="135" t="str">
        <f>SUN!I97</f>
        <v>-</v>
      </c>
    </row>
    <row r="97" spans="1:36" s="121" customFormat="1" ht="11.5" x14ac:dyDescent="0.25">
      <c r="A97" s="267">
        <v>95</v>
      </c>
      <c r="B97" s="146" t="str">
        <f>MON!A98</f>
        <v/>
      </c>
      <c r="C97" s="147" t="str">
        <f>MON!B98</f>
        <v/>
      </c>
      <c r="D97" s="148" t="str">
        <f>IF(MON!F98="","",MON!F98)</f>
        <v/>
      </c>
      <c r="E97" s="149" t="str">
        <f>MON!H98</f>
        <v>-</v>
      </c>
      <c r="F97" s="150" t="str">
        <f>MON!I98</f>
        <v>-</v>
      </c>
      <c r="G97" s="161" t="str">
        <f>TUE!A98</f>
        <v/>
      </c>
      <c r="H97" s="162" t="str">
        <f>TUE!B98</f>
        <v/>
      </c>
      <c r="I97" s="163" t="str">
        <f>IF(TUE!F98="","",TUE!F98)</f>
        <v/>
      </c>
      <c r="J97" s="164" t="str">
        <f>TUE!H98</f>
        <v>-</v>
      </c>
      <c r="K97" s="165" t="str">
        <f>TUE!I98</f>
        <v>-</v>
      </c>
      <c r="L97" s="176" t="str">
        <f>WED!A98</f>
        <v/>
      </c>
      <c r="M97" s="177" t="str">
        <f>WED!B98</f>
        <v/>
      </c>
      <c r="N97" s="178" t="str">
        <f>IF(WED!F98="","",WED!F98)</f>
        <v/>
      </c>
      <c r="O97" s="179" t="str">
        <f>WED!H98</f>
        <v>-</v>
      </c>
      <c r="P97" s="180" t="str">
        <f>WED!I98</f>
        <v>-</v>
      </c>
      <c r="Q97" s="191" t="str">
        <f>THU!A98</f>
        <v/>
      </c>
      <c r="R97" s="192" t="str">
        <f>THU!B98</f>
        <v/>
      </c>
      <c r="S97" s="193" t="str">
        <f>IF(THU!F98="","",THU!F98)</f>
        <v/>
      </c>
      <c r="T97" s="194" t="str">
        <f>THU!H98</f>
        <v>-</v>
      </c>
      <c r="U97" s="195" t="str">
        <f>THU!I98</f>
        <v>-</v>
      </c>
      <c r="V97" s="206" t="str">
        <f>FRI!A98</f>
        <v/>
      </c>
      <c r="W97" s="207" t="str">
        <f>FRI!B98</f>
        <v/>
      </c>
      <c r="X97" s="208" t="str">
        <f>IF(FRI!F98="","",FRI!F98)</f>
        <v/>
      </c>
      <c r="Y97" s="209" t="str">
        <f>FRI!H98</f>
        <v>-</v>
      </c>
      <c r="Z97" s="210" t="str">
        <f>FRI!I98</f>
        <v>-</v>
      </c>
      <c r="AA97" s="345" t="str">
        <f>SAT!A98</f>
        <v/>
      </c>
      <c r="AB97" s="220" t="str">
        <f>SAT!B98</f>
        <v/>
      </c>
      <c r="AC97" s="221" t="str">
        <f>IF(SAT!F98="","",SAT!F98)</f>
        <v/>
      </c>
      <c r="AD97" s="222" t="str">
        <f>SAT!H98</f>
        <v>-</v>
      </c>
      <c r="AE97" s="223" t="str">
        <f>SAT!I98</f>
        <v>-</v>
      </c>
      <c r="AF97" s="131" t="str">
        <f>SUN!A98</f>
        <v/>
      </c>
      <c r="AG97" s="132" t="str">
        <f>SUN!B98</f>
        <v/>
      </c>
      <c r="AH97" s="133" t="str">
        <f>IF(SUN!F98="","",SUN!F98)</f>
        <v/>
      </c>
      <c r="AI97" s="134" t="str">
        <f>SUN!H98</f>
        <v>-</v>
      </c>
      <c r="AJ97" s="135" t="str">
        <f>SUN!I98</f>
        <v>-</v>
      </c>
    </row>
    <row r="98" spans="1:36" s="121" customFormat="1" ht="11.5" x14ac:dyDescent="0.25">
      <c r="A98" s="267">
        <v>96</v>
      </c>
      <c r="B98" s="146" t="str">
        <f>MON!A99</f>
        <v/>
      </c>
      <c r="C98" s="147" t="str">
        <f>MON!B99</f>
        <v/>
      </c>
      <c r="D98" s="148" t="str">
        <f>IF(MON!F99="","",MON!F99)</f>
        <v/>
      </c>
      <c r="E98" s="149" t="str">
        <f>MON!H99</f>
        <v>-</v>
      </c>
      <c r="F98" s="150" t="str">
        <f>MON!I99</f>
        <v>-</v>
      </c>
      <c r="G98" s="161" t="str">
        <f>TUE!A99</f>
        <v/>
      </c>
      <c r="H98" s="162" t="str">
        <f>TUE!B99</f>
        <v/>
      </c>
      <c r="I98" s="163" t="str">
        <f>IF(TUE!F99="","",TUE!F99)</f>
        <v/>
      </c>
      <c r="J98" s="164" t="str">
        <f>TUE!H99</f>
        <v>-</v>
      </c>
      <c r="K98" s="165" t="str">
        <f>TUE!I99</f>
        <v>-</v>
      </c>
      <c r="L98" s="176" t="str">
        <f>WED!A99</f>
        <v/>
      </c>
      <c r="M98" s="177" t="str">
        <f>WED!B99</f>
        <v/>
      </c>
      <c r="N98" s="178" t="str">
        <f>IF(WED!F99="","",WED!F99)</f>
        <v/>
      </c>
      <c r="O98" s="179" t="str">
        <f>WED!H99</f>
        <v>-</v>
      </c>
      <c r="P98" s="180" t="str">
        <f>WED!I99</f>
        <v>-</v>
      </c>
      <c r="Q98" s="191" t="str">
        <f>THU!A99</f>
        <v/>
      </c>
      <c r="R98" s="192" t="str">
        <f>THU!B99</f>
        <v/>
      </c>
      <c r="S98" s="193" t="str">
        <f>IF(THU!F99="","",THU!F99)</f>
        <v/>
      </c>
      <c r="T98" s="194" t="str">
        <f>THU!H99</f>
        <v>-</v>
      </c>
      <c r="U98" s="195" t="str">
        <f>THU!I99</f>
        <v>-</v>
      </c>
      <c r="V98" s="206" t="str">
        <f>FRI!A99</f>
        <v/>
      </c>
      <c r="W98" s="207" t="str">
        <f>FRI!B99</f>
        <v/>
      </c>
      <c r="X98" s="208" t="str">
        <f>IF(FRI!F99="","",FRI!F99)</f>
        <v/>
      </c>
      <c r="Y98" s="209" t="str">
        <f>FRI!H99</f>
        <v>-</v>
      </c>
      <c r="Z98" s="210" t="str">
        <f>FRI!I99</f>
        <v>-</v>
      </c>
      <c r="AA98" s="345" t="str">
        <f>SAT!A99</f>
        <v/>
      </c>
      <c r="AB98" s="220" t="str">
        <f>SAT!B99</f>
        <v/>
      </c>
      <c r="AC98" s="221" t="str">
        <f>IF(SAT!F99="","",SAT!F99)</f>
        <v/>
      </c>
      <c r="AD98" s="222" t="str">
        <f>SAT!H99</f>
        <v>-</v>
      </c>
      <c r="AE98" s="223" t="str">
        <f>SAT!I99</f>
        <v>-</v>
      </c>
      <c r="AF98" s="131" t="str">
        <f>SUN!A99</f>
        <v/>
      </c>
      <c r="AG98" s="132" t="str">
        <f>SUN!B99</f>
        <v/>
      </c>
      <c r="AH98" s="133" t="str">
        <f>IF(SUN!F99="","",SUN!F99)</f>
        <v/>
      </c>
      <c r="AI98" s="134" t="str">
        <f>SUN!H99</f>
        <v>-</v>
      </c>
      <c r="AJ98" s="135" t="str">
        <f>SUN!I99</f>
        <v>-</v>
      </c>
    </row>
    <row r="99" spans="1:36" s="121" customFormat="1" ht="11.5" x14ac:dyDescent="0.25">
      <c r="A99" s="267">
        <v>97</v>
      </c>
      <c r="B99" s="146" t="str">
        <f>MON!A100</f>
        <v/>
      </c>
      <c r="C99" s="147" t="str">
        <f>MON!B100</f>
        <v/>
      </c>
      <c r="D99" s="148" t="str">
        <f>IF(MON!F100="","",MON!F100)</f>
        <v/>
      </c>
      <c r="E99" s="149" t="str">
        <f>MON!H100</f>
        <v>-</v>
      </c>
      <c r="F99" s="150" t="str">
        <f>MON!I100</f>
        <v>-</v>
      </c>
      <c r="G99" s="161" t="str">
        <f>TUE!A100</f>
        <v/>
      </c>
      <c r="H99" s="162" t="str">
        <f>TUE!B100</f>
        <v/>
      </c>
      <c r="I99" s="163" t="str">
        <f>IF(TUE!F100="","",TUE!F100)</f>
        <v/>
      </c>
      <c r="J99" s="164" t="str">
        <f>TUE!H100</f>
        <v>-</v>
      </c>
      <c r="K99" s="165" t="str">
        <f>TUE!I100</f>
        <v>-</v>
      </c>
      <c r="L99" s="176" t="str">
        <f>WED!A100</f>
        <v/>
      </c>
      <c r="M99" s="177" t="str">
        <f>WED!B100</f>
        <v/>
      </c>
      <c r="N99" s="178" t="str">
        <f>IF(WED!F100="","",WED!F100)</f>
        <v/>
      </c>
      <c r="O99" s="179" t="str">
        <f>WED!H100</f>
        <v>-</v>
      </c>
      <c r="P99" s="180" t="str">
        <f>WED!I100</f>
        <v>-</v>
      </c>
      <c r="Q99" s="191" t="str">
        <f>THU!A100</f>
        <v/>
      </c>
      <c r="R99" s="192" t="str">
        <f>THU!B100</f>
        <v/>
      </c>
      <c r="S99" s="193" t="str">
        <f>IF(THU!F100="","",THU!F100)</f>
        <v/>
      </c>
      <c r="T99" s="194" t="str">
        <f>THU!H100</f>
        <v>-</v>
      </c>
      <c r="U99" s="195" t="str">
        <f>THU!I100</f>
        <v>-</v>
      </c>
      <c r="V99" s="206" t="str">
        <f>FRI!A100</f>
        <v/>
      </c>
      <c r="W99" s="207" t="str">
        <f>FRI!B100</f>
        <v/>
      </c>
      <c r="X99" s="208" t="str">
        <f>IF(FRI!F100="","",FRI!F100)</f>
        <v/>
      </c>
      <c r="Y99" s="209" t="str">
        <f>FRI!H100</f>
        <v>-</v>
      </c>
      <c r="Z99" s="210" t="str">
        <f>FRI!I100</f>
        <v>-</v>
      </c>
      <c r="AA99" s="345" t="str">
        <f>SAT!A100</f>
        <v/>
      </c>
      <c r="AB99" s="220" t="str">
        <f>SAT!B100</f>
        <v/>
      </c>
      <c r="AC99" s="221" t="str">
        <f>IF(SAT!F100="","",SAT!F100)</f>
        <v/>
      </c>
      <c r="AD99" s="222" t="str">
        <f>SAT!H100</f>
        <v>-</v>
      </c>
      <c r="AE99" s="223" t="str">
        <f>SAT!I100</f>
        <v>-</v>
      </c>
      <c r="AF99" s="131" t="str">
        <f>SUN!A100</f>
        <v/>
      </c>
      <c r="AG99" s="132" t="str">
        <f>SUN!B100</f>
        <v/>
      </c>
      <c r="AH99" s="133" t="str">
        <f>IF(SUN!F100="","",SUN!F100)</f>
        <v/>
      </c>
      <c r="AI99" s="134" t="str">
        <f>SUN!H100</f>
        <v>-</v>
      </c>
      <c r="AJ99" s="135" t="str">
        <f>SUN!I100</f>
        <v>-</v>
      </c>
    </row>
    <row r="100" spans="1:36" s="121" customFormat="1" ht="11.5" x14ac:dyDescent="0.25">
      <c r="A100" s="267">
        <v>98</v>
      </c>
      <c r="B100" s="146" t="str">
        <f>MON!A101</f>
        <v/>
      </c>
      <c r="C100" s="147" t="str">
        <f>MON!B101</f>
        <v/>
      </c>
      <c r="D100" s="148" t="str">
        <f>IF(MON!F101="","",MON!F101)</f>
        <v/>
      </c>
      <c r="E100" s="149" t="str">
        <f>MON!H101</f>
        <v>-</v>
      </c>
      <c r="F100" s="150" t="str">
        <f>MON!I101</f>
        <v>-</v>
      </c>
      <c r="G100" s="161" t="str">
        <f>TUE!A101</f>
        <v/>
      </c>
      <c r="H100" s="162" t="str">
        <f>TUE!B101</f>
        <v/>
      </c>
      <c r="I100" s="163" t="str">
        <f>IF(TUE!F101="","",TUE!F101)</f>
        <v/>
      </c>
      <c r="J100" s="164" t="str">
        <f>TUE!H101</f>
        <v>-</v>
      </c>
      <c r="K100" s="165" t="str">
        <f>TUE!I101</f>
        <v>-</v>
      </c>
      <c r="L100" s="176" t="str">
        <f>WED!A101</f>
        <v/>
      </c>
      <c r="M100" s="177" t="str">
        <f>WED!B101</f>
        <v/>
      </c>
      <c r="N100" s="178" t="str">
        <f>IF(WED!F101="","",WED!F101)</f>
        <v/>
      </c>
      <c r="O100" s="179" t="str">
        <f>WED!H101</f>
        <v>-</v>
      </c>
      <c r="P100" s="180" t="str">
        <f>WED!I101</f>
        <v>-</v>
      </c>
      <c r="Q100" s="191" t="str">
        <f>THU!A101</f>
        <v/>
      </c>
      <c r="R100" s="192" t="str">
        <f>THU!B101</f>
        <v/>
      </c>
      <c r="S100" s="193" t="str">
        <f>IF(THU!F101="","",THU!F101)</f>
        <v/>
      </c>
      <c r="T100" s="194" t="str">
        <f>THU!H101</f>
        <v>-</v>
      </c>
      <c r="U100" s="195" t="str">
        <f>THU!I101</f>
        <v>-</v>
      </c>
      <c r="V100" s="206" t="str">
        <f>FRI!A101</f>
        <v/>
      </c>
      <c r="W100" s="207" t="str">
        <f>FRI!B101</f>
        <v/>
      </c>
      <c r="X100" s="208" t="str">
        <f>IF(FRI!F101="","",FRI!F101)</f>
        <v/>
      </c>
      <c r="Y100" s="209" t="str">
        <f>FRI!H101</f>
        <v>-</v>
      </c>
      <c r="Z100" s="210" t="str">
        <f>FRI!I101</f>
        <v>-</v>
      </c>
      <c r="AA100" s="345" t="str">
        <f>SAT!A101</f>
        <v/>
      </c>
      <c r="AB100" s="220" t="str">
        <f>SAT!B101</f>
        <v/>
      </c>
      <c r="AC100" s="221" t="str">
        <f>IF(SAT!F101="","",SAT!F101)</f>
        <v/>
      </c>
      <c r="AD100" s="222" t="str">
        <f>SAT!H101</f>
        <v>-</v>
      </c>
      <c r="AE100" s="223" t="str">
        <f>SAT!I101</f>
        <v>-</v>
      </c>
      <c r="AF100" s="131" t="str">
        <f>SUN!A101</f>
        <v/>
      </c>
      <c r="AG100" s="132" t="str">
        <f>SUN!B101</f>
        <v/>
      </c>
      <c r="AH100" s="133" t="str">
        <f>IF(SUN!F101="","",SUN!F101)</f>
        <v/>
      </c>
      <c r="AI100" s="134" t="str">
        <f>SUN!H101</f>
        <v>-</v>
      </c>
      <c r="AJ100" s="135" t="str">
        <f>SUN!I101</f>
        <v>-</v>
      </c>
    </row>
    <row r="101" spans="1:36" s="121" customFormat="1" ht="11.5" x14ac:dyDescent="0.25">
      <c r="A101" s="267">
        <v>99</v>
      </c>
      <c r="B101" s="146" t="str">
        <f>MON!A102</f>
        <v/>
      </c>
      <c r="C101" s="147" t="str">
        <f>MON!B102</f>
        <v/>
      </c>
      <c r="D101" s="148" t="str">
        <f>IF(MON!F102="","",MON!F102)</f>
        <v/>
      </c>
      <c r="E101" s="149" t="str">
        <f>MON!H102</f>
        <v>-</v>
      </c>
      <c r="F101" s="150" t="str">
        <f>MON!I102</f>
        <v>-</v>
      </c>
      <c r="G101" s="161" t="str">
        <f>TUE!A102</f>
        <v/>
      </c>
      <c r="H101" s="162" t="str">
        <f>TUE!B102</f>
        <v/>
      </c>
      <c r="I101" s="163" t="str">
        <f>IF(TUE!F102="","",TUE!F102)</f>
        <v/>
      </c>
      <c r="J101" s="164" t="str">
        <f>TUE!H102</f>
        <v>-</v>
      </c>
      <c r="K101" s="165" t="str">
        <f>TUE!I102</f>
        <v>-</v>
      </c>
      <c r="L101" s="176" t="str">
        <f>WED!A102</f>
        <v/>
      </c>
      <c r="M101" s="177" t="str">
        <f>WED!B102</f>
        <v/>
      </c>
      <c r="N101" s="178" t="str">
        <f>IF(WED!F102="","",WED!F102)</f>
        <v/>
      </c>
      <c r="O101" s="179" t="str">
        <f>WED!H102</f>
        <v>-</v>
      </c>
      <c r="P101" s="180" t="str">
        <f>WED!I102</f>
        <v>-</v>
      </c>
      <c r="Q101" s="191" t="str">
        <f>THU!A102</f>
        <v/>
      </c>
      <c r="R101" s="192" t="str">
        <f>THU!B102</f>
        <v/>
      </c>
      <c r="S101" s="193" t="str">
        <f>IF(THU!F102="","",THU!F102)</f>
        <v/>
      </c>
      <c r="T101" s="194" t="str">
        <f>THU!H102</f>
        <v>-</v>
      </c>
      <c r="U101" s="195" t="str">
        <f>THU!I102</f>
        <v>-</v>
      </c>
      <c r="V101" s="206" t="str">
        <f>FRI!A102</f>
        <v/>
      </c>
      <c r="W101" s="207" t="str">
        <f>FRI!B102</f>
        <v/>
      </c>
      <c r="X101" s="208" t="str">
        <f>IF(FRI!F102="","",FRI!F102)</f>
        <v/>
      </c>
      <c r="Y101" s="209" t="str">
        <f>FRI!H102</f>
        <v>-</v>
      </c>
      <c r="Z101" s="210" t="str">
        <f>FRI!I102</f>
        <v>-</v>
      </c>
      <c r="AA101" s="345" t="str">
        <f>SAT!A102</f>
        <v/>
      </c>
      <c r="AB101" s="220" t="str">
        <f>SAT!B102</f>
        <v/>
      </c>
      <c r="AC101" s="221" t="str">
        <f>IF(SAT!F102="","",SAT!F102)</f>
        <v/>
      </c>
      <c r="AD101" s="222" t="str">
        <f>SAT!H102</f>
        <v>-</v>
      </c>
      <c r="AE101" s="223" t="str">
        <f>SAT!I102</f>
        <v>-</v>
      </c>
      <c r="AF101" s="131" t="str">
        <f>SUN!A102</f>
        <v/>
      </c>
      <c r="AG101" s="132" t="str">
        <f>SUN!B102</f>
        <v/>
      </c>
      <c r="AH101" s="133" t="str">
        <f>IF(SUN!F102="","",SUN!F102)</f>
        <v/>
      </c>
      <c r="AI101" s="134" t="str">
        <f>SUN!H102</f>
        <v>-</v>
      </c>
      <c r="AJ101" s="135" t="str">
        <f>SUN!I102</f>
        <v>-</v>
      </c>
    </row>
    <row r="102" spans="1:36" s="121" customFormat="1" ht="11.5" x14ac:dyDescent="0.25">
      <c r="A102" s="267">
        <v>100</v>
      </c>
      <c r="B102" s="146" t="str">
        <f>MON!A103</f>
        <v/>
      </c>
      <c r="C102" s="147" t="str">
        <f>MON!B103</f>
        <v/>
      </c>
      <c r="D102" s="148" t="str">
        <f>IF(MON!F103="","",MON!F103)</f>
        <v/>
      </c>
      <c r="E102" s="149" t="str">
        <f>MON!H103</f>
        <v>-</v>
      </c>
      <c r="F102" s="150" t="str">
        <f>MON!I103</f>
        <v>-</v>
      </c>
      <c r="G102" s="161" t="str">
        <f>TUE!A103</f>
        <v/>
      </c>
      <c r="H102" s="162" t="str">
        <f>TUE!B103</f>
        <v/>
      </c>
      <c r="I102" s="163" t="str">
        <f>IF(TUE!F103="","",TUE!F103)</f>
        <v/>
      </c>
      <c r="J102" s="164" t="str">
        <f>TUE!H103</f>
        <v>-</v>
      </c>
      <c r="K102" s="165" t="str">
        <f>TUE!I103</f>
        <v>-</v>
      </c>
      <c r="L102" s="176" t="str">
        <f>WED!A103</f>
        <v/>
      </c>
      <c r="M102" s="177" t="str">
        <f>WED!B103</f>
        <v/>
      </c>
      <c r="N102" s="178" t="str">
        <f>IF(WED!F103="","",WED!F103)</f>
        <v/>
      </c>
      <c r="O102" s="179" t="str">
        <f>WED!H103</f>
        <v>-</v>
      </c>
      <c r="P102" s="180" t="str">
        <f>WED!I103</f>
        <v>-</v>
      </c>
      <c r="Q102" s="191" t="str">
        <f>THU!A103</f>
        <v/>
      </c>
      <c r="R102" s="192" t="str">
        <f>THU!B103</f>
        <v/>
      </c>
      <c r="S102" s="193" t="str">
        <f>IF(THU!F103="","",THU!F103)</f>
        <v/>
      </c>
      <c r="T102" s="194" t="str">
        <f>THU!H103</f>
        <v>-</v>
      </c>
      <c r="U102" s="195" t="str">
        <f>THU!I103</f>
        <v>-</v>
      </c>
      <c r="V102" s="206" t="str">
        <f>FRI!A103</f>
        <v/>
      </c>
      <c r="W102" s="207" t="str">
        <f>FRI!B103</f>
        <v/>
      </c>
      <c r="X102" s="208" t="str">
        <f>IF(FRI!F103="","",FRI!F103)</f>
        <v/>
      </c>
      <c r="Y102" s="209" t="str">
        <f>FRI!H103</f>
        <v>-</v>
      </c>
      <c r="Z102" s="210" t="str">
        <f>FRI!I103</f>
        <v>-</v>
      </c>
      <c r="AA102" s="345" t="str">
        <f>SAT!A103</f>
        <v/>
      </c>
      <c r="AB102" s="220" t="str">
        <f>SAT!B103</f>
        <v/>
      </c>
      <c r="AC102" s="221" t="str">
        <f>IF(SAT!F103="","",SAT!F103)</f>
        <v/>
      </c>
      <c r="AD102" s="222" t="str">
        <f>SAT!H103</f>
        <v>-</v>
      </c>
      <c r="AE102" s="223" t="str">
        <f>SAT!I103</f>
        <v>-</v>
      </c>
      <c r="AF102" s="131" t="str">
        <f>SUN!A103</f>
        <v/>
      </c>
      <c r="AG102" s="132" t="str">
        <f>SUN!B103</f>
        <v/>
      </c>
      <c r="AH102" s="133" t="str">
        <f>IF(SUN!F103="","",SUN!F103)</f>
        <v/>
      </c>
      <c r="AI102" s="134" t="str">
        <f>SUN!H103</f>
        <v>-</v>
      </c>
      <c r="AJ102" s="135" t="str">
        <f>SUN!I103</f>
        <v>-</v>
      </c>
    </row>
    <row r="103" spans="1:36" s="121" customFormat="1" ht="11.5" x14ac:dyDescent="0.25">
      <c r="A103" s="267">
        <v>101</v>
      </c>
      <c r="B103" s="146" t="str">
        <f>MON!A104</f>
        <v/>
      </c>
      <c r="C103" s="147" t="str">
        <f>MON!B104</f>
        <v/>
      </c>
      <c r="D103" s="148" t="str">
        <f>IF(MON!F104="","",MON!F104)</f>
        <v/>
      </c>
      <c r="E103" s="149" t="str">
        <f>MON!H104</f>
        <v>-</v>
      </c>
      <c r="F103" s="150" t="str">
        <f>MON!I104</f>
        <v>-</v>
      </c>
      <c r="G103" s="161" t="str">
        <f>TUE!A104</f>
        <v/>
      </c>
      <c r="H103" s="162" t="str">
        <f>TUE!B104</f>
        <v/>
      </c>
      <c r="I103" s="163" t="str">
        <f>IF(TUE!F104="","",TUE!F104)</f>
        <v/>
      </c>
      <c r="J103" s="164" t="str">
        <f>TUE!H104</f>
        <v>-</v>
      </c>
      <c r="K103" s="165" t="str">
        <f>TUE!I104</f>
        <v>-</v>
      </c>
      <c r="L103" s="176" t="str">
        <f>WED!A104</f>
        <v/>
      </c>
      <c r="M103" s="177" t="str">
        <f>WED!B104</f>
        <v/>
      </c>
      <c r="N103" s="178" t="str">
        <f>IF(WED!F104="","",WED!F104)</f>
        <v/>
      </c>
      <c r="O103" s="179" t="str">
        <f>WED!H104</f>
        <v>-</v>
      </c>
      <c r="P103" s="180" t="str">
        <f>WED!I104</f>
        <v>-</v>
      </c>
      <c r="Q103" s="191" t="str">
        <f>THU!A104</f>
        <v/>
      </c>
      <c r="R103" s="192" t="str">
        <f>THU!B104</f>
        <v/>
      </c>
      <c r="S103" s="193" t="str">
        <f>IF(THU!F104="","",THU!F104)</f>
        <v/>
      </c>
      <c r="T103" s="194" t="str">
        <f>THU!H104</f>
        <v>-</v>
      </c>
      <c r="U103" s="195" t="str">
        <f>THU!I104</f>
        <v>-</v>
      </c>
      <c r="V103" s="206" t="str">
        <f>FRI!A104</f>
        <v/>
      </c>
      <c r="W103" s="207" t="str">
        <f>FRI!B104</f>
        <v/>
      </c>
      <c r="X103" s="208" t="str">
        <f>IF(FRI!F104="","",FRI!F104)</f>
        <v/>
      </c>
      <c r="Y103" s="209" t="str">
        <f>FRI!H104</f>
        <v>-</v>
      </c>
      <c r="Z103" s="210" t="str">
        <f>FRI!I104</f>
        <v>-</v>
      </c>
      <c r="AA103" s="345" t="str">
        <f>SAT!A104</f>
        <v/>
      </c>
      <c r="AB103" s="220" t="str">
        <f>SAT!B104</f>
        <v/>
      </c>
      <c r="AC103" s="221" t="str">
        <f>IF(SAT!F104="","",SAT!F104)</f>
        <v/>
      </c>
      <c r="AD103" s="222" t="str">
        <f>SAT!H104</f>
        <v>-</v>
      </c>
      <c r="AE103" s="223" t="str">
        <f>SAT!I104</f>
        <v>-</v>
      </c>
      <c r="AF103" s="131" t="str">
        <f>SUN!A104</f>
        <v/>
      </c>
      <c r="AG103" s="132" t="str">
        <f>SUN!B104</f>
        <v/>
      </c>
      <c r="AH103" s="133" t="str">
        <f>IF(SUN!F104="","",SUN!F104)</f>
        <v/>
      </c>
      <c r="AI103" s="134" t="str">
        <f>SUN!H104</f>
        <v>-</v>
      </c>
      <c r="AJ103" s="135" t="str">
        <f>SUN!I104</f>
        <v>-</v>
      </c>
    </row>
    <row r="104" spans="1:36" s="121" customFormat="1" ht="11.5" x14ac:dyDescent="0.25">
      <c r="A104" s="267">
        <v>102</v>
      </c>
      <c r="B104" s="146" t="str">
        <f>MON!A105</f>
        <v/>
      </c>
      <c r="C104" s="147" t="str">
        <f>MON!B105</f>
        <v/>
      </c>
      <c r="D104" s="148" t="str">
        <f>IF(MON!F105="","",MON!F105)</f>
        <v/>
      </c>
      <c r="E104" s="149" t="str">
        <f>MON!H105</f>
        <v>-</v>
      </c>
      <c r="F104" s="150" t="str">
        <f>MON!I105</f>
        <v>-</v>
      </c>
      <c r="G104" s="161" t="str">
        <f>TUE!A105</f>
        <v/>
      </c>
      <c r="H104" s="162" t="str">
        <f>TUE!B105</f>
        <v/>
      </c>
      <c r="I104" s="163" t="str">
        <f>IF(TUE!F105="","",TUE!F105)</f>
        <v/>
      </c>
      <c r="J104" s="164" t="str">
        <f>TUE!H105</f>
        <v>-</v>
      </c>
      <c r="K104" s="165" t="str">
        <f>TUE!I105</f>
        <v>-</v>
      </c>
      <c r="L104" s="176" t="str">
        <f>WED!A105</f>
        <v/>
      </c>
      <c r="M104" s="177" t="str">
        <f>WED!B105</f>
        <v/>
      </c>
      <c r="N104" s="178" t="str">
        <f>IF(WED!F105="","",WED!F105)</f>
        <v/>
      </c>
      <c r="O104" s="179" t="str">
        <f>WED!H105</f>
        <v>-</v>
      </c>
      <c r="P104" s="180" t="str">
        <f>WED!I105</f>
        <v>-</v>
      </c>
      <c r="Q104" s="191" t="str">
        <f>THU!A105</f>
        <v/>
      </c>
      <c r="R104" s="192" t="str">
        <f>THU!B105</f>
        <v/>
      </c>
      <c r="S104" s="193" t="str">
        <f>IF(THU!F105="","",THU!F105)</f>
        <v/>
      </c>
      <c r="T104" s="194" t="str">
        <f>THU!H105</f>
        <v>-</v>
      </c>
      <c r="U104" s="195" t="str">
        <f>THU!I105</f>
        <v>-</v>
      </c>
      <c r="V104" s="206" t="str">
        <f>FRI!A105</f>
        <v/>
      </c>
      <c r="W104" s="207" t="str">
        <f>FRI!B105</f>
        <v/>
      </c>
      <c r="X104" s="208" t="str">
        <f>IF(FRI!F105="","",FRI!F105)</f>
        <v/>
      </c>
      <c r="Y104" s="209" t="str">
        <f>FRI!H105</f>
        <v>-</v>
      </c>
      <c r="Z104" s="210" t="str">
        <f>FRI!I105</f>
        <v>-</v>
      </c>
      <c r="AA104" s="345" t="str">
        <f>SAT!A105</f>
        <v/>
      </c>
      <c r="AB104" s="220" t="str">
        <f>SAT!B105</f>
        <v/>
      </c>
      <c r="AC104" s="221" t="str">
        <f>IF(SAT!F105="","",SAT!F105)</f>
        <v/>
      </c>
      <c r="AD104" s="222" t="str">
        <f>SAT!H105</f>
        <v>-</v>
      </c>
      <c r="AE104" s="223" t="str">
        <f>SAT!I105</f>
        <v>-</v>
      </c>
      <c r="AF104" s="131" t="str">
        <f>SUN!A105</f>
        <v/>
      </c>
      <c r="AG104" s="132" t="str">
        <f>SUN!B105</f>
        <v/>
      </c>
      <c r="AH104" s="133" t="str">
        <f>IF(SUN!F105="","",SUN!F105)</f>
        <v/>
      </c>
      <c r="AI104" s="134" t="str">
        <f>SUN!H105</f>
        <v>-</v>
      </c>
      <c r="AJ104" s="135" t="str">
        <f>SUN!I105</f>
        <v>-</v>
      </c>
    </row>
    <row r="105" spans="1:36" s="121" customFormat="1" ht="11.5" x14ac:dyDescent="0.25">
      <c r="A105" s="267">
        <v>103</v>
      </c>
      <c r="B105" s="146" t="str">
        <f>MON!A106</f>
        <v/>
      </c>
      <c r="C105" s="147" t="str">
        <f>MON!B106</f>
        <v/>
      </c>
      <c r="D105" s="148" t="str">
        <f>IF(MON!F106="","",MON!F106)</f>
        <v/>
      </c>
      <c r="E105" s="149" t="str">
        <f>MON!H106</f>
        <v>-</v>
      </c>
      <c r="F105" s="150" t="str">
        <f>MON!I106</f>
        <v>-</v>
      </c>
      <c r="G105" s="161" t="str">
        <f>TUE!A106</f>
        <v/>
      </c>
      <c r="H105" s="162" t="str">
        <f>TUE!B106</f>
        <v/>
      </c>
      <c r="I105" s="163" t="str">
        <f>IF(TUE!F106="","",TUE!F106)</f>
        <v/>
      </c>
      <c r="J105" s="164" t="str">
        <f>TUE!H106</f>
        <v>-</v>
      </c>
      <c r="K105" s="165" t="str">
        <f>TUE!I106</f>
        <v>-</v>
      </c>
      <c r="L105" s="176" t="str">
        <f>WED!A106</f>
        <v/>
      </c>
      <c r="M105" s="177" t="str">
        <f>WED!B106</f>
        <v/>
      </c>
      <c r="N105" s="178" t="str">
        <f>IF(WED!F106="","",WED!F106)</f>
        <v/>
      </c>
      <c r="O105" s="179" t="str">
        <f>WED!H106</f>
        <v>-</v>
      </c>
      <c r="P105" s="180" t="str">
        <f>WED!I106</f>
        <v>-</v>
      </c>
      <c r="Q105" s="191" t="str">
        <f>THU!A106</f>
        <v/>
      </c>
      <c r="R105" s="192" t="str">
        <f>THU!B106</f>
        <v/>
      </c>
      <c r="S105" s="193" t="str">
        <f>IF(THU!F106="","",THU!F106)</f>
        <v/>
      </c>
      <c r="T105" s="194" t="str">
        <f>THU!H106</f>
        <v>-</v>
      </c>
      <c r="U105" s="195" t="str">
        <f>THU!I106</f>
        <v>-</v>
      </c>
      <c r="V105" s="206" t="str">
        <f>FRI!A106</f>
        <v/>
      </c>
      <c r="W105" s="207" t="str">
        <f>FRI!B106</f>
        <v/>
      </c>
      <c r="X105" s="208" t="str">
        <f>IF(FRI!F106="","",FRI!F106)</f>
        <v/>
      </c>
      <c r="Y105" s="209" t="str">
        <f>FRI!H106</f>
        <v>-</v>
      </c>
      <c r="Z105" s="210" t="str">
        <f>FRI!I106</f>
        <v>-</v>
      </c>
      <c r="AA105" s="345" t="str">
        <f>SAT!A106</f>
        <v/>
      </c>
      <c r="AB105" s="220" t="str">
        <f>SAT!B106</f>
        <v/>
      </c>
      <c r="AC105" s="221" t="str">
        <f>IF(SAT!F106="","",SAT!F106)</f>
        <v/>
      </c>
      <c r="AD105" s="222" t="str">
        <f>SAT!H106</f>
        <v>-</v>
      </c>
      <c r="AE105" s="223" t="str">
        <f>SAT!I106</f>
        <v>-</v>
      </c>
      <c r="AF105" s="131" t="str">
        <f>SUN!A106</f>
        <v/>
      </c>
      <c r="AG105" s="132" t="str">
        <f>SUN!B106</f>
        <v/>
      </c>
      <c r="AH105" s="133" t="str">
        <f>IF(SUN!F106="","",SUN!F106)</f>
        <v/>
      </c>
      <c r="AI105" s="134" t="str">
        <f>SUN!H106</f>
        <v>-</v>
      </c>
      <c r="AJ105" s="135" t="str">
        <f>SUN!I106</f>
        <v>-</v>
      </c>
    </row>
    <row r="106" spans="1:36" s="121" customFormat="1" ht="11.5" x14ac:dyDescent="0.25">
      <c r="A106" s="267">
        <v>104</v>
      </c>
      <c r="B106" s="146" t="str">
        <f>MON!A107</f>
        <v/>
      </c>
      <c r="C106" s="147" t="str">
        <f>MON!B107</f>
        <v/>
      </c>
      <c r="D106" s="148" t="str">
        <f>IF(MON!F107="","",MON!F107)</f>
        <v/>
      </c>
      <c r="E106" s="149" t="str">
        <f>MON!H107</f>
        <v>-</v>
      </c>
      <c r="F106" s="150" t="str">
        <f>MON!I107</f>
        <v>-</v>
      </c>
      <c r="G106" s="161" t="str">
        <f>TUE!A107</f>
        <v/>
      </c>
      <c r="H106" s="162" t="str">
        <f>TUE!B107</f>
        <v/>
      </c>
      <c r="I106" s="163" t="str">
        <f>IF(TUE!F107="","",TUE!F107)</f>
        <v/>
      </c>
      <c r="J106" s="164" t="str">
        <f>TUE!H107</f>
        <v>-</v>
      </c>
      <c r="K106" s="165" t="str">
        <f>TUE!I107</f>
        <v>-</v>
      </c>
      <c r="L106" s="176" t="str">
        <f>WED!A107</f>
        <v/>
      </c>
      <c r="M106" s="177" t="str">
        <f>WED!B107</f>
        <v/>
      </c>
      <c r="N106" s="178" t="str">
        <f>IF(WED!F107="","",WED!F107)</f>
        <v/>
      </c>
      <c r="O106" s="179" t="str">
        <f>WED!H107</f>
        <v>-</v>
      </c>
      <c r="P106" s="180" t="str">
        <f>WED!I107</f>
        <v>-</v>
      </c>
      <c r="Q106" s="191" t="str">
        <f>THU!A107</f>
        <v/>
      </c>
      <c r="R106" s="192" t="str">
        <f>THU!B107</f>
        <v/>
      </c>
      <c r="S106" s="193" t="str">
        <f>IF(THU!F107="","",THU!F107)</f>
        <v/>
      </c>
      <c r="T106" s="194" t="str">
        <f>THU!H107</f>
        <v>-</v>
      </c>
      <c r="U106" s="195" t="str">
        <f>THU!I107</f>
        <v>-</v>
      </c>
      <c r="V106" s="206" t="str">
        <f>FRI!A107</f>
        <v/>
      </c>
      <c r="W106" s="207" t="str">
        <f>FRI!B107</f>
        <v/>
      </c>
      <c r="X106" s="208" t="str">
        <f>IF(FRI!F107="","",FRI!F107)</f>
        <v/>
      </c>
      <c r="Y106" s="209" t="str">
        <f>FRI!H107</f>
        <v>-</v>
      </c>
      <c r="Z106" s="210" t="str">
        <f>FRI!I107</f>
        <v>-</v>
      </c>
      <c r="AA106" s="345" t="str">
        <f>SAT!A107</f>
        <v/>
      </c>
      <c r="AB106" s="220" t="str">
        <f>SAT!B107</f>
        <v/>
      </c>
      <c r="AC106" s="221" t="str">
        <f>IF(SAT!F107="","",SAT!F107)</f>
        <v/>
      </c>
      <c r="AD106" s="222" t="str">
        <f>SAT!H107</f>
        <v>-</v>
      </c>
      <c r="AE106" s="223" t="str">
        <f>SAT!I107</f>
        <v>-</v>
      </c>
      <c r="AF106" s="131" t="str">
        <f>SUN!A107</f>
        <v/>
      </c>
      <c r="AG106" s="132" t="str">
        <f>SUN!B107</f>
        <v/>
      </c>
      <c r="AH106" s="133" t="str">
        <f>IF(SUN!F107="","",SUN!F107)</f>
        <v/>
      </c>
      <c r="AI106" s="134" t="str">
        <f>SUN!H107</f>
        <v>-</v>
      </c>
      <c r="AJ106" s="135" t="str">
        <f>SUN!I107</f>
        <v>-</v>
      </c>
    </row>
    <row r="107" spans="1:36" s="121" customFormat="1" ht="11.5" x14ac:dyDescent="0.25">
      <c r="A107" s="267">
        <v>105</v>
      </c>
      <c r="B107" s="146" t="str">
        <f>MON!A108</f>
        <v/>
      </c>
      <c r="C107" s="147" t="str">
        <f>MON!B108</f>
        <v/>
      </c>
      <c r="D107" s="148" t="str">
        <f>IF(MON!F108="","",MON!F108)</f>
        <v/>
      </c>
      <c r="E107" s="149" t="str">
        <f>MON!H108</f>
        <v>-</v>
      </c>
      <c r="F107" s="150" t="str">
        <f>MON!I108</f>
        <v>-</v>
      </c>
      <c r="G107" s="161" t="str">
        <f>TUE!A108</f>
        <v/>
      </c>
      <c r="H107" s="162" t="str">
        <f>TUE!B108</f>
        <v/>
      </c>
      <c r="I107" s="163" t="str">
        <f>IF(TUE!F108="","",TUE!F108)</f>
        <v/>
      </c>
      <c r="J107" s="164" t="str">
        <f>TUE!H108</f>
        <v>-</v>
      </c>
      <c r="K107" s="165" t="str">
        <f>TUE!I108</f>
        <v>-</v>
      </c>
      <c r="L107" s="176" t="str">
        <f>WED!A108</f>
        <v/>
      </c>
      <c r="M107" s="177" t="str">
        <f>WED!B108</f>
        <v/>
      </c>
      <c r="N107" s="178" t="str">
        <f>IF(WED!F108="","",WED!F108)</f>
        <v/>
      </c>
      <c r="O107" s="179" t="str">
        <f>WED!H108</f>
        <v>-</v>
      </c>
      <c r="P107" s="180" t="str">
        <f>WED!I108</f>
        <v>-</v>
      </c>
      <c r="Q107" s="191" t="str">
        <f>THU!A108</f>
        <v/>
      </c>
      <c r="R107" s="192" t="str">
        <f>THU!B108</f>
        <v/>
      </c>
      <c r="S107" s="193" t="str">
        <f>IF(THU!F108="","",THU!F108)</f>
        <v/>
      </c>
      <c r="T107" s="194" t="str">
        <f>THU!H108</f>
        <v>-</v>
      </c>
      <c r="U107" s="195" t="str">
        <f>THU!I108</f>
        <v>-</v>
      </c>
      <c r="V107" s="206" t="str">
        <f>FRI!A108</f>
        <v/>
      </c>
      <c r="W107" s="207" t="str">
        <f>FRI!B108</f>
        <v/>
      </c>
      <c r="X107" s="208" t="str">
        <f>IF(FRI!F108="","",FRI!F108)</f>
        <v/>
      </c>
      <c r="Y107" s="209" t="str">
        <f>FRI!H108</f>
        <v>-</v>
      </c>
      <c r="Z107" s="210" t="str">
        <f>FRI!I108</f>
        <v>-</v>
      </c>
      <c r="AA107" s="345" t="str">
        <f>SAT!A108</f>
        <v/>
      </c>
      <c r="AB107" s="220" t="str">
        <f>SAT!B108</f>
        <v/>
      </c>
      <c r="AC107" s="221" t="str">
        <f>IF(SAT!F108="","",SAT!F108)</f>
        <v/>
      </c>
      <c r="AD107" s="222" t="str">
        <f>SAT!H108</f>
        <v>-</v>
      </c>
      <c r="AE107" s="223" t="str">
        <f>SAT!I108</f>
        <v>-</v>
      </c>
      <c r="AF107" s="131" t="str">
        <f>SUN!A108</f>
        <v/>
      </c>
      <c r="AG107" s="132" t="str">
        <f>SUN!B108</f>
        <v/>
      </c>
      <c r="AH107" s="133" t="str">
        <f>IF(SUN!F108="","",SUN!F108)</f>
        <v/>
      </c>
      <c r="AI107" s="134" t="str">
        <f>SUN!H108</f>
        <v>-</v>
      </c>
      <c r="AJ107" s="135" t="str">
        <f>SUN!I108</f>
        <v>-</v>
      </c>
    </row>
    <row r="108" spans="1:36" s="121" customFormat="1" ht="11.5" x14ac:dyDescent="0.25">
      <c r="A108" s="267">
        <v>106</v>
      </c>
      <c r="B108" s="146" t="str">
        <f>MON!A109</f>
        <v/>
      </c>
      <c r="C108" s="147" t="str">
        <f>MON!B109</f>
        <v/>
      </c>
      <c r="D108" s="148" t="str">
        <f>IF(MON!F109="","",MON!F109)</f>
        <v/>
      </c>
      <c r="E108" s="149" t="str">
        <f>MON!H109</f>
        <v>-</v>
      </c>
      <c r="F108" s="150" t="str">
        <f>MON!I109</f>
        <v>-</v>
      </c>
      <c r="G108" s="161" t="str">
        <f>TUE!A109</f>
        <v/>
      </c>
      <c r="H108" s="162" t="str">
        <f>TUE!B109</f>
        <v/>
      </c>
      <c r="I108" s="163" t="str">
        <f>IF(TUE!F109="","",TUE!F109)</f>
        <v/>
      </c>
      <c r="J108" s="164" t="str">
        <f>TUE!H109</f>
        <v>-</v>
      </c>
      <c r="K108" s="165" t="str">
        <f>TUE!I109</f>
        <v>-</v>
      </c>
      <c r="L108" s="176" t="str">
        <f>WED!A109</f>
        <v/>
      </c>
      <c r="M108" s="177" t="str">
        <f>WED!B109</f>
        <v/>
      </c>
      <c r="N108" s="178" t="str">
        <f>IF(WED!F109="","",WED!F109)</f>
        <v/>
      </c>
      <c r="O108" s="179" t="str">
        <f>WED!H109</f>
        <v>-</v>
      </c>
      <c r="P108" s="180" t="str">
        <f>WED!I109</f>
        <v>-</v>
      </c>
      <c r="Q108" s="191" t="str">
        <f>THU!A109</f>
        <v/>
      </c>
      <c r="R108" s="192" t="str">
        <f>THU!B109</f>
        <v/>
      </c>
      <c r="S108" s="193" t="str">
        <f>IF(THU!F109="","",THU!F109)</f>
        <v/>
      </c>
      <c r="T108" s="194" t="str">
        <f>THU!H109</f>
        <v>-</v>
      </c>
      <c r="U108" s="195" t="str">
        <f>THU!I109</f>
        <v>-</v>
      </c>
      <c r="V108" s="206" t="str">
        <f>FRI!A109</f>
        <v/>
      </c>
      <c r="W108" s="207" t="str">
        <f>FRI!B109</f>
        <v/>
      </c>
      <c r="X108" s="208" t="str">
        <f>IF(FRI!F109="","",FRI!F109)</f>
        <v/>
      </c>
      <c r="Y108" s="209" t="str">
        <f>FRI!H109</f>
        <v>-</v>
      </c>
      <c r="Z108" s="210" t="str">
        <f>FRI!I109</f>
        <v>-</v>
      </c>
      <c r="AA108" s="345" t="str">
        <f>SAT!A109</f>
        <v/>
      </c>
      <c r="AB108" s="220" t="str">
        <f>SAT!B109</f>
        <v/>
      </c>
      <c r="AC108" s="221" t="str">
        <f>IF(SAT!F109="","",SAT!F109)</f>
        <v/>
      </c>
      <c r="AD108" s="222" t="str">
        <f>SAT!H109</f>
        <v>-</v>
      </c>
      <c r="AE108" s="223" t="str">
        <f>SAT!I109</f>
        <v>-</v>
      </c>
      <c r="AF108" s="131" t="str">
        <f>SUN!A109</f>
        <v/>
      </c>
      <c r="AG108" s="132" t="str">
        <f>SUN!B109</f>
        <v/>
      </c>
      <c r="AH108" s="133" t="str">
        <f>IF(SUN!F109="","",SUN!F109)</f>
        <v/>
      </c>
      <c r="AI108" s="134" t="str">
        <f>SUN!H109</f>
        <v>-</v>
      </c>
      <c r="AJ108" s="135" t="str">
        <f>SUN!I109</f>
        <v>-</v>
      </c>
    </row>
    <row r="109" spans="1:36" s="121" customFormat="1" ht="11.5" x14ac:dyDescent="0.25">
      <c r="A109" s="267">
        <v>107</v>
      </c>
      <c r="B109" s="146" t="str">
        <f>MON!A110</f>
        <v/>
      </c>
      <c r="C109" s="147" t="str">
        <f>MON!B110</f>
        <v/>
      </c>
      <c r="D109" s="148" t="str">
        <f>IF(MON!F110="","",MON!F110)</f>
        <v/>
      </c>
      <c r="E109" s="149" t="str">
        <f>MON!H110</f>
        <v>-</v>
      </c>
      <c r="F109" s="150" t="str">
        <f>MON!I110</f>
        <v>-</v>
      </c>
      <c r="G109" s="161" t="str">
        <f>TUE!A110</f>
        <v/>
      </c>
      <c r="H109" s="162" t="str">
        <f>TUE!B110</f>
        <v/>
      </c>
      <c r="I109" s="163" t="str">
        <f>IF(TUE!F110="","",TUE!F110)</f>
        <v/>
      </c>
      <c r="J109" s="164" t="str">
        <f>TUE!H110</f>
        <v>-</v>
      </c>
      <c r="K109" s="165" t="str">
        <f>TUE!I110</f>
        <v>-</v>
      </c>
      <c r="L109" s="176" t="str">
        <f>WED!A110</f>
        <v/>
      </c>
      <c r="M109" s="177" t="str">
        <f>WED!B110</f>
        <v/>
      </c>
      <c r="N109" s="178" t="str">
        <f>IF(WED!F110="","",WED!F110)</f>
        <v/>
      </c>
      <c r="O109" s="179" t="str">
        <f>WED!H110</f>
        <v>-</v>
      </c>
      <c r="P109" s="180" t="str">
        <f>WED!I110</f>
        <v>-</v>
      </c>
      <c r="Q109" s="191" t="str">
        <f>THU!A110</f>
        <v/>
      </c>
      <c r="R109" s="192" t="str">
        <f>THU!B110</f>
        <v/>
      </c>
      <c r="S109" s="193" t="str">
        <f>IF(THU!F110="","",THU!F110)</f>
        <v/>
      </c>
      <c r="T109" s="194" t="str">
        <f>THU!H110</f>
        <v>-</v>
      </c>
      <c r="U109" s="195" t="str">
        <f>THU!I110</f>
        <v>-</v>
      </c>
      <c r="V109" s="206" t="str">
        <f>FRI!A110</f>
        <v/>
      </c>
      <c r="W109" s="207" t="str">
        <f>FRI!B110</f>
        <v/>
      </c>
      <c r="X109" s="208" t="str">
        <f>IF(FRI!F110="","",FRI!F110)</f>
        <v/>
      </c>
      <c r="Y109" s="209" t="str">
        <f>FRI!H110</f>
        <v>-</v>
      </c>
      <c r="Z109" s="210" t="str">
        <f>FRI!I110</f>
        <v>-</v>
      </c>
      <c r="AA109" s="345" t="str">
        <f>SAT!A110</f>
        <v/>
      </c>
      <c r="AB109" s="220" t="str">
        <f>SAT!B110</f>
        <v/>
      </c>
      <c r="AC109" s="221" t="str">
        <f>IF(SAT!F110="","",SAT!F110)</f>
        <v/>
      </c>
      <c r="AD109" s="222" t="str">
        <f>SAT!H110</f>
        <v>-</v>
      </c>
      <c r="AE109" s="223" t="str">
        <f>SAT!I110</f>
        <v>-</v>
      </c>
      <c r="AF109" s="131" t="str">
        <f>SUN!A110</f>
        <v/>
      </c>
      <c r="AG109" s="132" t="str">
        <f>SUN!B110</f>
        <v/>
      </c>
      <c r="AH109" s="133" t="str">
        <f>IF(SUN!F110="","",SUN!F110)</f>
        <v/>
      </c>
      <c r="AI109" s="134" t="str">
        <f>SUN!H110</f>
        <v>-</v>
      </c>
      <c r="AJ109" s="135" t="str">
        <f>SUN!I110</f>
        <v>-</v>
      </c>
    </row>
    <row r="110" spans="1:36" s="121" customFormat="1" ht="11.5" x14ac:dyDescent="0.25">
      <c r="A110" s="267">
        <v>108</v>
      </c>
      <c r="B110" s="146" t="str">
        <f>MON!A111</f>
        <v/>
      </c>
      <c r="C110" s="147" t="str">
        <f>MON!B111</f>
        <v/>
      </c>
      <c r="D110" s="148" t="str">
        <f>IF(MON!F111="","",MON!F111)</f>
        <v/>
      </c>
      <c r="E110" s="149" t="str">
        <f>MON!H111</f>
        <v>-</v>
      </c>
      <c r="F110" s="150" t="str">
        <f>MON!I111</f>
        <v>-</v>
      </c>
      <c r="G110" s="161" t="str">
        <f>TUE!A111</f>
        <v/>
      </c>
      <c r="H110" s="162" t="str">
        <f>TUE!B111</f>
        <v/>
      </c>
      <c r="I110" s="163" t="str">
        <f>IF(TUE!F111="","",TUE!F111)</f>
        <v/>
      </c>
      <c r="J110" s="164" t="str">
        <f>TUE!H111</f>
        <v>-</v>
      </c>
      <c r="K110" s="165" t="str">
        <f>TUE!I111</f>
        <v>-</v>
      </c>
      <c r="L110" s="176" t="str">
        <f>WED!A111</f>
        <v/>
      </c>
      <c r="M110" s="177" t="str">
        <f>WED!B111</f>
        <v/>
      </c>
      <c r="N110" s="178" t="str">
        <f>IF(WED!F111="","",WED!F111)</f>
        <v/>
      </c>
      <c r="O110" s="179" t="str">
        <f>WED!H111</f>
        <v>-</v>
      </c>
      <c r="P110" s="180" t="str">
        <f>WED!I111</f>
        <v>-</v>
      </c>
      <c r="Q110" s="191" t="str">
        <f>THU!A111</f>
        <v/>
      </c>
      <c r="R110" s="192" t="str">
        <f>THU!B111</f>
        <v/>
      </c>
      <c r="S110" s="193" t="str">
        <f>IF(THU!F111="","",THU!F111)</f>
        <v/>
      </c>
      <c r="T110" s="194" t="str">
        <f>THU!H111</f>
        <v>-</v>
      </c>
      <c r="U110" s="195" t="str">
        <f>THU!I111</f>
        <v>-</v>
      </c>
      <c r="V110" s="206" t="str">
        <f>FRI!A111</f>
        <v/>
      </c>
      <c r="W110" s="207" t="str">
        <f>FRI!B111</f>
        <v/>
      </c>
      <c r="X110" s="208" t="str">
        <f>IF(FRI!F111="","",FRI!F111)</f>
        <v/>
      </c>
      <c r="Y110" s="209" t="str">
        <f>FRI!H111</f>
        <v>-</v>
      </c>
      <c r="Z110" s="210" t="str">
        <f>FRI!I111</f>
        <v>-</v>
      </c>
      <c r="AA110" s="345" t="str">
        <f>SAT!A111</f>
        <v/>
      </c>
      <c r="AB110" s="220" t="str">
        <f>SAT!B111</f>
        <v/>
      </c>
      <c r="AC110" s="221" t="str">
        <f>IF(SAT!F111="","",SAT!F111)</f>
        <v/>
      </c>
      <c r="AD110" s="222" t="str">
        <f>SAT!H111</f>
        <v>-</v>
      </c>
      <c r="AE110" s="223" t="str">
        <f>SAT!I111</f>
        <v>-</v>
      </c>
      <c r="AF110" s="131" t="str">
        <f>SUN!A111</f>
        <v/>
      </c>
      <c r="AG110" s="132" t="str">
        <f>SUN!B111</f>
        <v/>
      </c>
      <c r="AH110" s="133" t="str">
        <f>IF(SUN!F111="","",SUN!F111)</f>
        <v/>
      </c>
      <c r="AI110" s="134" t="str">
        <f>SUN!H111</f>
        <v>-</v>
      </c>
      <c r="AJ110" s="135" t="str">
        <f>SUN!I111</f>
        <v>-</v>
      </c>
    </row>
    <row r="111" spans="1:36" s="121" customFormat="1" ht="11.5" x14ac:dyDescent="0.25">
      <c r="A111" s="267">
        <v>109</v>
      </c>
      <c r="B111" s="146" t="str">
        <f>MON!A112</f>
        <v/>
      </c>
      <c r="C111" s="147" t="str">
        <f>MON!B112</f>
        <v/>
      </c>
      <c r="D111" s="148" t="str">
        <f>IF(MON!F112="","",MON!F112)</f>
        <v/>
      </c>
      <c r="E111" s="149" t="str">
        <f>MON!H112</f>
        <v>-</v>
      </c>
      <c r="F111" s="150" t="str">
        <f>MON!I112</f>
        <v>-</v>
      </c>
      <c r="G111" s="161" t="str">
        <f>TUE!A112</f>
        <v/>
      </c>
      <c r="H111" s="162" t="str">
        <f>TUE!B112</f>
        <v/>
      </c>
      <c r="I111" s="163" t="str">
        <f>IF(TUE!F112="","",TUE!F112)</f>
        <v/>
      </c>
      <c r="J111" s="164" t="str">
        <f>TUE!H112</f>
        <v>-</v>
      </c>
      <c r="K111" s="165" t="str">
        <f>TUE!I112</f>
        <v>-</v>
      </c>
      <c r="L111" s="176" t="str">
        <f>WED!A112</f>
        <v/>
      </c>
      <c r="M111" s="177" t="str">
        <f>WED!B112</f>
        <v/>
      </c>
      <c r="N111" s="178" t="str">
        <f>IF(WED!F112="","",WED!F112)</f>
        <v/>
      </c>
      <c r="O111" s="179" t="str">
        <f>WED!H112</f>
        <v>-</v>
      </c>
      <c r="P111" s="180" t="str">
        <f>WED!I112</f>
        <v>-</v>
      </c>
      <c r="Q111" s="191" t="str">
        <f>THU!A112</f>
        <v/>
      </c>
      <c r="R111" s="192" t="str">
        <f>THU!B112</f>
        <v/>
      </c>
      <c r="S111" s="193" t="str">
        <f>IF(THU!F112="","",THU!F112)</f>
        <v/>
      </c>
      <c r="T111" s="194" t="str">
        <f>THU!H112</f>
        <v>-</v>
      </c>
      <c r="U111" s="195" t="str">
        <f>THU!I112</f>
        <v>-</v>
      </c>
      <c r="V111" s="206" t="str">
        <f>FRI!A112</f>
        <v/>
      </c>
      <c r="W111" s="207" t="str">
        <f>FRI!B112</f>
        <v/>
      </c>
      <c r="X111" s="208" t="str">
        <f>IF(FRI!F112="","",FRI!F112)</f>
        <v/>
      </c>
      <c r="Y111" s="209" t="str">
        <f>FRI!H112</f>
        <v>-</v>
      </c>
      <c r="Z111" s="210" t="str">
        <f>FRI!I112</f>
        <v>-</v>
      </c>
      <c r="AA111" s="345" t="str">
        <f>SAT!A112</f>
        <v/>
      </c>
      <c r="AB111" s="220" t="str">
        <f>SAT!B112</f>
        <v/>
      </c>
      <c r="AC111" s="221" t="str">
        <f>IF(SAT!F112="","",SAT!F112)</f>
        <v/>
      </c>
      <c r="AD111" s="222" t="str">
        <f>SAT!H112</f>
        <v>-</v>
      </c>
      <c r="AE111" s="223" t="str">
        <f>SAT!I112</f>
        <v>-</v>
      </c>
      <c r="AF111" s="131" t="str">
        <f>SUN!A112</f>
        <v/>
      </c>
      <c r="AG111" s="132" t="str">
        <f>SUN!B112</f>
        <v/>
      </c>
      <c r="AH111" s="133" t="str">
        <f>IF(SUN!F112="","",SUN!F112)</f>
        <v/>
      </c>
      <c r="AI111" s="134" t="str">
        <f>SUN!H112</f>
        <v>-</v>
      </c>
      <c r="AJ111" s="135" t="str">
        <f>SUN!I112</f>
        <v>-</v>
      </c>
    </row>
    <row r="112" spans="1:36" s="121" customFormat="1" ht="11.5" x14ac:dyDescent="0.25">
      <c r="A112" s="267">
        <v>110</v>
      </c>
      <c r="B112" s="146" t="str">
        <f>MON!A113</f>
        <v/>
      </c>
      <c r="C112" s="147" t="str">
        <f>MON!B113</f>
        <v/>
      </c>
      <c r="D112" s="148" t="str">
        <f>IF(MON!F113="","",MON!F113)</f>
        <v/>
      </c>
      <c r="E112" s="149" t="str">
        <f>MON!H113</f>
        <v>-</v>
      </c>
      <c r="F112" s="150" t="str">
        <f>MON!I113</f>
        <v>-</v>
      </c>
      <c r="G112" s="161" t="str">
        <f>TUE!A113</f>
        <v/>
      </c>
      <c r="H112" s="162" t="str">
        <f>TUE!B113</f>
        <v/>
      </c>
      <c r="I112" s="163" t="str">
        <f>IF(TUE!F113="","",TUE!F113)</f>
        <v/>
      </c>
      <c r="J112" s="164" t="str">
        <f>TUE!H113</f>
        <v>-</v>
      </c>
      <c r="K112" s="165" t="str">
        <f>TUE!I113</f>
        <v>-</v>
      </c>
      <c r="L112" s="176" t="str">
        <f>WED!A113</f>
        <v/>
      </c>
      <c r="M112" s="177" t="str">
        <f>WED!B113</f>
        <v/>
      </c>
      <c r="N112" s="178" t="str">
        <f>IF(WED!F113="","",WED!F113)</f>
        <v/>
      </c>
      <c r="O112" s="179" t="str">
        <f>WED!H113</f>
        <v>-</v>
      </c>
      <c r="P112" s="180" t="str">
        <f>WED!I113</f>
        <v>-</v>
      </c>
      <c r="Q112" s="191" t="str">
        <f>THU!A113</f>
        <v/>
      </c>
      <c r="R112" s="192" t="str">
        <f>THU!B113</f>
        <v/>
      </c>
      <c r="S112" s="193" t="str">
        <f>IF(THU!F113="","",THU!F113)</f>
        <v/>
      </c>
      <c r="T112" s="194" t="str">
        <f>THU!H113</f>
        <v>-</v>
      </c>
      <c r="U112" s="195" t="str">
        <f>THU!I113</f>
        <v>-</v>
      </c>
      <c r="V112" s="206" t="str">
        <f>FRI!A113</f>
        <v/>
      </c>
      <c r="W112" s="207" t="str">
        <f>FRI!B113</f>
        <v/>
      </c>
      <c r="X112" s="208" t="str">
        <f>IF(FRI!F113="","",FRI!F113)</f>
        <v/>
      </c>
      <c r="Y112" s="209" t="str">
        <f>FRI!H113</f>
        <v>-</v>
      </c>
      <c r="Z112" s="210" t="str">
        <f>FRI!I113</f>
        <v>-</v>
      </c>
      <c r="AA112" s="345" t="str">
        <f>SAT!A113</f>
        <v/>
      </c>
      <c r="AB112" s="220" t="str">
        <f>SAT!B113</f>
        <v/>
      </c>
      <c r="AC112" s="221" t="str">
        <f>IF(SAT!F113="","",SAT!F113)</f>
        <v/>
      </c>
      <c r="AD112" s="222" t="str">
        <f>SAT!H113</f>
        <v>-</v>
      </c>
      <c r="AE112" s="223" t="str">
        <f>SAT!I113</f>
        <v>-</v>
      </c>
      <c r="AF112" s="131" t="str">
        <f>SUN!A113</f>
        <v/>
      </c>
      <c r="AG112" s="132" t="str">
        <f>SUN!B113</f>
        <v/>
      </c>
      <c r="AH112" s="133" t="str">
        <f>IF(SUN!F113="","",SUN!F113)</f>
        <v/>
      </c>
      <c r="AI112" s="134" t="str">
        <f>SUN!H113</f>
        <v>-</v>
      </c>
      <c r="AJ112" s="135" t="str">
        <f>SUN!I113</f>
        <v>-</v>
      </c>
    </row>
    <row r="113" spans="1:36" s="121" customFormat="1" ht="11.5" x14ac:dyDescent="0.25">
      <c r="A113" s="267">
        <v>111</v>
      </c>
      <c r="B113" s="146" t="str">
        <f>MON!A114</f>
        <v/>
      </c>
      <c r="C113" s="147" t="str">
        <f>MON!B114</f>
        <v/>
      </c>
      <c r="D113" s="148" t="str">
        <f>IF(MON!F114="","",MON!F114)</f>
        <v/>
      </c>
      <c r="E113" s="149" t="str">
        <f>MON!H114</f>
        <v>-</v>
      </c>
      <c r="F113" s="150" t="str">
        <f>MON!I114</f>
        <v>-</v>
      </c>
      <c r="G113" s="161" t="str">
        <f>TUE!A114</f>
        <v/>
      </c>
      <c r="H113" s="162" t="str">
        <f>TUE!B114</f>
        <v/>
      </c>
      <c r="I113" s="163" t="str">
        <f>IF(TUE!F114="","",TUE!F114)</f>
        <v/>
      </c>
      <c r="J113" s="164" t="str">
        <f>TUE!H114</f>
        <v>-</v>
      </c>
      <c r="K113" s="165" t="str">
        <f>TUE!I114</f>
        <v>-</v>
      </c>
      <c r="L113" s="176" t="str">
        <f>WED!A114</f>
        <v/>
      </c>
      <c r="M113" s="177" t="str">
        <f>WED!B114</f>
        <v/>
      </c>
      <c r="N113" s="178" t="str">
        <f>IF(WED!F114="","",WED!F114)</f>
        <v/>
      </c>
      <c r="O113" s="179" t="str">
        <f>WED!H114</f>
        <v>-</v>
      </c>
      <c r="P113" s="180" t="str">
        <f>WED!I114</f>
        <v>-</v>
      </c>
      <c r="Q113" s="191" t="str">
        <f>THU!A114</f>
        <v/>
      </c>
      <c r="R113" s="192" t="str">
        <f>THU!B114</f>
        <v/>
      </c>
      <c r="S113" s="193" t="str">
        <f>IF(THU!F114="","",THU!F114)</f>
        <v/>
      </c>
      <c r="T113" s="194" t="str">
        <f>THU!H114</f>
        <v>-</v>
      </c>
      <c r="U113" s="195" t="str">
        <f>THU!I114</f>
        <v>-</v>
      </c>
      <c r="V113" s="206" t="str">
        <f>FRI!A114</f>
        <v/>
      </c>
      <c r="W113" s="207" t="str">
        <f>FRI!B114</f>
        <v/>
      </c>
      <c r="X113" s="208" t="str">
        <f>IF(FRI!F114="","",FRI!F114)</f>
        <v/>
      </c>
      <c r="Y113" s="209" t="str">
        <f>FRI!H114</f>
        <v>-</v>
      </c>
      <c r="Z113" s="210" t="str">
        <f>FRI!I114</f>
        <v>-</v>
      </c>
      <c r="AA113" s="345" t="str">
        <f>SAT!A114</f>
        <v/>
      </c>
      <c r="AB113" s="220" t="str">
        <f>SAT!B114</f>
        <v/>
      </c>
      <c r="AC113" s="221" t="str">
        <f>IF(SAT!F114="","",SAT!F114)</f>
        <v/>
      </c>
      <c r="AD113" s="222" t="str">
        <f>SAT!H114</f>
        <v>-</v>
      </c>
      <c r="AE113" s="223" t="str">
        <f>SAT!I114</f>
        <v>-</v>
      </c>
      <c r="AF113" s="131" t="str">
        <f>SUN!A114</f>
        <v/>
      </c>
      <c r="AG113" s="132" t="str">
        <f>SUN!B114</f>
        <v/>
      </c>
      <c r="AH113" s="133" t="str">
        <f>IF(SUN!F114="","",SUN!F114)</f>
        <v/>
      </c>
      <c r="AI113" s="134" t="str">
        <f>SUN!H114</f>
        <v>-</v>
      </c>
      <c r="AJ113" s="135" t="str">
        <f>SUN!I114</f>
        <v>-</v>
      </c>
    </row>
    <row r="114" spans="1:36" s="121" customFormat="1" ht="11.5" x14ac:dyDescent="0.25">
      <c r="A114" s="267">
        <v>112</v>
      </c>
      <c r="B114" s="146" t="str">
        <f>MON!A115</f>
        <v/>
      </c>
      <c r="C114" s="147" t="str">
        <f>MON!B115</f>
        <v/>
      </c>
      <c r="D114" s="148" t="str">
        <f>IF(MON!F115="","",MON!F115)</f>
        <v/>
      </c>
      <c r="E114" s="149" t="str">
        <f>MON!H115</f>
        <v>-</v>
      </c>
      <c r="F114" s="150" t="str">
        <f>MON!I115</f>
        <v>-</v>
      </c>
      <c r="G114" s="161" t="str">
        <f>TUE!A115</f>
        <v/>
      </c>
      <c r="H114" s="162" t="str">
        <f>TUE!B115</f>
        <v/>
      </c>
      <c r="I114" s="163" t="str">
        <f>IF(TUE!F115="","",TUE!F115)</f>
        <v/>
      </c>
      <c r="J114" s="164" t="str">
        <f>TUE!H115</f>
        <v>-</v>
      </c>
      <c r="K114" s="165" t="str">
        <f>TUE!I115</f>
        <v>-</v>
      </c>
      <c r="L114" s="176" t="str">
        <f>WED!A115</f>
        <v/>
      </c>
      <c r="M114" s="177" t="str">
        <f>WED!B115</f>
        <v/>
      </c>
      <c r="N114" s="178" t="str">
        <f>IF(WED!F115="","",WED!F115)</f>
        <v/>
      </c>
      <c r="O114" s="179" t="str">
        <f>WED!H115</f>
        <v>-</v>
      </c>
      <c r="P114" s="180" t="str">
        <f>WED!I115</f>
        <v>-</v>
      </c>
      <c r="Q114" s="191" t="str">
        <f>THU!A115</f>
        <v/>
      </c>
      <c r="R114" s="192" t="str">
        <f>THU!B115</f>
        <v/>
      </c>
      <c r="S114" s="193" t="str">
        <f>IF(THU!F115="","",THU!F115)</f>
        <v/>
      </c>
      <c r="T114" s="194" t="str">
        <f>THU!H115</f>
        <v>-</v>
      </c>
      <c r="U114" s="195" t="str">
        <f>THU!I115</f>
        <v>-</v>
      </c>
      <c r="V114" s="206" t="str">
        <f>FRI!A115</f>
        <v/>
      </c>
      <c r="W114" s="207" t="str">
        <f>FRI!B115</f>
        <v/>
      </c>
      <c r="X114" s="208" t="str">
        <f>IF(FRI!F115="","",FRI!F115)</f>
        <v/>
      </c>
      <c r="Y114" s="209" t="str">
        <f>FRI!H115</f>
        <v>-</v>
      </c>
      <c r="Z114" s="210" t="str">
        <f>FRI!I115</f>
        <v>-</v>
      </c>
      <c r="AA114" s="345" t="str">
        <f>SAT!A115</f>
        <v/>
      </c>
      <c r="AB114" s="220" t="str">
        <f>SAT!B115</f>
        <v/>
      </c>
      <c r="AC114" s="221" t="str">
        <f>IF(SAT!F115="","",SAT!F115)</f>
        <v/>
      </c>
      <c r="AD114" s="222" t="str">
        <f>SAT!H115</f>
        <v>-</v>
      </c>
      <c r="AE114" s="223" t="str">
        <f>SAT!I115</f>
        <v>-</v>
      </c>
      <c r="AF114" s="131" t="str">
        <f>SUN!A115</f>
        <v/>
      </c>
      <c r="AG114" s="132" t="str">
        <f>SUN!B115</f>
        <v/>
      </c>
      <c r="AH114" s="133" t="str">
        <f>IF(SUN!F115="","",SUN!F115)</f>
        <v/>
      </c>
      <c r="AI114" s="134" t="str">
        <f>SUN!H115</f>
        <v>-</v>
      </c>
      <c r="AJ114" s="135" t="str">
        <f>SUN!I115</f>
        <v>-</v>
      </c>
    </row>
    <row r="115" spans="1:36" s="121" customFormat="1" ht="11.5" x14ac:dyDescent="0.25">
      <c r="A115" s="267">
        <v>113</v>
      </c>
      <c r="B115" s="146" t="str">
        <f>MON!A116</f>
        <v/>
      </c>
      <c r="C115" s="147" t="str">
        <f>MON!B116</f>
        <v/>
      </c>
      <c r="D115" s="148" t="str">
        <f>IF(MON!F116="","",MON!F116)</f>
        <v/>
      </c>
      <c r="E115" s="149" t="str">
        <f>MON!H116</f>
        <v>-</v>
      </c>
      <c r="F115" s="150" t="str">
        <f>MON!I116</f>
        <v>-</v>
      </c>
      <c r="G115" s="161" t="str">
        <f>TUE!A116</f>
        <v/>
      </c>
      <c r="H115" s="162" t="str">
        <f>TUE!B116</f>
        <v/>
      </c>
      <c r="I115" s="163" t="str">
        <f>IF(TUE!F116="","",TUE!F116)</f>
        <v/>
      </c>
      <c r="J115" s="164" t="str">
        <f>TUE!H116</f>
        <v>-</v>
      </c>
      <c r="K115" s="165" t="str">
        <f>TUE!I116</f>
        <v>-</v>
      </c>
      <c r="L115" s="176" t="str">
        <f>WED!A116</f>
        <v/>
      </c>
      <c r="M115" s="177" t="str">
        <f>WED!B116</f>
        <v/>
      </c>
      <c r="N115" s="178" t="str">
        <f>IF(WED!F116="","",WED!F116)</f>
        <v/>
      </c>
      <c r="O115" s="179" t="str">
        <f>WED!H116</f>
        <v>-</v>
      </c>
      <c r="P115" s="180" t="str">
        <f>WED!I116</f>
        <v>-</v>
      </c>
      <c r="Q115" s="191" t="str">
        <f>THU!A116</f>
        <v/>
      </c>
      <c r="R115" s="192" t="str">
        <f>THU!B116</f>
        <v/>
      </c>
      <c r="S115" s="193" t="str">
        <f>IF(THU!F116="","",THU!F116)</f>
        <v/>
      </c>
      <c r="T115" s="194" t="str">
        <f>THU!H116</f>
        <v>-</v>
      </c>
      <c r="U115" s="195" t="str">
        <f>THU!I116</f>
        <v>-</v>
      </c>
      <c r="V115" s="206" t="str">
        <f>FRI!A116</f>
        <v/>
      </c>
      <c r="W115" s="207" t="str">
        <f>FRI!B116</f>
        <v/>
      </c>
      <c r="X115" s="208" t="str">
        <f>IF(FRI!F116="","",FRI!F116)</f>
        <v/>
      </c>
      <c r="Y115" s="209" t="str">
        <f>FRI!H116</f>
        <v>-</v>
      </c>
      <c r="Z115" s="210" t="str">
        <f>FRI!I116</f>
        <v>-</v>
      </c>
      <c r="AA115" s="345" t="str">
        <f>SAT!A116</f>
        <v/>
      </c>
      <c r="AB115" s="220" t="str">
        <f>SAT!B116</f>
        <v/>
      </c>
      <c r="AC115" s="221" t="str">
        <f>IF(SAT!F116="","",SAT!F116)</f>
        <v/>
      </c>
      <c r="AD115" s="222" t="str">
        <f>SAT!H116</f>
        <v>-</v>
      </c>
      <c r="AE115" s="223" t="str">
        <f>SAT!I116</f>
        <v>-</v>
      </c>
      <c r="AF115" s="131" t="str">
        <f>SUN!A116</f>
        <v/>
      </c>
      <c r="AG115" s="132" t="str">
        <f>SUN!B116</f>
        <v/>
      </c>
      <c r="AH115" s="133" t="str">
        <f>IF(SUN!F116="","",SUN!F116)</f>
        <v/>
      </c>
      <c r="AI115" s="134" t="str">
        <f>SUN!H116</f>
        <v>-</v>
      </c>
      <c r="AJ115" s="135" t="str">
        <f>SUN!I116</f>
        <v>-</v>
      </c>
    </row>
    <row r="116" spans="1:36" s="121" customFormat="1" ht="11.5" x14ac:dyDescent="0.25">
      <c r="A116" s="267">
        <v>114</v>
      </c>
      <c r="B116" s="146" t="str">
        <f>MON!A117</f>
        <v/>
      </c>
      <c r="C116" s="147" t="str">
        <f>MON!B117</f>
        <v/>
      </c>
      <c r="D116" s="148" t="str">
        <f>IF(MON!F117="","",MON!F117)</f>
        <v/>
      </c>
      <c r="E116" s="149" t="str">
        <f>MON!H117</f>
        <v>-</v>
      </c>
      <c r="F116" s="150" t="str">
        <f>MON!I117</f>
        <v>-</v>
      </c>
      <c r="G116" s="161" t="str">
        <f>TUE!A117</f>
        <v/>
      </c>
      <c r="H116" s="162" t="str">
        <f>TUE!B117</f>
        <v/>
      </c>
      <c r="I116" s="163" t="str">
        <f>IF(TUE!F117="","",TUE!F117)</f>
        <v/>
      </c>
      <c r="J116" s="164" t="str">
        <f>TUE!H117</f>
        <v>-</v>
      </c>
      <c r="K116" s="165" t="str">
        <f>TUE!I117</f>
        <v>-</v>
      </c>
      <c r="L116" s="176" t="str">
        <f>WED!A117</f>
        <v/>
      </c>
      <c r="M116" s="177" t="str">
        <f>WED!B117</f>
        <v/>
      </c>
      <c r="N116" s="178" t="str">
        <f>IF(WED!F117="","",WED!F117)</f>
        <v/>
      </c>
      <c r="O116" s="179" t="str">
        <f>WED!H117</f>
        <v>-</v>
      </c>
      <c r="P116" s="180" t="str">
        <f>WED!I117</f>
        <v>-</v>
      </c>
      <c r="Q116" s="191" t="str">
        <f>THU!A117</f>
        <v/>
      </c>
      <c r="R116" s="192" t="str">
        <f>THU!B117</f>
        <v/>
      </c>
      <c r="S116" s="193" t="str">
        <f>IF(THU!F117="","",THU!F117)</f>
        <v/>
      </c>
      <c r="T116" s="194" t="str">
        <f>THU!H117</f>
        <v>-</v>
      </c>
      <c r="U116" s="195" t="str">
        <f>THU!I117</f>
        <v>-</v>
      </c>
      <c r="V116" s="206" t="str">
        <f>FRI!A117</f>
        <v/>
      </c>
      <c r="W116" s="207" t="str">
        <f>FRI!B117</f>
        <v/>
      </c>
      <c r="X116" s="208" t="str">
        <f>IF(FRI!F117="","",FRI!F117)</f>
        <v/>
      </c>
      <c r="Y116" s="209" t="str">
        <f>FRI!H117</f>
        <v>-</v>
      </c>
      <c r="Z116" s="210" t="str">
        <f>FRI!I117</f>
        <v>-</v>
      </c>
      <c r="AA116" s="345" t="str">
        <f>SAT!A117</f>
        <v/>
      </c>
      <c r="AB116" s="220" t="str">
        <f>SAT!B117</f>
        <v/>
      </c>
      <c r="AC116" s="221" t="str">
        <f>IF(SAT!F117="","",SAT!F117)</f>
        <v/>
      </c>
      <c r="AD116" s="222" t="str">
        <f>SAT!H117</f>
        <v>-</v>
      </c>
      <c r="AE116" s="223" t="str">
        <f>SAT!I117</f>
        <v>-</v>
      </c>
      <c r="AF116" s="131" t="str">
        <f>SUN!A117</f>
        <v/>
      </c>
      <c r="AG116" s="132" t="str">
        <f>SUN!B117</f>
        <v/>
      </c>
      <c r="AH116" s="133" t="str">
        <f>IF(SUN!F117="","",SUN!F117)</f>
        <v/>
      </c>
      <c r="AI116" s="134" t="str">
        <f>SUN!H117</f>
        <v>-</v>
      </c>
      <c r="AJ116" s="135" t="str">
        <f>SUN!I117</f>
        <v>-</v>
      </c>
    </row>
    <row r="117" spans="1:36" s="121" customFormat="1" ht="11.5" x14ac:dyDescent="0.25">
      <c r="A117" s="267">
        <v>115</v>
      </c>
      <c r="B117" s="146" t="str">
        <f>MON!A118</f>
        <v/>
      </c>
      <c r="C117" s="147" t="str">
        <f>MON!B118</f>
        <v/>
      </c>
      <c r="D117" s="148" t="str">
        <f>IF(MON!F118="","",MON!F118)</f>
        <v/>
      </c>
      <c r="E117" s="149" t="str">
        <f>MON!H118</f>
        <v>-</v>
      </c>
      <c r="F117" s="150" t="str">
        <f>MON!I118</f>
        <v>-</v>
      </c>
      <c r="G117" s="161" t="str">
        <f>TUE!A118</f>
        <v/>
      </c>
      <c r="H117" s="162" t="str">
        <f>TUE!B118</f>
        <v/>
      </c>
      <c r="I117" s="163" t="str">
        <f>IF(TUE!F118="","",TUE!F118)</f>
        <v/>
      </c>
      <c r="J117" s="164" t="str">
        <f>TUE!H118</f>
        <v>-</v>
      </c>
      <c r="K117" s="165" t="str">
        <f>TUE!I118</f>
        <v>-</v>
      </c>
      <c r="L117" s="176" t="str">
        <f>WED!A118</f>
        <v/>
      </c>
      <c r="M117" s="177" t="str">
        <f>WED!B118</f>
        <v/>
      </c>
      <c r="N117" s="178" t="str">
        <f>IF(WED!F118="","",WED!F118)</f>
        <v/>
      </c>
      <c r="O117" s="179" t="str">
        <f>WED!H118</f>
        <v>-</v>
      </c>
      <c r="P117" s="180" t="str">
        <f>WED!I118</f>
        <v>-</v>
      </c>
      <c r="Q117" s="191" t="str">
        <f>THU!A118</f>
        <v/>
      </c>
      <c r="R117" s="192" t="str">
        <f>THU!B118</f>
        <v/>
      </c>
      <c r="S117" s="193" t="str">
        <f>IF(THU!F118="","",THU!F118)</f>
        <v/>
      </c>
      <c r="T117" s="194" t="str">
        <f>THU!H118</f>
        <v>-</v>
      </c>
      <c r="U117" s="195" t="str">
        <f>THU!I118</f>
        <v>-</v>
      </c>
      <c r="V117" s="206" t="str">
        <f>FRI!A118</f>
        <v/>
      </c>
      <c r="W117" s="207" t="str">
        <f>FRI!B118</f>
        <v/>
      </c>
      <c r="X117" s="208" t="str">
        <f>IF(FRI!F118="","",FRI!F118)</f>
        <v/>
      </c>
      <c r="Y117" s="209" t="str">
        <f>FRI!H118</f>
        <v>-</v>
      </c>
      <c r="Z117" s="210" t="str">
        <f>FRI!I118</f>
        <v>-</v>
      </c>
      <c r="AA117" s="345" t="str">
        <f>SAT!A118</f>
        <v/>
      </c>
      <c r="AB117" s="220" t="str">
        <f>SAT!B118</f>
        <v/>
      </c>
      <c r="AC117" s="221" t="str">
        <f>IF(SAT!F118="","",SAT!F118)</f>
        <v/>
      </c>
      <c r="AD117" s="222" t="str">
        <f>SAT!H118</f>
        <v>-</v>
      </c>
      <c r="AE117" s="223" t="str">
        <f>SAT!I118</f>
        <v>-</v>
      </c>
      <c r="AF117" s="131" t="str">
        <f>SUN!A118</f>
        <v/>
      </c>
      <c r="AG117" s="132" t="str">
        <f>SUN!B118</f>
        <v/>
      </c>
      <c r="AH117" s="133" t="str">
        <f>IF(SUN!F118="","",SUN!F118)</f>
        <v/>
      </c>
      <c r="AI117" s="134" t="str">
        <f>SUN!H118</f>
        <v>-</v>
      </c>
      <c r="AJ117" s="135" t="str">
        <f>SUN!I118</f>
        <v>-</v>
      </c>
    </row>
    <row r="118" spans="1:36" s="121" customFormat="1" ht="11.5" x14ac:dyDescent="0.25">
      <c r="A118" s="267">
        <v>116</v>
      </c>
      <c r="B118" s="146" t="str">
        <f>MON!A119</f>
        <v/>
      </c>
      <c r="C118" s="147" t="str">
        <f>MON!B119</f>
        <v/>
      </c>
      <c r="D118" s="148" t="str">
        <f>IF(MON!F119="","",MON!F119)</f>
        <v/>
      </c>
      <c r="E118" s="149" t="str">
        <f>MON!H119</f>
        <v>-</v>
      </c>
      <c r="F118" s="150" t="str">
        <f>MON!I119</f>
        <v>-</v>
      </c>
      <c r="G118" s="161" t="str">
        <f>TUE!A119</f>
        <v/>
      </c>
      <c r="H118" s="162" t="str">
        <f>TUE!B119</f>
        <v/>
      </c>
      <c r="I118" s="163" t="str">
        <f>IF(TUE!F119="","",TUE!F119)</f>
        <v/>
      </c>
      <c r="J118" s="164" t="str">
        <f>TUE!H119</f>
        <v>-</v>
      </c>
      <c r="K118" s="165" t="str">
        <f>TUE!I119</f>
        <v>-</v>
      </c>
      <c r="L118" s="176" t="str">
        <f>WED!A119</f>
        <v/>
      </c>
      <c r="M118" s="177" t="str">
        <f>WED!B119</f>
        <v/>
      </c>
      <c r="N118" s="178" t="str">
        <f>IF(WED!F119="","",WED!F119)</f>
        <v/>
      </c>
      <c r="O118" s="179" t="str">
        <f>WED!H119</f>
        <v>-</v>
      </c>
      <c r="P118" s="180" t="str">
        <f>WED!I119</f>
        <v>-</v>
      </c>
      <c r="Q118" s="191" t="str">
        <f>THU!A119</f>
        <v/>
      </c>
      <c r="R118" s="192" t="str">
        <f>THU!B119</f>
        <v/>
      </c>
      <c r="S118" s="193" t="str">
        <f>IF(THU!F119="","",THU!F119)</f>
        <v/>
      </c>
      <c r="T118" s="194" t="str">
        <f>THU!H119</f>
        <v>-</v>
      </c>
      <c r="U118" s="195" t="str">
        <f>THU!I119</f>
        <v>-</v>
      </c>
      <c r="V118" s="206" t="str">
        <f>FRI!A119</f>
        <v/>
      </c>
      <c r="W118" s="207" t="str">
        <f>FRI!B119</f>
        <v/>
      </c>
      <c r="X118" s="208" t="str">
        <f>IF(FRI!F119="","",FRI!F119)</f>
        <v/>
      </c>
      <c r="Y118" s="209" t="str">
        <f>FRI!H119</f>
        <v>-</v>
      </c>
      <c r="Z118" s="210" t="str">
        <f>FRI!I119</f>
        <v>-</v>
      </c>
      <c r="AA118" s="345" t="str">
        <f>SAT!A119</f>
        <v/>
      </c>
      <c r="AB118" s="220" t="str">
        <f>SAT!B119</f>
        <v/>
      </c>
      <c r="AC118" s="221" t="str">
        <f>IF(SAT!F119="","",SAT!F119)</f>
        <v/>
      </c>
      <c r="AD118" s="222" t="str">
        <f>SAT!H119</f>
        <v>-</v>
      </c>
      <c r="AE118" s="223" t="str">
        <f>SAT!I119</f>
        <v>-</v>
      </c>
      <c r="AF118" s="131" t="str">
        <f>SUN!A119</f>
        <v/>
      </c>
      <c r="AG118" s="132" t="str">
        <f>SUN!B119</f>
        <v/>
      </c>
      <c r="AH118" s="133" t="str">
        <f>IF(SUN!F119="","",SUN!F119)</f>
        <v/>
      </c>
      <c r="AI118" s="134" t="str">
        <f>SUN!H119</f>
        <v>-</v>
      </c>
      <c r="AJ118" s="135" t="str">
        <f>SUN!I119</f>
        <v>-</v>
      </c>
    </row>
    <row r="119" spans="1:36" s="121" customFormat="1" ht="11.5" x14ac:dyDescent="0.25">
      <c r="A119" s="267">
        <v>117</v>
      </c>
      <c r="B119" s="146" t="str">
        <f>MON!A120</f>
        <v/>
      </c>
      <c r="C119" s="147" t="str">
        <f>MON!B120</f>
        <v/>
      </c>
      <c r="D119" s="148" t="str">
        <f>IF(MON!F120="","",MON!F120)</f>
        <v/>
      </c>
      <c r="E119" s="149" t="str">
        <f>MON!H120</f>
        <v>-</v>
      </c>
      <c r="F119" s="150" t="str">
        <f>MON!I120</f>
        <v>-</v>
      </c>
      <c r="G119" s="161" t="str">
        <f>TUE!A120</f>
        <v/>
      </c>
      <c r="H119" s="162" t="str">
        <f>TUE!B120</f>
        <v/>
      </c>
      <c r="I119" s="163" t="str">
        <f>IF(TUE!F120="","",TUE!F120)</f>
        <v/>
      </c>
      <c r="J119" s="164" t="str">
        <f>TUE!H120</f>
        <v>-</v>
      </c>
      <c r="K119" s="165" t="str">
        <f>TUE!I120</f>
        <v>-</v>
      </c>
      <c r="L119" s="176" t="str">
        <f>WED!A120</f>
        <v/>
      </c>
      <c r="M119" s="177" t="str">
        <f>WED!B120</f>
        <v/>
      </c>
      <c r="N119" s="178" t="str">
        <f>IF(WED!F120="","",WED!F120)</f>
        <v/>
      </c>
      <c r="O119" s="179" t="str">
        <f>WED!H120</f>
        <v>-</v>
      </c>
      <c r="P119" s="180" t="str">
        <f>WED!I120</f>
        <v>-</v>
      </c>
      <c r="Q119" s="191" t="str">
        <f>THU!A120</f>
        <v/>
      </c>
      <c r="R119" s="192" t="str">
        <f>THU!B120</f>
        <v/>
      </c>
      <c r="S119" s="193" t="str">
        <f>IF(THU!F120="","",THU!F120)</f>
        <v/>
      </c>
      <c r="T119" s="194" t="str">
        <f>THU!H120</f>
        <v>-</v>
      </c>
      <c r="U119" s="195" t="str">
        <f>THU!I120</f>
        <v>-</v>
      </c>
      <c r="V119" s="206" t="str">
        <f>FRI!A120</f>
        <v/>
      </c>
      <c r="W119" s="207" t="str">
        <f>FRI!B120</f>
        <v/>
      </c>
      <c r="X119" s="208" t="str">
        <f>IF(FRI!F120="","",FRI!F120)</f>
        <v/>
      </c>
      <c r="Y119" s="209" t="str">
        <f>FRI!H120</f>
        <v>-</v>
      </c>
      <c r="Z119" s="210" t="str">
        <f>FRI!I120</f>
        <v>-</v>
      </c>
      <c r="AA119" s="345" t="str">
        <f>SAT!A120</f>
        <v/>
      </c>
      <c r="AB119" s="220" t="str">
        <f>SAT!B120</f>
        <v/>
      </c>
      <c r="AC119" s="221" t="str">
        <f>IF(SAT!F120="","",SAT!F120)</f>
        <v/>
      </c>
      <c r="AD119" s="222" t="str">
        <f>SAT!H120</f>
        <v>-</v>
      </c>
      <c r="AE119" s="223" t="str">
        <f>SAT!I120</f>
        <v>-</v>
      </c>
      <c r="AF119" s="131" t="str">
        <f>SUN!A120</f>
        <v/>
      </c>
      <c r="AG119" s="132" t="str">
        <f>SUN!B120</f>
        <v/>
      </c>
      <c r="AH119" s="133" t="str">
        <f>IF(SUN!F120="","",SUN!F120)</f>
        <v/>
      </c>
      <c r="AI119" s="134" t="str">
        <f>SUN!H120</f>
        <v>-</v>
      </c>
      <c r="AJ119" s="135" t="str">
        <f>SUN!I120</f>
        <v>-</v>
      </c>
    </row>
    <row r="120" spans="1:36" s="121" customFormat="1" ht="11.5" x14ac:dyDescent="0.25">
      <c r="A120" s="267">
        <v>118</v>
      </c>
      <c r="B120" s="146" t="str">
        <f>MON!A121</f>
        <v/>
      </c>
      <c r="C120" s="147" t="str">
        <f>MON!B121</f>
        <v/>
      </c>
      <c r="D120" s="148" t="str">
        <f>IF(MON!F121="","",MON!F121)</f>
        <v/>
      </c>
      <c r="E120" s="149" t="str">
        <f>MON!H121</f>
        <v>-</v>
      </c>
      <c r="F120" s="150" t="str">
        <f>MON!I121</f>
        <v>-</v>
      </c>
      <c r="G120" s="161" t="str">
        <f>TUE!A121</f>
        <v/>
      </c>
      <c r="H120" s="162" t="str">
        <f>TUE!B121</f>
        <v/>
      </c>
      <c r="I120" s="163" t="str">
        <f>IF(TUE!F121="","",TUE!F121)</f>
        <v/>
      </c>
      <c r="J120" s="164" t="str">
        <f>TUE!H121</f>
        <v>-</v>
      </c>
      <c r="K120" s="165" t="str">
        <f>TUE!I121</f>
        <v>-</v>
      </c>
      <c r="L120" s="176" t="str">
        <f>WED!A121</f>
        <v/>
      </c>
      <c r="M120" s="177" t="str">
        <f>WED!B121</f>
        <v/>
      </c>
      <c r="N120" s="178" t="str">
        <f>IF(WED!F121="","",WED!F121)</f>
        <v/>
      </c>
      <c r="O120" s="179" t="str">
        <f>WED!H121</f>
        <v>-</v>
      </c>
      <c r="P120" s="180" t="str">
        <f>WED!I121</f>
        <v>-</v>
      </c>
      <c r="Q120" s="191" t="str">
        <f>THU!A121</f>
        <v/>
      </c>
      <c r="R120" s="192" t="str">
        <f>THU!B121</f>
        <v/>
      </c>
      <c r="S120" s="193" t="str">
        <f>IF(THU!F121="","",THU!F121)</f>
        <v/>
      </c>
      <c r="T120" s="194" t="str">
        <f>THU!H121</f>
        <v>-</v>
      </c>
      <c r="U120" s="195" t="str">
        <f>THU!I121</f>
        <v>-</v>
      </c>
      <c r="V120" s="206" t="str">
        <f>FRI!A121</f>
        <v/>
      </c>
      <c r="W120" s="207" t="str">
        <f>FRI!B121</f>
        <v/>
      </c>
      <c r="X120" s="208" t="str">
        <f>IF(FRI!F121="","",FRI!F121)</f>
        <v/>
      </c>
      <c r="Y120" s="209" t="str">
        <f>FRI!H121</f>
        <v>-</v>
      </c>
      <c r="Z120" s="210" t="str">
        <f>FRI!I121</f>
        <v>-</v>
      </c>
      <c r="AA120" s="345" t="str">
        <f>SAT!A121</f>
        <v/>
      </c>
      <c r="AB120" s="220" t="str">
        <f>SAT!B121</f>
        <v/>
      </c>
      <c r="AC120" s="221" t="str">
        <f>IF(SAT!F121="","",SAT!F121)</f>
        <v/>
      </c>
      <c r="AD120" s="222" t="str">
        <f>SAT!H121</f>
        <v>-</v>
      </c>
      <c r="AE120" s="223" t="str">
        <f>SAT!I121</f>
        <v>-</v>
      </c>
      <c r="AF120" s="131" t="str">
        <f>SUN!A121</f>
        <v/>
      </c>
      <c r="AG120" s="132" t="str">
        <f>SUN!B121</f>
        <v/>
      </c>
      <c r="AH120" s="133" t="str">
        <f>IF(SUN!F121="","",SUN!F121)</f>
        <v/>
      </c>
      <c r="AI120" s="134" t="str">
        <f>SUN!H121</f>
        <v>-</v>
      </c>
      <c r="AJ120" s="135" t="str">
        <f>SUN!I121</f>
        <v>-</v>
      </c>
    </row>
    <row r="121" spans="1:36" s="121" customFormat="1" ht="11.5" x14ac:dyDescent="0.25">
      <c r="A121" s="267">
        <v>119</v>
      </c>
      <c r="B121" s="146" t="str">
        <f>MON!A122</f>
        <v/>
      </c>
      <c r="C121" s="147" t="str">
        <f>MON!B122</f>
        <v/>
      </c>
      <c r="D121" s="148" t="str">
        <f>IF(MON!F122="","",MON!F122)</f>
        <v/>
      </c>
      <c r="E121" s="149" t="str">
        <f>MON!H122</f>
        <v>-</v>
      </c>
      <c r="F121" s="150" t="str">
        <f>MON!I122</f>
        <v>-</v>
      </c>
      <c r="G121" s="161" t="str">
        <f>TUE!A122</f>
        <v/>
      </c>
      <c r="H121" s="162" t="str">
        <f>TUE!B122</f>
        <v/>
      </c>
      <c r="I121" s="163" t="str">
        <f>IF(TUE!F122="","",TUE!F122)</f>
        <v/>
      </c>
      <c r="J121" s="164" t="str">
        <f>TUE!H122</f>
        <v>-</v>
      </c>
      <c r="K121" s="165" t="str">
        <f>TUE!I122</f>
        <v>-</v>
      </c>
      <c r="L121" s="176" t="str">
        <f>WED!A122</f>
        <v/>
      </c>
      <c r="M121" s="177" t="str">
        <f>WED!B122</f>
        <v/>
      </c>
      <c r="N121" s="178" t="str">
        <f>IF(WED!F122="","",WED!F122)</f>
        <v/>
      </c>
      <c r="O121" s="179" t="str">
        <f>WED!H122</f>
        <v>-</v>
      </c>
      <c r="P121" s="180" t="str">
        <f>WED!I122</f>
        <v>-</v>
      </c>
      <c r="Q121" s="191" t="str">
        <f>THU!A122</f>
        <v/>
      </c>
      <c r="R121" s="192" t="str">
        <f>THU!B122</f>
        <v/>
      </c>
      <c r="S121" s="193" t="str">
        <f>IF(THU!F122="","",THU!F122)</f>
        <v/>
      </c>
      <c r="T121" s="194" t="str">
        <f>THU!H122</f>
        <v>-</v>
      </c>
      <c r="U121" s="195" t="str">
        <f>THU!I122</f>
        <v>-</v>
      </c>
      <c r="V121" s="206" t="str">
        <f>FRI!A122</f>
        <v/>
      </c>
      <c r="W121" s="207" t="str">
        <f>FRI!B122</f>
        <v/>
      </c>
      <c r="X121" s="208" t="str">
        <f>IF(FRI!F122="","",FRI!F122)</f>
        <v/>
      </c>
      <c r="Y121" s="209" t="str">
        <f>FRI!H122</f>
        <v>-</v>
      </c>
      <c r="Z121" s="210" t="str">
        <f>FRI!I122</f>
        <v>-</v>
      </c>
      <c r="AA121" s="345" t="str">
        <f>SAT!A122</f>
        <v/>
      </c>
      <c r="AB121" s="220" t="str">
        <f>SAT!B122</f>
        <v/>
      </c>
      <c r="AC121" s="221" t="str">
        <f>IF(SAT!F122="","",SAT!F122)</f>
        <v/>
      </c>
      <c r="AD121" s="222" t="str">
        <f>SAT!H122</f>
        <v>-</v>
      </c>
      <c r="AE121" s="223" t="str">
        <f>SAT!I122</f>
        <v>-</v>
      </c>
      <c r="AF121" s="131" t="str">
        <f>SUN!A122</f>
        <v/>
      </c>
      <c r="AG121" s="132" t="str">
        <f>SUN!B122</f>
        <v/>
      </c>
      <c r="AH121" s="133" t="str">
        <f>IF(SUN!F122="","",SUN!F122)</f>
        <v/>
      </c>
      <c r="AI121" s="134" t="str">
        <f>SUN!H122</f>
        <v>-</v>
      </c>
      <c r="AJ121" s="135" t="str">
        <f>SUN!I122</f>
        <v>-</v>
      </c>
    </row>
    <row r="122" spans="1:36" s="121" customFormat="1" ht="11.5" x14ac:dyDescent="0.25">
      <c r="A122" s="267">
        <v>120</v>
      </c>
      <c r="B122" s="146" t="str">
        <f>MON!A123</f>
        <v/>
      </c>
      <c r="C122" s="147" t="str">
        <f>MON!B123</f>
        <v/>
      </c>
      <c r="D122" s="148" t="str">
        <f>IF(MON!F123="","",MON!F123)</f>
        <v/>
      </c>
      <c r="E122" s="149" t="str">
        <f>MON!H123</f>
        <v>-</v>
      </c>
      <c r="F122" s="150" t="str">
        <f>MON!I123</f>
        <v>-</v>
      </c>
      <c r="G122" s="161" t="str">
        <f>TUE!A123</f>
        <v/>
      </c>
      <c r="H122" s="162" t="str">
        <f>TUE!B123</f>
        <v/>
      </c>
      <c r="I122" s="163" t="str">
        <f>IF(TUE!F123="","",TUE!F123)</f>
        <v/>
      </c>
      <c r="J122" s="164" t="str">
        <f>TUE!H123</f>
        <v>-</v>
      </c>
      <c r="K122" s="165" t="str">
        <f>TUE!I123</f>
        <v>-</v>
      </c>
      <c r="L122" s="176" t="str">
        <f>WED!A123</f>
        <v/>
      </c>
      <c r="M122" s="177" t="str">
        <f>WED!B123</f>
        <v/>
      </c>
      <c r="N122" s="178" t="str">
        <f>IF(WED!F123="","",WED!F123)</f>
        <v/>
      </c>
      <c r="O122" s="179" t="str">
        <f>WED!H123</f>
        <v>-</v>
      </c>
      <c r="P122" s="180" t="str">
        <f>WED!I123</f>
        <v>-</v>
      </c>
      <c r="Q122" s="191" t="str">
        <f>THU!A123</f>
        <v/>
      </c>
      <c r="R122" s="192" t="str">
        <f>THU!B123</f>
        <v/>
      </c>
      <c r="S122" s="193" t="str">
        <f>IF(THU!F123="","",THU!F123)</f>
        <v/>
      </c>
      <c r="T122" s="194" t="str">
        <f>THU!H123</f>
        <v>-</v>
      </c>
      <c r="U122" s="195" t="str">
        <f>THU!I123</f>
        <v>-</v>
      </c>
      <c r="V122" s="206" t="str">
        <f>FRI!A123</f>
        <v/>
      </c>
      <c r="W122" s="207" t="str">
        <f>FRI!B123</f>
        <v/>
      </c>
      <c r="X122" s="208" t="str">
        <f>IF(FRI!F123="","",FRI!F123)</f>
        <v/>
      </c>
      <c r="Y122" s="209" t="str">
        <f>FRI!H123</f>
        <v>-</v>
      </c>
      <c r="Z122" s="210" t="str">
        <f>FRI!I123</f>
        <v>-</v>
      </c>
      <c r="AA122" s="345" t="str">
        <f>SAT!A123</f>
        <v/>
      </c>
      <c r="AB122" s="220" t="str">
        <f>SAT!B123</f>
        <v/>
      </c>
      <c r="AC122" s="221" t="str">
        <f>IF(SAT!F123="","",SAT!F123)</f>
        <v/>
      </c>
      <c r="AD122" s="222" t="str">
        <f>SAT!H123</f>
        <v>-</v>
      </c>
      <c r="AE122" s="223" t="str">
        <f>SAT!I123</f>
        <v>-</v>
      </c>
      <c r="AF122" s="131" t="str">
        <f>SUN!A123</f>
        <v/>
      </c>
      <c r="AG122" s="132" t="str">
        <f>SUN!B123</f>
        <v/>
      </c>
      <c r="AH122" s="133" t="str">
        <f>IF(SUN!F123="","",SUN!F123)</f>
        <v/>
      </c>
      <c r="AI122" s="134" t="str">
        <f>SUN!H123</f>
        <v>-</v>
      </c>
      <c r="AJ122" s="135" t="str">
        <f>SUN!I123</f>
        <v>-</v>
      </c>
    </row>
    <row r="123" spans="1:36" s="121" customFormat="1" ht="11.5" x14ac:dyDescent="0.25">
      <c r="A123" s="267">
        <v>121</v>
      </c>
      <c r="B123" s="146" t="str">
        <f>MON!A124</f>
        <v/>
      </c>
      <c r="C123" s="147" t="str">
        <f>MON!B124</f>
        <v/>
      </c>
      <c r="D123" s="148" t="str">
        <f>IF(MON!F124="","",MON!F124)</f>
        <v/>
      </c>
      <c r="E123" s="149" t="str">
        <f>MON!H124</f>
        <v>-</v>
      </c>
      <c r="F123" s="150" t="str">
        <f>MON!I124</f>
        <v>-</v>
      </c>
      <c r="G123" s="161" t="str">
        <f>TUE!A124</f>
        <v/>
      </c>
      <c r="H123" s="162" t="str">
        <f>TUE!B124</f>
        <v/>
      </c>
      <c r="I123" s="163" t="str">
        <f>IF(TUE!F124="","",TUE!F124)</f>
        <v/>
      </c>
      <c r="J123" s="164" t="str">
        <f>TUE!H124</f>
        <v>-</v>
      </c>
      <c r="K123" s="165" t="str">
        <f>TUE!I124</f>
        <v>-</v>
      </c>
      <c r="L123" s="176" t="str">
        <f>WED!A124</f>
        <v/>
      </c>
      <c r="M123" s="177" t="str">
        <f>WED!B124</f>
        <v/>
      </c>
      <c r="N123" s="178" t="str">
        <f>IF(WED!F124="","",WED!F124)</f>
        <v/>
      </c>
      <c r="O123" s="179" t="str">
        <f>WED!H124</f>
        <v>-</v>
      </c>
      <c r="P123" s="180" t="str">
        <f>WED!I124</f>
        <v>-</v>
      </c>
      <c r="Q123" s="191" t="str">
        <f>THU!A124</f>
        <v/>
      </c>
      <c r="R123" s="192" t="str">
        <f>THU!B124</f>
        <v/>
      </c>
      <c r="S123" s="193" t="str">
        <f>IF(THU!F124="","",THU!F124)</f>
        <v/>
      </c>
      <c r="T123" s="194" t="str">
        <f>THU!H124</f>
        <v>-</v>
      </c>
      <c r="U123" s="195" t="str">
        <f>THU!I124</f>
        <v>-</v>
      </c>
      <c r="V123" s="206" t="str">
        <f>FRI!A124</f>
        <v/>
      </c>
      <c r="W123" s="207" t="str">
        <f>FRI!B124</f>
        <v/>
      </c>
      <c r="X123" s="208" t="str">
        <f>IF(FRI!F124="","",FRI!F124)</f>
        <v/>
      </c>
      <c r="Y123" s="209" t="str">
        <f>FRI!H124</f>
        <v>-</v>
      </c>
      <c r="Z123" s="210" t="str">
        <f>FRI!I124</f>
        <v>-</v>
      </c>
      <c r="AA123" s="345" t="str">
        <f>SAT!A124</f>
        <v/>
      </c>
      <c r="AB123" s="220" t="str">
        <f>SAT!B124</f>
        <v/>
      </c>
      <c r="AC123" s="221" t="str">
        <f>IF(SAT!F124="","",SAT!F124)</f>
        <v/>
      </c>
      <c r="AD123" s="222" t="str">
        <f>SAT!H124</f>
        <v>-</v>
      </c>
      <c r="AE123" s="223" t="str">
        <f>SAT!I124</f>
        <v>-</v>
      </c>
      <c r="AF123" s="131" t="str">
        <f>SUN!A124</f>
        <v/>
      </c>
      <c r="AG123" s="132" t="str">
        <f>SUN!B124</f>
        <v/>
      </c>
      <c r="AH123" s="133" t="str">
        <f>IF(SUN!F124="","",SUN!F124)</f>
        <v/>
      </c>
      <c r="AI123" s="134" t="str">
        <f>SUN!H124</f>
        <v>-</v>
      </c>
      <c r="AJ123" s="135" t="str">
        <f>SUN!I124</f>
        <v>-</v>
      </c>
    </row>
    <row r="124" spans="1:36" s="121" customFormat="1" ht="11.5" x14ac:dyDescent="0.25">
      <c r="A124" s="267">
        <v>122</v>
      </c>
      <c r="B124" s="146" t="str">
        <f>MON!A125</f>
        <v/>
      </c>
      <c r="C124" s="147" t="str">
        <f>MON!B125</f>
        <v/>
      </c>
      <c r="D124" s="148" t="str">
        <f>IF(MON!F125="","",MON!F125)</f>
        <v/>
      </c>
      <c r="E124" s="149" t="str">
        <f>MON!H125</f>
        <v>-</v>
      </c>
      <c r="F124" s="150" t="str">
        <f>MON!I125</f>
        <v>-</v>
      </c>
      <c r="G124" s="161" t="str">
        <f>TUE!A125</f>
        <v/>
      </c>
      <c r="H124" s="162" t="str">
        <f>TUE!B125</f>
        <v/>
      </c>
      <c r="I124" s="163" t="str">
        <f>IF(TUE!F125="","",TUE!F125)</f>
        <v/>
      </c>
      <c r="J124" s="164" t="str">
        <f>TUE!H125</f>
        <v>-</v>
      </c>
      <c r="K124" s="165" t="str">
        <f>TUE!I125</f>
        <v>-</v>
      </c>
      <c r="L124" s="176" t="str">
        <f>WED!A125</f>
        <v/>
      </c>
      <c r="M124" s="177" t="str">
        <f>WED!B125</f>
        <v/>
      </c>
      <c r="N124" s="178" t="str">
        <f>IF(WED!F125="","",WED!F125)</f>
        <v/>
      </c>
      <c r="O124" s="179" t="str">
        <f>WED!H125</f>
        <v>-</v>
      </c>
      <c r="P124" s="180" t="str">
        <f>WED!I125</f>
        <v>-</v>
      </c>
      <c r="Q124" s="191" t="str">
        <f>THU!A125</f>
        <v/>
      </c>
      <c r="R124" s="192" t="str">
        <f>THU!B125</f>
        <v/>
      </c>
      <c r="S124" s="193" t="str">
        <f>IF(THU!F125="","",THU!F125)</f>
        <v/>
      </c>
      <c r="T124" s="194" t="str">
        <f>THU!H125</f>
        <v>-</v>
      </c>
      <c r="U124" s="195" t="str">
        <f>THU!I125</f>
        <v>-</v>
      </c>
      <c r="V124" s="206" t="str">
        <f>FRI!A125</f>
        <v/>
      </c>
      <c r="W124" s="207" t="str">
        <f>FRI!B125</f>
        <v/>
      </c>
      <c r="X124" s="208" t="str">
        <f>IF(FRI!F125="","",FRI!F125)</f>
        <v/>
      </c>
      <c r="Y124" s="209" t="str">
        <f>FRI!H125</f>
        <v>-</v>
      </c>
      <c r="Z124" s="210" t="str">
        <f>FRI!I125</f>
        <v>-</v>
      </c>
      <c r="AA124" s="345" t="str">
        <f>SAT!A125</f>
        <v/>
      </c>
      <c r="AB124" s="220" t="str">
        <f>SAT!B125</f>
        <v/>
      </c>
      <c r="AC124" s="221" t="str">
        <f>IF(SAT!F125="","",SAT!F125)</f>
        <v/>
      </c>
      <c r="AD124" s="222" t="str">
        <f>SAT!H125</f>
        <v>-</v>
      </c>
      <c r="AE124" s="223" t="str">
        <f>SAT!I125</f>
        <v>-</v>
      </c>
      <c r="AF124" s="131" t="str">
        <f>SUN!A125</f>
        <v/>
      </c>
      <c r="AG124" s="132" t="str">
        <f>SUN!B125</f>
        <v/>
      </c>
      <c r="AH124" s="133" t="str">
        <f>IF(SUN!F125="","",SUN!F125)</f>
        <v/>
      </c>
      <c r="AI124" s="134" t="str">
        <f>SUN!H125</f>
        <v>-</v>
      </c>
      <c r="AJ124" s="135" t="str">
        <f>SUN!I125</f>
        <v>-</v>
      </c>
    </row>
    <row r="125" spans="1:36" s="121" customFormat="1" ht="11.5" x14ac:dyDescent="0.25">
      <c r="A125" s="267">
        <v>123</v>
      </c>
      <c r="B125" s="146" t="str">
        <f>MON!A126</f>
        <v/>
      </c>
      <c r="C125" s="147" t="str">
        <f>MON!B126</f>
        <v/>
      </c>
      <c r="D125" s="148" t="str">
        <f>IF(MON!F126="","",MON!F126)</f>
        <v/>
      </c>
      <c r="E125" s="149" t="str">
        <f>MON!H126</f>
        <v>-</v>
      </c>
      <c r="F125" s="150" t="str">
        <f>MON!I126</f>
        <v>-</v>
      </c>
      <c r="G125" s="161" t="str">
        <f>TUE!A126</f>
        <v/>
      </c>
      <c r="H125" s="162" t="str">
        <f>TUE!B126</f>
        <v/>
      </c>
      <c r="I125" s="163" t="str">
        <f>IF(TUE!F126="","",TUE!F126)</f>
        <v/>
      </c>
      <c r="J125" s="164" t="str">
        <f>TUE!H126</f>
        <v>-</v>
      </c>
      <c r="K125" s="165" t="str">
        <f>TUE!I126</f>
        <v>-</v>
      </c>
      <c r="L125" s="176" t="str">
        <f>WED!A126</f>
        <v/>
      </c>
      <c r="M125" s="177" t="str">
        <f>WED!B126</f>
        <v/>
      </c>
      <c r="N125" s="178" t="str">
        <f>IF(WED!F126="","",WED!F126)</f>
        <v/>
      </c>
      <c r="O125" s="179" t="str">
        <f>WED!H126</f>
        <v>-</v>
      </c>
      <c r="P125" s="180" t="str">
        <f>WED!I126</f>
        <v>-</v>
      </c>
      <c r="Q125" s="191" t="str">
        <f>THU!A126</f>
        <v/>
      </c>
      <c r="R125" s="192" t="str">
        <f>THU!B126</f>
        <v/>
      </c>
      <c r="S125" s="193" t="str">
        <f>IF(THU!F126="","",THU!F126)</f>
        <v/>
      </c>
      <c r="T125" s="194" t="str">
        <f>THU!H126</f>
        <v>-</v>
      </c>
      <c r="U125" s="195" t="str">
        <f>THU!I126</f>
        <v>-</v>
      </c>
      <c r="V125" s="206" t="str">
        <f>FRI!A126</f>
        <v/>
      </c>
      <c r="W125" s="207" t="str">
        <f>FRI!B126</f>
        <v/>
      </c>
      <c r="X125" s="208" t="str">
        <f>IF(FRI!F126="","",FRI!F126)</f>
        <v/>
      </c>
      <c r="Y125" s="209" t="str">
        <f>FRI!H126</f>
        <v>-</v>
      </c>
      <c r="Z125" s="210" t="str">
        <f>FRI!I126</f>
        <v>-</v>
      </c>
      <c r="AA125" s="345" t="str">
        <f>SAT!A126</f>
        <v/>
      </c>
      <c r="AB125" s="220" t="str">
        <f>SAT!B126</f>
        <v/>
      </c>
      <c r="AC125" s="221" t="str">
        <f>IF(SAT!F126="","",SAT!F126)</f>
        <v/>
      </c>
      <c r="AD125" s="222" t="str">
        <f>SAT!H126</f>
        <v>-</v>
      </c>
      <c r="AE125" s="223" t="str">
        <f>SAT!I126</f>
        <v>-</v>
      </c>
      <c r="AF125" s="131" t="str">
        <f>SUN!A126</f>
        <v/>
      </c>
      <c r="AG125" s="132" t="str">
        <f>SUN!B126</f>
        <v/>
      </c>
      <c r="AH125" s="133" t="str">
        <f>IF(SUN!F126="","",SUN!F126)</f>
        <v/>
      </c>
      <c r="AI125" s="134" t="str">
        <f>SUN!H126</f>
        <v>-</v>
      </c>
      <c r="AJ125" s="135" t="str">
        <f>SUN!I126</f>
        <v>-</v>
      </c>
    </row>
    <row r="126" spans="1:36" s="121" customFormat="1" ht="11.5" x14ac:dyDescent="0.25">
      <c r="A126" s="267">
        <v>124</v>
      </c>
      <c r="B126" s="146" t="str">
        <f>MON!A127</f>
        <v/>
      </c>
      <c r="C126" s="147" t="str">
        <f>MON!B127</f>
        <v/>
      </c>
      <c r="D126" s="148" t="str">
        <f>IF(MON!F127="","",MON!F127)</f>
        <v/>
      </c>
      <c r="E126" s="149" t="str">
        <f>MON!H127</f>
        <v>-</v>
      </c>
      <c r="F126" s="150" t="str">
        <f>MON!I127</f>
        <v>-</v>
      </c>
      <c r="G126" s="161" t="str">
        <f>TUE!A127</f>
        <v/>
      </c>
      <c r="H126" s="162" t="str">
        <f>TUE!B127</f>
        <v/>
      </c>
      <c r="I126" s="163" t="str">
        <f>IF(TUE!F127="","",TUE!F127)</f>
        <v/>
      </c>
      <c r="J126" s="164" t="str">
        <f>TUE!H127</f>
        <v>-</v>
      </c>
      <c r="K126" s="165" t="str">
        <f>TUE!I127</f>
        <v>-</v>
      </c>
      <c r="L126" s="176" t="str">
        <f>WED!A127</f>
        <v/>
      </c>
      <c r="M126" s="177" t="str">
        <f>WED!B127</f>
        <v/>
      </c>
      <c r="N126" s="178" t="str">
        <f>IF(WED!F127="","",WED!F127)</f>
        <v/>
      </c>
      <c r="O126" s="179" t="str">
        <f>WED!H127</f>
        <v>-</v>
      </c>
      <c r="P126" s="180" t="str">
        <f>WED!I127</f>
        <v>-</v>
      </c>
      <c r="Q126" s="191" t="str">
        <f>THU!A127</f>
        <v/>
      </c>
      <c r="R126" s="192" t="str">
        <f>THU!B127</f>
        <v/>
      </c>
      <c r="S126" s="193" t="str">
        <f>IF(THU!F127="","",THU!F127)</f>
        <v/>
      </c>
      <c r="T126" s="194" t="str">
        <f>THU!H127</f>
        <v>-</v>
      </c>
      <c r="U126" s="195" t="str">
        <f>THU!I127</f>
        <v>-</v>
      </c>
      <c r="V126" s="206" t="str">
        <f>FRI!A127</f>
        <v/>
      </c>
      <c r="W126" s="207" t="str">
        <f>FRI!B127</f>
        <v/>
      </c>
      <c r="X126" s="208" t="str">
        <f>IF(FRI!F127="","",FRI!F127)</f>
        <v/>
      </c>
      <c r="Y126" s="209" t="str">
        <f>FRI!H127</f>
        <v>-</v>
      </c>
      <c r="Z126" s="210" t="str">
        <f>FRI!I127</f>
        <v>-</v>
      </c>
      <c r="AA126" s="345" t="str">
        <f>SAT!A127</f>
        <v/>
      </c>
      <c r="AB126" s="220" t="str">
        <f>SAT!B127</f>
        <v/>
      </c>
      <c r="AC126" s="221" t="str">
        <f>IF(SAT!F127="","",SAT!F127)</f>
        <v/>
      </c>
      <c r="AD126" s="222" t="str">
        <f>SAT!H127</f>
        <v>-</v>
      </c>
      <c r="AE126" s="223" t="str">
        <f>SAT!I127</f>
        <v>-</v>
      </c>
      <c r="AF126" s="131" t="str">
        <f>SUN!A127</f>
        <v/>
      </c>
      <c r="AG126" s="132" t="str">
        <f>SUN!B127</f>
        <v/>
      </c>
      <c r="AH126" s="133" t="str">
        <f>IF(SUN!F127="","",SUN!F127)</f>
        <v/>
      </c>
      <c r="AI126" s="134" t="str">
        <f>SUN!H127</f>
        <v>-</v>
      </c>
      <c r="AJ126" s="135" t="str">
        <f>SUN!I127</f>
        <v>-</v>
      </c>
    </row>
    <row r="127" spans="1:36" s="121" customFormat="1" ht="11.5" x14ac:dyDescent="0.25">
      <c r="A127" s="267">
        <v>125</v>
      </c>
      <c r="B127" s="146" t="str">
        <f>MON!A128</f>
        <v/>
      </c>
      <c r="C127" s="147" t="str">
        <f>MON!B128</f>
        <v/>
      </c>
      <c r="D127" s="148" t="str">
        <f>IF(MON!F128="","",MON!F128)</f>
        <v/>
      </c>
      <c r="E127" s="149" t="str">
        <f>MON!H128</f>
        <v>-</v>
      </c>
      <c r="F127" s="150" t="str">
        <f>MON!I128</f>
        <v>-</v>
      </c>
      <c r="G127" s="161" t="str">
        <f>TUE!A128</f>
        <v/>
      </c>
      <c r="H127" s="162" t="str">
        <f>TUE!B128</f>
        <v/>
      </c>
      <c r="I127" s="163" t="str">
        <f>IF(TUE!F128="","",TUE!F128)</f>
        <v/>
      </c>
      <c r="J127" s="164" t="str">
        <f>TUE!H128</f>
        <v>-</v>
      </c>
      <c r="K127" s="165" t="str">
        <f>TUE!I128</f>
        <v>-</v>
      </c>
      <c r="L127" s="176" t="str">
        <f>WED!A128</f>
        <v/>
      </c>
      <c r="M127" s="177" t="str">
        <f>WED!B128</f>
        <v/>
      </c>
      <c r="N127" s="178" t="str">
        <f>IF(WED!F128="","",WED!F128)</f>
        <v/>
      </c>
      <c r="O127" s="179" t="str">
        <f>WED!H128</f>
        <v>-</v>
      </c>
      <c r="P127" s="180" t="str">
        <f>WED!I128</f>
        <v>-</v>
      </c>
      <c r="Q127" s="191" t="str">
        <f>THU!A128</f>
        <v/>
      </c>
      <c r="R127" s="192" t="str">
        <f>THU!B128</f>
        <v/>
      </c>
      <c r="S127" s="193" t="str">
        <f>IF(THU!F128="","",THU!F128)</f>
        <v/>
      </c>
      <c r="T127" s="194" t="str">
        <f>THU!H128</f>
        <v>-</v>
      </c>
      <c r="U127" s="195" t="str">
        <f>THU!I128</f>
        <v>-</v>
      </c>
      <c r="V127" s="206" t="str">
        <f>FRI!A128</f>
        <v/>
      </c>
      <c r="W127" s="207" t="str">
        <f>FRI!B128</f>
        <v/>
      </c>
      <c r="X127" s="208" t="str">
        <f>IF(FRI!F128="","",FRI!F128)</f>
        <v/>
      </c>
      <c r="Y127" s="209" t="str">
        <f>FRI!H128</f>
        <v>-</v>
      </c>
      <c r="Z127" s="210" t="str">
        <f>FRI!I128</f>
        <v>-</v>
      </c>
      <c r="AA127" s="345" t="str">
        <f>SAT!A128</f>
        <v/>
      </c>
      <c r="AB127" s="220" t="str">
        <f>SAT!B128</f>
        <v/>
      </c>
      <c r="AC127" s="221" t="str">
        <f>IF(SAT!F128="","",SAT!F128)</f>
        <v/>
      </c>
      <c r="AD127" s="222" t="str">
        <f>SAT!H128</f>
        <v>-</v>
      </c>
      <c r="AE127" s="223" t="str">
        <f>SAT!I128</f>
        <v>-</v>
      </c>
      <c r="AF127" s="131" t="str">
        <f>SUN!A128</f>
        <v/>
      </c>
      <c r="AG127" s="132" t="str">
        <f>SUN!B128</f>
        <v/>
      </c>
      <c r="AH127" s="133" t="str">
        <f>IF(SUN!F128="","",SUN!F128)</f>
        <v/>
      </c>
      <c r="AI127" s="134" t="str">
        <f>SUN!H128</f>
        <v>-</v>
      </c>
      <c r="AJ127" s="135" t="str">
        <f>SUN!I128</f>
        <v>-</v>
      </c>
    </row>
    <row r="128" spans="1:36" s="121" customFormat="1" ht="11.5" x14ac:dyDescent="0.25">
      <c r="A128" s="267">
        <v>126</v>
      </c>
      <c r="B128" s="146" t="str">
        <f>MON!A129</f>
        <v/>
      </c>
      <c r="C128" s="147" t="str">
        <f>MON!B129</f>
        <v/>
      </c>
      <c r="D128" s="148" t="str">
        <f>IF(MON!F129="","",MON!F129)</f>
        <v/>
      </c>
      <c r="E128" s="149" t="str">
        <f>MON!H129</f>
        <v>-</v>
      </c>
      <c r="F128" s="150" t="str">
        <f>MON!I129</f>
        <v>-</v>
      </c>
      <c r="G128" s="161" t="str">
        <f>TUE!A129</f>
        <v/>
      </c>
      <c r="H128" s="162" t="str">
        <f>TUE!B129</f>
        <v/>
      </c>
      <c r="I128" s="163" t="str">
        <f>IF(TUE!F129="","",TUE!F129)</f>
        <v/>
      </c>
      <c r="J128" s="164" t="str">
        <f>TUE!H129</f>
        <v>-</v>
      </c>
      <c r="K128" s="165" t="str">
        <f>TUE!I129</f>
        <v>-</v>
      </c>
      <c r="L128" s="176" t="str">
        <f>WED!A129</f>
        <v/>
      </c>
      <c r="M128" s="177" t="str">
        <f>WED!B129</f>
        <v/>
      </c>
      <c r="N128" s="178" t="str">
        <f>IF(WED!F129="","",WED!F129)</f>
        <v/>
      </c>
      <c r="O128" s="179" t="str">
        <f>WED!H129</f>
        <v>-</v>
      </c>
      <c r="P128" s="180" t="str">
        <f>WED!I129</f>
        <v>-</v>
      </c>
      <c r="Q128" s="191" t="str">
        <f>THU!A129</f>
        <v/>
      </c>
      <c r="R128" s="192" t="str">
        <f>THU!B129</f>
        <v/>
      </c>
      <c r="S128" s="193" t="str">
        <f>IF(THU!F129="","",THU!F129)</f>
        <v/>
      </c>
      <c r="T128" s="194" t="str">
        <f>THU!H129</f>
        <v>-</v>
      </c>
      <c r="U128" s="195" t="str">
        <f>THU!I129</f>
        <v>-</v>
      </c>
      <c r="V128" s="206" t="str">
        <f>FRI!A129</f>
        <v/>
      </c>
      <c r="W128" s="207" t="str">
        <f>FRI!B129</f>
        <v/>
      </c>
      <c r="X128" s="208" t="str">
        <f>IF(FRI!F129="","",FRI!F129)</f>
        <v/>
      </c>
      <c r="Y128" s="209" t="str">
        <f>FRI!H129</f>
        <v>-</v>
      </c>
      <c r="Z128" s="210" t="str">
        <f>FRI!I129</f>
        <v>-</v>
      </c>
      <c r="AA128" s="345" t="str">
        <f>SAT!A129</f>
        <v/>
      </c>
      <c r="AB128" s="220" t="str">
        <f>SAT!B129</f>
        <v/>
      </c>
      <c r="AC128" s="221" t="str">
        <f>IF(SAT!F129="","",SAT!F129)</f>
        <v/>
      </c>
      <c r="AD128" s="222" t="str">
        <f>SAT!H129</f>
        <v>-</v>
      </c>
      <c r="AE128" s="223" t="str">
        <f>SAT!I129</f>
        <v>-</v>
      </c>
      <c r="AF128" s="131" t="str">
        <f>SUN!A129</f>
        <v/>
      </c>
      <c r="AG128" s="132" t="str">
        <f>SUN!B129</f>
        <v/>
      </c>
      <c r="AH128" s="133" t="str">
        <f>IF(SUN!F129="","",SUN!F129)</f>
        <v/>
      </c>
      <c r="AI128" s="134" t="str">
        <f>SUN!H129</f>
        <v>-</v>
      </c>
      <c r="AJ128" s="135" t="str">
        <f>SUN!I129</f>
        <v>-</v>
      </c>
    </row>
    <row r="129" spans="1:36" s="121" customFormat="1" ht="11.5" x14ac:dyDescent="0.25">
      <c r="A129" s="267">
        <v>127</v>
      </c>
      <c r="B129" s="146" t="str">
        <f>MON!A130</f>
        <v/>
      </c>
      <c r="C129" s="147" t="str">
        <f>MON!B130</f>
        <v/>
      </c>
      <c r="D129" s="148" t="str">
        <f>IF(MON!F130="","",MON!F130)</f>
        <v/>
      </c>
      <c r="E129" s="149" t="str">
        <f>MON!H130</f>
        <v>-</v>
      </c>
      <c r="F129" s="150" t="str">
        <f>MON!I130</f>
        <v>-</v>
      </c>
      <c r="G129" s="161" t="str">
        <f>TUE!A130</f>
        <v/>
      </c>
      <c r="H129" s="162" t="str">
        <f>TUE!B130</f>
        <v/>
      </c>
      <c r="I129" s="163" t="str">
        <f>IF(TUE!F130="","",TUE!F130)</f>
        <v/>
      </c>
      <c r="J129" s="164" t="str">
        <f>TUE!H130</f>
        <v>-</v>
      </c>
      <c r="K129" s="165" t="str">
        <f>TUE!I130</f>
        <v>-</v>
      </c>
      <c r="L129" s="176" t="str">
        <f>WED!A130</f>
        <v/>
      </c>
      <c r="M129" s="177" t="str">
        <f>WED!B130</f>
        <v/>
      </c>
      <c r="N129" s="178" t="str">
        <f>IF(WED!F130="","",WED!F130)</f>
        <v/>
      </c>
      <c r="O129" s="179" t="str">
        <f>WED!H130</f>
        <v>-</v>
      </c>
      <c r="P129" s="180" t="str">
        <f>WED!I130</f>
        <v>-</v>
      </c>
      <c r="Q129" s="191" t="str">
        <f>THU!A130</f>
        <v/>
      </c>
      <c r="R129" s="192" t="str">
        <f>THU!B130</f>
        <v/>
      </c>
      <c r="S129" s="193" t="str">
        <f>IF(THU!F130="","",THU!F130)</f>
        <v/>
      </c>
      <c r="T129" s="194" t="str">
        <f>THU!H130</f>
        <v>-</v>
      </c>
      <c r="U129" s="195" t="str">
        <f>THU!I130</f>
        <v>-</v>
      </c>
      <c r="V129" s="206" t="str">
        <f>FRI!A130</f>
        <v/>
      </c>
      <c r="W129" s="207" t="str">
        <f>FRI!B130</f>
        <v/>
      </c>
      <c r="X129" s="208" t="str">
        <f>IF(FRI!F130="","",FRI!F130)</f>
        <v/>
      </c>
      <c r="Y129" s="209" t="str">
        <f>FRI!H130</f>
        <v>-</v>
      </c>
      <c r="Z129" s="210" t="str">
        <f>FRI!I130</f>
        <v>-</v>
      </c>
      <c r="AA129" s="345" t="str">
        <f>SAT!A130</f>
        <v/>
      </c>
      <c r="AB129" s="220" t="str">
        <f>SAT!B130</f>
        <v/>
      </c>
      <c r="AC129" s="221" t="str">
        <f>IF(SAT!F130="","",SAT!F130)</f>
        <v/>
      </c>
      <c r="AD129" s="222" t="str">
        <f>SAT!H130</f>
        <v>-</v>
      </c>
      <c r="AE129" s="223" t="str">
        <f>SAT!I130</f>
        <v>-</v>
      </c>
      <c r="AF129" s="131" t="str">
        <f>SUN!A130</f>
        <v/>
      </c>
      <c r="AG129" s="132" t="str">
        <f>SUN!B130</f>
        <v/>
      </c>
      <c r="AH129" s="133" t="str">
        <f>IF(SUN!F130="","",SUN!F130)</f>
        <v/>
      </c>
      <c r="AI129" s="134" t="str">
        <f>SUN!H130</f>
        <v>-</v>
      </c>
      <c r="AJ129" s="135" t="str">
        <f>SUN!I130</f>
        <v>-</v>
      </c>
    </row>
    <row r="130" spans="1:36" s="121" customFormat="1" ht="11.5" x14ac:dyDescent="0.25">
      <c r="A130" s="267">
        <v>128</v>
      </c>
      <c r="B130" s="146" t="str">
        <f>MON!A131</f>
        <v/>
      </c>
      <c r="C130" s="147" t="str">
        <f>MON!B131</f>
        <v/>
      </c>
      <c r="D130" s="148" t="str">
        <f>IF(MON!F131="","",MON!F131)</f>
        <v/>
      </c>
      <c r="E130" s="149" t="str">
        <f>MON!H131</f>
        <v>-</v>
      </c>
      <c r="F130" s="150" t="str">
        <f>MON!I131</f>
        <v>-</v>
      </c>
      <c r="G130" s="161" t="str">
        <f>TUE!A131</f>
        <v/>
      </c>
      <c r="H130" s="162" t="str">
        <f>TUE!B131</f>
        <v/>
      </c>
      <c r="I130" s="163" t="str">
        <f>IF(TUE!F131="","",TUE!F131)</f>
        <v/>
      </c>
      <c r="J130" s="164" t="str">
        <f>TUE!H131</f>
        <v>-</v>
      </c>
      <c r="K130" s="165" t="str">
        <f>TUE!I131</f>
        <v>-</v>
      </c>
      <c r="L130" s="176" t="str">
        <f>WED!A131</f>
        <v/>
      </c>
      <c r="M130" s="177" t="str">
        <f>WED!B131</f>
        <v/>
      </c>
      <c r="N130" s="178" t="str">
        <f>IF(WED!F131="","",WED!F131)</f>
        <v/>
      </c>
      <c r="O130" s="179" t="str">
        <f>WED!H131</f>
        <v>-</v>
      </c>
      <c r="P130" s="180" t="str">
        <f>WED!I131</f>
        <v>-</v>
      </c>
      <c r="Q130" s="191" t="str">
        <f>THU!A131</f>
        <v/>
      </c>
      <c r="R130" s="192" t="str">
        <f>THU!B131</f>
        <v/>
      </c>
      <c r="S130" s="193" t="str">
        <f>IF(THU!F131="","",THU!F131)</f>
        <v/>
      </c>
      <c r="T130" s="194" t="str">
        <f>THU!H131</f>
        <v>-</v>
      </c>
      <c r="U130" s="195" t="str">
        <f>THU!I131</f>
        <v>-</v>
      </c>
      <c r="V130" s="206" t="str">
        <f>FRI!A131</f>
        <v/>
      </c>
      <c r="W130" s="207" t="str">
        <f>FRI!B131</f>
        <v/>
      </c>
      <c r="X130" s="208" t="str">
        <f>IF(FRI!F131="","",FRI!F131)</f>
        <v/>
      </c>
      <c r="Y130" s="209" t="str">
        <f>FRI!H131</f>
        <v>-</v>
      </c>
      <c r="Z130" s="210" t="str">
        <f>FRI!I131</f>
        <v>-</v>
      </c>
      <c r="AA130" s="345" t="str">
        <f>SAT!A131</f>
        <v/>
      </c>
      <c r="AB130" s="220" t="str">
        <f>SAT!B131</f>
        <v/>
      </c>
      <c r="AC130" s="221" t="str">
        <f>IF(SAT!F131="","",SAT!F131)</f>
        <v/>
      </c>
      <c r="AD130" s="222" t="str">
        <f>SAT!H131</f>
        <v>-</v>
      </c>
      <c r="AE130" s="223" t="str">
        <f>SAT!I131</f>
        <v>-</v>
      </c>
      <c r="AF130" s="131" t="str">
        <f>SUN!A131</f>
        <v/>
      </c>
      <c r="AG130" s="132" t="str">
        <f>SUN!B131</f>
        <v/>
      </c>
      <c r="AH130" s="133" t="str">
        <f>IF(SUN!F131="","",SUN!F131)</f>
        <v/>
      </c>
      <c r="AI130" s="134" t="str">
        <f>SUN!H131</f>
        <v>-</v>
      </c>
      <c r="AJ130" s="135" t="str">
        <f>SUN!I131</f>
        <v>-</v>
      </c>
    </row>
    <row r="131" spans="1:36" s="121" customFormat="1" ht="11.5" x14ac:dyDescent="0.25">
      <c r="A131" s="267">
        <v>129</v>
      </c>
      <c r="B131" s="146" t="str">
        <f>MON!A132</f>
        <v/>
      </c>
      <c r="C131" s="147" t="str">
        <f>MON!B132</f>
        <v/>
      </c>
      <c r="D131" s="148" t="str">
        <f>IF(MON!F132="","",MON!F132)</f>
        <v/>
      </c>
      <c r="E131" s="149" t="str">
        <f>MON!H132</f>
        <v>-</v>
      </c>
      <c r="F131" s="150" t="str">
        <f>MON!I132</f>
        <v>-</v>
      </c>
      <c r="G131" s="161" t="str">
        <f>TUE!A132</f>
        <v/>
      </c>
      <c r="H131" s="162" t="str">
        <f>TUE!B132</f>
        <v/>
      </c>
      <c r="I131" s="163" t="str">
        <f>IF(TUE!F132="","",TUE!F132)</f>
        <v/>
      </c>
      <c r="J131" s="164" t="str">
        <f>TUE!H132</f>
        <v>-</v>
      </c>
      <c r="K131" s="165" t="str">
        <f>TUE!I132</f>
        <v>-</v>
      </c>
      <c r="L131" s="176" t="str">
        <f>WED!A132</f>
        <v/>
      </c>
      <c r="M131" s="177" t="str">
        <f>WED!B132</f>
        <v/>
      </c>
      <c r="N131" s="178" t="str">
        <f>IF(WED!F132="","",WED!F132)</f>
        <v/>
      </c>
      <c r="O131" s="179" t="str">
        <f>WED!H132</f>
        <v>-</v>
      </c>
      <c r="P131" s="180" t="str">
        <f>WED!I132</f>
        <v>-</v>
      </c>
      <c r="Q131" s="191" t="str">
        <f>THU!A132</f>
        <v/>
      </c>
      <c r="R131" s="192" t="str">
        <f>THU!B132</f>
        <v/>
      </c>
      <c r="S131" s="193" t="str">
        <f>IF(THU!F132="","",THU!F132)</f>
        <v/>
      </c>
      <c r="T131" s="194" t="str">
        <f>THU!H132</f>
        <v>-</v>
      </c>
      <c r="U131" s="195" t="str">
        <f>THU!I132</f>
        <v>-</v>
      </c>
      <c r="V131" s="206" t="str">
        <f>FRI!A132</f>
        <v/>
      </c>
      <c r="W131" s="207" t="str">
        <f>FRI!B132</f>
        <v/>
      </c>
      <c r="X131" s="208" t="str">
        <f>IF(FRI!F132="","",FRI!F132)</f>
        <v/>
      </c>
      <c r="Y131" s="209" t="str">
        <f>FRI!H132</f>
        <v>-</v>
      </c>
      <c r="Z131" s="210" t="str">
        <f>FRI!I132</f>
        <v>-</v>
      </c>
      <c r="AA131" s="345" t="str">
        <f>SAT!A132</f>
        <v/>
      </c>
      <c r="AB131" s="220" t="str">
        <f>SAT!B132</f>
        <v/>
      </c>
      <c r="AC131" s="221" t="str">
        <f>IF(SAT!F132="","",SAT!F132)</f>
        <v/>
      </c>
      <c r="AD131" s="222" t="str">
        <f>SAT!H132</f>
        <v>-</v>
      </c>
      <c r="AE131" s="223" t="str">
        <f>SAT!I132</f>
        <v>-</v>
      </c>
      <c r="AF131" s="131" t="str">
        <f>SUN!A132</f>
        <v/>
      </c>
      <c r="AG131" s="132" t="str">
        <f>SUN!B132</f>
        <v/>
      </c>
      <c r="AH131" s="133" t="str">
        <f>IF(SUN!F132="","",SUN!F132)</f>
        <v/>
      </c>
      <c r="AI131" s="134" t="str">
        <f>SUN!H132</f>
        <v>-</v>
      </c>
      <c r="AJ131" s="135" t="str">
        <f>SUN!I132</f>
        <v>-</v>
      </c>
    </row>
    <row r="132" spans="1:36" s="121" customFormat="1" ht="11.5" x14ac:dyDescent="0.25">
      <c r="A132" s="267">
        <v>130</v>
      </c>
      <c r="B132" s="146" t="str">
        <f>MON!A133</f>
        <v/>
      </c>
      <c r="C132" s="147" t="str">
        <f>MON!B133</f>
        <v/>
      </c>
      <c r="D132" s="148" t="str">
        <f>IF(MON!F133="","",MON!F133)</f>
        <v/>
      </c>
      <c r="E132" s="149" t="str">
        <f>MON!H133</f>
        <v>-</v>
      </c>
      <c r="F132" s="150" t="str">
        <f>MON!I133</f>
        <v>-</v>
      </c>
      <c r="G132" s="161" t="str">
        <f>TUE!A133</f>
        <v/>
      </c>
      <c r="H132" s="162" t="str">
        <f>TUE!B133</f>
        <v/>
      </c>
      <c r="I132" s="163" t="str">
        <f>IF(TUE!F133="","",TUE!F133)</f>
        <v/>
      </c>
      <c r="J132" s="164" t="str">
        <f>TUE!H133</f>
        <v>-</v>
      </c>
      <c r="K132" s="165" t="str">
        <f>TUE!I133</f>
        <v>-</v>
      </c>
      <c r="L132" s="176" t="str">
        <f>WED!A133</f>
        <v/>
      </c>
      <c r="M132" s="177" t="str">
        <f>WED!B133</f>
        <v/>
      </c>
      <c r="N132" s="178" t="str">
        <f>IF(WED!F133="","",WED!F133)</f>
        <v/>
      </c>
      <c r="O132" s="179" t="str">
        <f>WED!H133</f>
        <v>-</v>
      </c>
      <c r="P132" s="180" t="str">
        <f>WED!I133</f>
        <v>-</v>
      </c>
      <c r="Q132" s="191" t="str">
        <f>THU!A133</f>
        <v/>
      </c>
      <c r="R132" s="192" t="str">
        <f>THU!B133</f>
        <v/>
      </c>
      <c r="S132" s="193" t="str">
        <f>IF(THU!F133="","",THU!F133)</f>
        <v/>
      </c>
      <c r="T132" s="194" t="str">
        <f>THU!H133</f>
        <v>-</v>
      </c>
      <c r="U132" s="195" t="str">
        <f>THU!I133</f>
        <v>-</v>
      </c>
      <c r="V132" s="206" t="str">
        <f>FRI!A133</f>
        <v/>
      </c>
      <c r="W132" s="207" t="str">
        <f>FRI!B133</f>
        <v/>
      </c>
      <c r="X132" s="208" t="str">
        <f>IF(FRI!F133="","",FRI!F133)</f>
        <v/>
      </c>
      <c r="Y132" s="209" t="str">
        <f>FRI!H133</f>
        <v>-</v>
      </c>
      <c r="Z132" s="210" t="str">
        <f>FRI!I133</f>
        <v>-</v>
      </c>
      <c r="AA132" s="345" t="str">
        <f>SAT!A133</f>
        <v/>
      </c>
      <c r="AB132" s="220" t="str">
        <f>SAT!B133</f>
        <v/>
      </c>
      <c r="AC132" s="221" t="str">
        <f>IF(SAT!F133="","",SAT!F133)</f>
        <v/>
      </c>
      <c r="AD132" s="222" t="str">
        <f>SAT!H133</f>
        <v>-</v>
      </c>
      <c r="AE132" s="223" t="str">
        <f>SAT!I133</f>
        <v>-</v>
      </c>
      <c r="AF132" s="131" t="str">
        <f>SUN!A133</f>
        <v/>
      </c>
      <c r="AG132" s="132" t="str">
        <f>SUN!B133</f>
        <v/>
      </c>
      <c r="AH132" s="133" t="str">
        <f>IF(SUN!F133="","",SUN!F133)</f>
        <v/>
      </c>
      <c r="AI132" s="134" t="str">
        <f>SUN!H133</f>
        <v>-</v>
      </c>
      <c r="AJ132" s="135" t="str">
        <f>SUN!I133</f>
        <v>-</v>
      </c>
    </row>
    <row r="133" spans="1:36" s="121" customFormat="1" ht="11.5" x14ac:dyDescent="0.25">
      <c r="A133" s="267">
        <v>131</v>
      </c>
      <c r="B133" s="146" t="str">
        <f>MON!A134</f>
        <v/>
      </c>
      <c r="C133" s="147" t="str">
        <f>MON!B134</f>
        <v/>
      </c>
      <c r="D133" s="148" t="str">
        <f>IF(MON!F134="","",MON!F134)</f>
        <v/>
      </c>
      <c r="E133" s="149" t="str">
        <f>MON!H134</f>
        <v>-</v>
      </c>
      <c r="F133" s="150" t="str">
        <f>MON!I134</f>
        <v>-</v>
      </c>
      <c r="G133" s="161" t="str">
        <f>TUE!A134</f>
        <v/>
      </c>
      <c r="H133" s="162" t="str">
        <f>TUE!B134</f>
        <v/>
      </c>
      <c r="I133" s="163" t="str">
        <f>IF(TUE!F134="","",TUE!F134)</f>
        <v/>
      </c>
      <c r="J133" s="164" t="str">
        <f>TUE!H134</f>
        <v>-</v>
      </c>
      <c r="K133" s="165" t="str">
        <f>TUE!I134</f>
        <v>-</v>
      </c>
      <c r="L133" s="176" t="str">
        <f>WED!A134</f>
        <v/>
      </c>
      <c r="M133" s="177" t="str">
        <f>WED!B134</f>
        <v/>
      </c>
      <c r="N133" s="178" t="str">
        <f>IF(WED!F134="","",WED!F134)</f>
        <v/>
      </c>
      <c r="O133" s="179" t="str">
        <f>WED!H134</f>
        <v>-</v>
      </c>
      <c r="P133" s="180" t="str">
        <f>WED!I134</f>
        <v>-</v>
      </c>
      <c r="Q133" s="191" t="str">
        <f>THU!A134</f>
        <v/>
      </c>
      <c r="R133" s="192" t="str">
        <f>THU!B134</f>
        <v/>
      </c>
      <c r="S133" s="193" t="str">
        <f>IF(THU!F134="","",THU!F134)</f>
        <v/>
      </c>
      <c r="T133" s="194" t="str">
        <f>THU!H134</f>
        <v>-</v>
      </c>
      <c r="U133" s="195" t="str">
        <f>THU!I134</f>
        <v>-</v>
      </c>
      <c r="V133" s="206" t="str">
        <f>FRI!A134</f>
        <v/>
      </c>
      <c r="W133" s="207" t="str">
        <f>FRI!B134</f>
        <v/>
      </c>
      <c r="X133" s="208" t="str">
        <f>IF(FRI!F134="","",FRI!F134)</f>
        <v/>
      </c>
      <c r="Y133" s="209" t="str">
        <f>FRI!H134</f>
        <v>-</v>
      </c>
      <c r="Z133" s="210" t="str">
        <f>FRI!I134</f>
        <v>-</v>
      </c>
      <c r="AA133" s="345" t="str">
        <f>SAT!A134</f>
        <v/>
      </c>
      <c r="AB133" s="220" t="str">
        <f>SAT!B134</f>
        <v/>
      </c>
      <c r="AC133" s="221" t="str">
        <f>IF(SAT!F134="","",SAT!F134)</f>
        <v/>
      </c>
      <c r="AD133" s="222" t="str">
        <f>SAT!H134</f>
        <v>-</v>
      </c>
      <c r="AE133" s="223" t="str">
        <f>SAT!I134</f>
        <v>-</v>
      </c>
      <c r="AF133" s="131" t="str">
        <f>SUN!A134</f>
        <v/>
      </c>
      <c r="AG133" s="132" t="str">
        <f>SUN!B134</f>
        <v/>
      </c>
      <c r="AH133" s="133" t="str">
        <f>IF(SUN!F134="","",SUN!F134)</f>
        <v/>
      </c>
      <c r="AI133" s="134" t="str">
        <f>SUN!H134</f>
        <v>-</v>
      </c>
      <c r="AJ133" s="135" t="str">
        <f>SUN!I134</f>
        <v>-</v>
      </c>
    </row>
    <row r="134" spans="1:36" s="121" customFormat="1" ht="11.5" x14ac:dyDescent="0.25">
      <c r="A134" s="267">
        <v>132</v>
      </c>
      <c r="B134" s="146" t="str">
        <f>MON!A135</f>
        <v/>
      </c>
      <c r="C134" s="147" t="str">
        <f>MON!B135</f>
        <v/>
      </c>
      <c r="D134" s="148" t="str">
        <f>IF(MON!F135="","",MON!F135)</f>
        <v/>
      </c>
      <c r="E134" s="149" t="str">
        <f>MON!H135</f>
        <v>-</v>
      </c>
      <c r="F134" s="150" t="str">
        <f>MON!I135</f>
        <v>-</v>
      </c>
      <c r="G134" s="161" t="str">
        <f>TUE!A135</f>
        <v/>
      </c>
      <c r="H134" s="162" t="str">
        <f>TUE!B135</f>
        <v/>
      </c>
      <c r="I134" s="163" t="str">
        <f>IF(TUE!F135="","",TUE!F135)</f>
        <v/>
      </c>
      <c r="J134" s="164" t="str">
        <f>TUE!H135</f>
        <v>-</v>
      </c>
      <c r="K134" s="165" t="str">
        <f>TUE!I135</f>
        <v>-</v>
      </c>
      <c r="L134" s="176" t="str">
        <f>WED!A135</f>
        <v/>
      </c>
      <c r="M134" s="177" t="str">
        <f>WED!B135</f>
        <v/>
      </c>
      <c r="N134" s="178" t="str">
        <f>IF(WED!F135="","",WED!F135)</f>
        <v/>
      </c>
      <c r="O134" s="179" t="str">
        <f>WED!H135</f>
        <v>-</v>
      </c>
      <c r="P134" s="180" t="str">
        <f>WED!I135</f>
        <v>-</v>
      </c>
      <c r="Q134" s="191" t="str">
        <f>THU!A135</f>
        <v/>
      </c>
      <c r="R134" s="192" t="str">
        <f>THU!B135</f>
        <v/>
      </c>
      <c r="S134" s="193" t="str">
        <f>IF(THU!F135="","",THU!F135)</f>
        <v/>
      </c>
      <c r="T134" s="194" t="str">
        <f>THU!H135</f>
        <v>-</v>
      </c>
      <c r="U134" s="195" t="str">
        <f>THU!I135</f>
        <v>-</v>
      </c>
      <c r="V134" s="206" t="str">
        <f>FRI!A135</f>
        <v/>
      </c>
      <c r="W134" s="207" t="str">
        <f>FRI!B135</f>
        <v/>
      </c>
      <c r="X134" s="208" t="str">
        <f>IF(FRI!F135="","",FRI!F135)</f>
        <v/>
      </c>
      <c r="Y134" s="209" t="str">
        <f>FRI!H135</f>
        <v>-</v>
      </c>
      <c r="Z134" s="210" t="str">
        <f>FRI!I135</f>
        <v>-</v>
      </c>
      <c r="AA134" s="345" t="str">
        <f>SAT!A135</f>
        <v/>
      </c>
      <c r="AB134" s="220" t="str">
        <f>SAT!B135</f>
        <v/>
      </c>
      <c r="AC134" s="221" t="str">
        <f>IF(SAT!F135="","",SAT!F135)</f>
        <v/>
      </c>
      <c r="AD134" s="222" t="str">
        <f>SAT!H135</f>
        <v>-</v>
      </c>
      <c r="AE134" s="223" t="str">
        <f>SAT!I135</f>
        <v>-</v>
      </c>
      <c r="AF134" s="131" t="str">
        <f>SUN!A135</f>
        <v/>
      </c>
      <c r="AG134" s="132" t="str">
        <f>SUN!B135</f>
        <v/>
      </c>
      <c r="AH134" s="133" t="str">
        <f>IF(SUN!F135="","",SUN!F135)</f>
        <v/>
      </c>
      <c r="AI134" s="134" t="str">
        <f>SUN!H135</f>
        <v>-</v>
      </c>
      <c r="AJ134" s="135" t="str">
        <f>SUN!I135</f>
        <v>-</v>
      </c>
    </row>
    <row r="135" spans="1:36" s="121" customFormat="1" ht="11.5" x14ac:dyDescent="0.25">
      <c r="A135" s="267">
        <v>133</v>
      </c>
      <c r="B135" s="146" t="str">
        <f>MON!A136</f>
        <v/>
      </c>
      <c r="C135" s="147" t="str">
        <f>MON!B136</f>
        <v/>
      </c>
      <c r="D135" s="148" t="str">
        <f>IF(MON!F136="","",MON!F136)</f>
        <v/>
      </c>
      <c r="E135" s="149" t="str">
        <f>MON!H136</f>
        <v>-</v>
      </c>
      <c r="F135" s="150" t="str">
        <f>MON!I136</f>
        <v>-</v>
      </c>
      <c r="G135" s="161" t="str">
        <f>TUE!A136</f>
        <v/>
      </c>
      <c r="H135" s="162" t="str">
        <f>TUE!B136</f>
        <v/>
      </c>
      <c r="I135" s="163" t="str">
        <f>IF(TUE!F136="","",TUE!F136)</f>
        <v/>
      </c>
      <c r="J135" s="164" t="str">
        <f>TUE!H136</f>
        <v>-</v>
      </c>
      <c r="K135" s="165" t="str">
        <f>TUE!I136</f>
        <v>-</v>
      </c>
      <c r="L135" s="176" t="str">
        <f>WED!A136</f>
        <v/>
      </c>
      <c r="M135" s="177" t="str">
        <f>WED!B136</f>
        <v/>
      </c>
      <c r="N135" s="178" t="str">
        <f>IF(WED!F136="","",WED!F136)</f>
        <v/>
      </c>
      <c r="O135" s="179" t="str">
        <f>WED!H136</f>
        <v>-</v>
      </c>
      <c r="P135" s="180" t="str">
        <f>WED!I136</f>
        <v>-</v>
      </c>
      <c r="Q135" s="191" t="str">
        <f>THU!A136</f>
        <v/>
      </c>
      <c r="R135" s="192" t="str">
        <f>THU!B136</f>
        <v/>
      </c>
      <c r="S135" s="193" t="str">
        <f>IF(THU!F136="","",THU!F136)</f>
        <v/>
      </c>
      <c r="T135" s="194" t="str">
        <f>THU!H136</f>
        <v>-</v>
      </c>
      <c r="U135" s="195" t="str">
        <f>THU!I136</f>
        <v>-</v>
      </c>
      <c r="V135" s="206" t="str">
        <f>FRI!A136</f>
        <v/>
      </c>
      <c r="W135" s="207" t="str">
        <f>FRI!B136</f>
        <v/>
      </c>
      <c r="X135" s="208" t="str">
        <f>IF(FRI!F136="","",FRI!F136)</f>
        <v/>
      </c>
      <c r="Y135" s="209" t="str">
        <f>FRI!H136</f>
        <v>-</v>
      </c>
      <c r="Z135" s="210" t="str">
        <f>FRI!I136</f>
        <v>-</v>
      </c>
      <c r="AA135" s="345" t="str">
        <f>SAT!A136</f>
        <v/>
      </c>
      <c r="AB135" s="220" t="str">
        <f>SAT!B136</f>
        <v/>
      </c>
      <c r="AC135" s="221" t="str">
        <f>IF(SAT!F136="","",SAT!F136)</f>
        <v/>
      </c>
      <c r="AD135" s="222" t="str">
        <f>SAT!H136</f>
        <v>-</v>
      </c>
      <c r="AE135" s="223" t="str">
        <f>SAT!I136</f>
        <v>-</v>
      </c>
      <c r="AF135" s="131" t="str">
        <f>SUN!A136</f>
        <v/>
      </c>
      <c r="AG135" s="132" t="str">
        <f>SUN!B136</f>
        <v/>
      </c>
      <c r="AH135" s="133" t="str">
        <f>IF(SUN!F136="","",SUN!F136)</f>
        <v/>
      </c>
      <c r="AI135" s="134" t="str">
        <f>SUN!H136</f>
        <v>-</v>
      </c>
      <c r="AJ135" s="135" t="str">
        <f>SUN!I136</f>
        <v>-</v>
      </c>
    </row>
    <row r="136" spans="1:36" s="121" customFormat="1" ht="11.5" x14ac:dyDescent="0.25">
      <c r="A136" s="267">
        <v>134</v>
      </c>
      <c r="B136" s="146" t="str">
        <f>MON!A137</f>
        <v/>
      </c>
      <c r="C136" s="147" t="str">
        <f>MON!B137</f>
        <v/>
      </c>
      <c r="D136" s="148" t="str">
        <f>IF(MON!F137="","",MON!F137)</f>
        <v/>
      </c>
      <c r="E136" s="149" t="str">
        <f>MON!H137</f>
        <v>-</v>
      </c>
      <c r="F136" s="150" t="str">
        <f>MON!I137</f>
        <v>-</v>
      </c>
      <c r="G136" s="161" t="str">
        <f>TUE!A137</f>
        <v/>
      </c>
      <c r="H136" s="162" t="str">
        <f>TUE!B137</f>
        <v/>
      </c>
      <c r="I136" s="163" t="str">
        <f>IF(TUE!F137="","",TUE!F137)</f>
        <v/>
      </c>
      <c r="J136" s="164" t="str">
        <f>TUE!H137</f>
        <v>-</v>
      </c>
      <c r="K136" s="165" t="str">
        <f>TUE!I137</f>
        <v>-</v>
      </c>
      <c r="L136" s="176" t="str">
        <f>WED!A137</f>
        <v/>
      </c>
      <c r="M136" s="177" t="str">
        <f>WED!B137</f>
        <v/>
      </c>
      <c r="N136" s="178" t="str">
        <f>IF(WED!F137="","",WED!F137)</f>
        <v/>
      </c>
      <c r="O136" s="179" t="str">
        <f>WED!H137</f>
        <v>-</v>
      </c>
      <c r="P136" s="180" t="str">
        <f>WED!I137</f>
        <v>-</v>
      </c>
      <c r="Q136" s="191" t="str">
        <f>THU!A137</f>
        <v/>
      </c>
      <c r="R136" s="192" t="str">
        <f>THU!B137</f>
        <v/>
      </c>
      <c r="S136" s="193" t="str">
        <f>IF(THU!F137="","",THU!F137)</f>
        <v/>
      </c>
      <c r="T136" s="194" t="str">
        <f>THU!H137</f>
        <v>-</v>
      </c>
      <c r="U136" s="195" t="str">
        <f>THU!I137</f>
        <v>-</v>
      </c>
      <c r="V136" s="206" t="str">
        <f>FRI!A137</f>
        <v/>
      </c>
      <c r="W136" s="207" t="str">
        <f>FRI!B137</f>
        <v/>
      </c>
      <c r="X136" s="208" t="str">
        <f>IF(FRI!F137="","",FRI!F137)</f>
        <v/>
      </c>
      <c r="Y136" s="209" t="str">
        <f>FRI!H137</f>
        <v>-</v>
      </c>
      <c r="Z136" s="210" t="str">
        <f>FRI!I137</f>
        <v>-</v>
      </c>
      <c r="AA136" s="345" t="str">
        <f>SAT!A137</f>
        <v/>
      </c>
      <c r="AB136" s="220" t="str">
        <f>SAT!B137</f>
        <v/>
      </c>
      <c r="AC136" s="221" t="str">
        <f>IF(SAT!F137="","",SAT!F137)</f>
        <v/>
      </c>
      <c r="AD136" s="222" t="str">
        <f>SAT!H137</f>
        <v>-</v>
      </c>
      <c r="AE136" s="223" t="str">
        <f>SAT!I137</f>
        <v>-</v>
      </c>
      <c r="AF136" s="131" t="str">
        <f>SUN!A137</f>
        <v/>
      </c>
      <c r="AG136" s="132" t="str">
        <f>SUN!B137</f>
        <v/>
      </c>
      <c r="AH136" s="133" t="str">
        <f>IF(SUN!F137="","",SUN!F137)</f>
        <v/>
      </c>
      <c r="AI136" s="134" t="str">
        <f>SUN!H137</f>
        <v>-</v>
      </c>
      <c r="AJ136" s="135" t="str">
        <f>SUN!I137</f>
        <v>-</v>
      </c>
    </row>
    <row r="137" spans="1:36" s="121" customFormat="1" ht="11.5" x14ac:dyDescent="0.25">
      <c r="A137" s="267">
        <v>135</v>
      </c>
      <c r="B137" s="146" t="str">
        <f>MON!A138</f>
        <v/>
      </c>
      <c r="C137" s="147" t="str">
        <f>MON!B138</f>
        <v/>
      </c>
      <c r="D137" s="148" t="str">
        <f>IF(MON!F138="","",MON!F138)</f>
        <v/>
      </c>
      <c r="E137" s="149" t="str">
        <f>MON!H138</f>
        <v>-</v>
      </c>
      <c r="F137" s="150" t="str">
        <f>MON!I138</f>
        <v>-</v>
      </c>
      <c r="G137" s="161" t="str">
        <f>TUE!A138</f>
        <v/>
      </c>
      <c r="H137" s="162" t="str">
        <f>TUE!B138</f>
        <v/>
      </c>
      <c r="I137" s="163" t="str">
        <f>IF(TUE!F138="","",TUE!F138)</f>
        <v/>
      </c>
      <c r="J137" s="164" t="str">
        <f>TUE!H138</f>
        <v>-</v>
      </c>
      <c r="K137" s="165" t="str">
        <f>TUE!I138</f>
        <v>-</v>
      </c>
      <c r="L137" s="176" t="str">
        <f>WED!A138</f>
        <v/>
      </c>
      <c r="M137" s="177" t="str">
        <f>WED!B138</f>
        <v/>
      </c>
      <c r="N137" s="178" t="str">
        <f>IF(WED!F138="","",WED!F138)</f>
        <v/>
      </c>
      <c r="O137" s="179" t="str">
        <f>WED!H138</f>
        <v>-</v>
      </c>
      <c r="P137" s="180" t="str">
        <f>WED!I138</f>
        <v>-</v>
      </c>
      <c r="Q137" s="191" t="str">
        <f>THU!A138</f>
        <v/>
      </c>
      <c r="R137" s="192" t="str">
        <f>THU!B138</f>
        <v/>
      </c>
      <c r="S137" s="193" t="str">
        <f>IF(THU!F138="","",THU!F138)</f>
        <v/>
      </c>
      <c r="T137" s="194" t="str">
        <f>THU!H138</f>
        <v>-</v>
      </c>
      <c r="U137" s="195" t="str">
        <f>THU!I138</f>
        <v>-</v>
      </c>
      <c r="V137" s="206" t="str">
        <f>FRI!A138</f>
        <v/>
      </c>
      <c r="W137" s="207" t="str">
        <f>FRI!B138</f>
        <v/>
      </c>
      <c r="X137" s="208" t="str">
        <f>IF(FRI!F138="","",FRI!F138)</f>
        <v/>
      </c>
      <c r="Y137" s="209" t="str">
        <f>FRI!H138</f>
        <v>-</v>
      </c>
      <c r="Z137" s="210" t="str">
        <f>FRI!I138</f>
        <v>-</v>
      </c>
      <c r="AA137" s="345" t="str">
        <f>SAT!A138</f>
        <v/>
      </c>
      <c r="AB137" s="220" t="str">
        <f>SAT!B138</f>
        <v/>
      </c>
      <c r="AC137" s="221" t="str">
        <f>IF(SAT!F138="","",SAT!F138)</f>
        <v/>
      </c>
      <c r="AD137" s="222" t="str">
        <f>SAT!H138</f>
        <v>-</v>
      </c>
      <c r="AE137" s="223" t="str">
        <f>SAT!I138</f>
        <v>-</v>
      </c>
      <c r="AF137" s="131" t="str">
        <f>SUN!A138</f>
        <v/>
      </c>
      <c r="AG137" s="132" t="str">
        <f>SUN!B138</f>
        <v/>
      </c>
      <c r="AH137" s="133" t="str">
        <f>IF(SUN!F138="","",SUN!F138)</f>
        <v/>
      </c>
      <c r="AI137" s="134" t="str">
        <f>SUN!H138</f>
        <v>-</v>
      </c>
      <c r="AJ137" s="135" t="str">
        <f>SUN!I138</f>
        <v>-</v>
      </c>
    </row>
    <row r="138" spans="1:36" s="121" customFormat="1" ht="11.5" x14ac:dyDescent="0.25">
      <c r="A138" s="267">
        <v>136</v>
      </c>
      <c r="B138" s="146" t="str">
        <f>MON!A139</f>
        <v/>
      </c>
      <c r="C138" s="147" t="str">
        <f>MON!B139</f>
        <v/>
      </c>
      <c r="D138" s="148" t="str">
        <f>IF(MON!F139="","",MON!F139)</f>
        <v/>
      </c>
      <c r="E138" s="149" t="str">
        <f>MON!H139</f>
        <v>-</v>
      </c>
      <c r="F138" s="150" t="str">
        <f>MON!I139</f>
        <v>-</v>
      </c>
      <c r="G138" s="161" t="str">
        <f>TUE!A139</f>
        <v/>
      </c>
      <c r="H138" s="162" t="str">
        <f>TUE!B139</f>
        <v/>
      </c>
      <c r="I138" s="163" t="str">
        <f>IF(TUE!F139="","",TUE!F139)</f>
        <v/>
      </c>
      <c r="J138" s="164" t="str">
        <f>TUE!H139</f>
        <v>-</v>
      </c>
      <c r="K138" s="165" t="str">
        <f>TUE!I139</f>
        <v>-</v>
      </c>
      <c r="L138" s="176" t="str">
        <f>WED!A139</f>
        <v/>
      </c>
      <c r="M138" s="177" t="str">
        <f>WED!B139</f>
        <v/>
      </c>
      <c r="N138" s="178" t="str">
        <f>IF(WED!F139="","",WED!F139)</f>
        <v/>
      </c>
      <c r="O138" s="179" t="str">
        <f>WED!H139</f>
        <v>-</v>
      </c>
      <c r="P138" s="180" t="str">
        <f>WED!I139</f>
        <v>-</v>
      </c>
      <c r="Q138" s="191" t="str">
        <f>THU!A139</f>
        <v/>
      </c>
      <c r="R138" s="192" t="str">
        <f>THU!B139</f>
        <v/>
      </c>
      <c r="S138" s="193" t="str">
        <f>IF(THU!F139="","",THU!F139)</f>
        <v/>
      </c>
      <c r="T138" s="194" t="str">
        <f>THU!H139</f>
        <v>-</v>
      </c>
      <c r="U138" s="195" t="str">
        <f>THU!I139</f>
        <v>-</v>
      </c>
      <c r="V138" s="206" t="str">
        <f>FRI!A139</f>
        <v/>
      </c>
      <c r="W138" s="207" t="str">
        <f>FRI!B139</f>
        <v/>
      </c>
      <c r="X138" s="208" t="str">
        <f>IF(FRI!F139="","",FRI!F139)</f>
        <v/>
      </c>
      <c r="Y138" s="209" t="str">
        <f>FRI!H139</f>
        <v>-</v>
      </c>
      <c r="Z138" s="210" t="str">
        <f>FRI!I139</f>
        <v>-</v>
      </c>
      <c r="AA138" s="345" t="str">
        <f>SAT!A139</f>
        <v/>
      </c>
      <c r="AB138" s="220" t="str">
        <f>SAT!B139</f>
        <v/>
      </c>
      <c r="AC138" s="221" t="str">
        <f>IF(SAT!F139="","",SAT!F139)</f>
        <v/>
      </c>
      <c r="AD138" s="222" t="str">
        <f>SAT!H139</f>
        <v>-</v>
      </c>
      <c r="AE138" s="223" t="str">
        <f>SAT!I139</f>
        <v>-</v>
      </c>
      <c r="AF138" s="131" t="str">
        <f>SUN!A139</f>
        <v/>
      </c>
      <c r="AG138" s="132" t="str">
        <f>SUN!B139</f>
        <v/>
      </c>
      <c r="AH138" s="133" t="str">
        <f>IF(SUN!F139="","",SUN!F139)</f>
        <v/>
      </c>
      <c r="AI138" s="134" t="str">
        <f>SUN!H139</f>
        <v>-</v>
      </c>
      <c r="AJ138" s="135" t="str">
        <f>SUN!I139</f>
        <v>-</v>
      </c>
    </row>
    <row r="139" spans="1:36" s="121" customFormat="1" ht="11.5" x14ac:dyDescent="0.25">
      <c r="A139" s="267">
        <v>137</v>
      </c>
      <c r="B139" s="146" t="str">
        <f>MON!A140</f>
        <v/>
      </c>
      <c r="C139" s="147" t="str">
        <f>MON!B140</f>
        <v/>
      </c>
      <c r="D139" s="148" t="str">
        <f>IF(MON!F140="","",MON!F140)</f>
        <v/>
      </c>
      <c r="E139" s="149" t="str">
        <f>MON!H140</f>
        <v>-</v>
      </c>
      <c r="F139" s="150" t="str">
        <f>MON!I140</f>
        <v>-</v>
      </c>
      <c r="G139" s="161" t="str">
        <f>TUE!A140</f>
        <v/>
      </c>
      <c r="H139" s="162" t="str">
        <f>TUE!B140</f>
        <v/>
      </c>
      <c r="I139" s="163" t="str">
        <f>IF(TUE!F140="","",TUE!F140)</f>
        <v/>
      </c>
      <c r="J139" s="164" t="str">
        <f>TUE!H140</f>
        <v>-</v>
      </c>
      <c r="K139" s="165" t="str">
        <f>TUE!I140</f>
        <v>-</v>
      </c>
      <c r="L139" s="176" t="str">
        <f>WED!A140</f>
        <v/>
      </c>
      <c r="M139" s="177" t="str">
        <f>WED!B140</f>
        <v/>
      </c>
      <c r="N139" s="178" t="str">
        <f>IF(WED!F140="","",WED!F140)</f>
        <v/>
      </c>
      <c r="O139" s="179" t="str">
        <f>WED!H140</f>
        <v>-</v>
      </c>
      <c r="P139" s="180" t="str">
        <f>WED!I140</f>
        <v>-</v>
      </c>
      <c r="Q139" s="191" t="str">
        <f>THU!A140</f>
        <v/>
      </c>
      <c r="R139" s="192" t="str">
        <f>THU!B140</f>
        <v/>
      </c>
      <c r="S139" s="193" t="str">
        <f>IF(THU!F140="","",THU!F140)</f>
        <v/>
      </c>
      <c r="T139" s="194" t="str">
        <f>THU!H140</f>
        <v>-</v>
      </c>
      <c r="U139" s="195" t="str">
        <f>THU!I140</f>
        <v>-</v>
      </c>
      <c r="V139" s="206" t="str">
        <f>FRI!A140</f>
        <v/>
      </c>
      <c r="W139" s="207" t="str">
        <f>FRI!B140</f>
        <v/>
      </c>
      <c r="X139" s="208" t="str">
        <f>IF(FRI!F140="","",FRI!F140)</f>
        <v/>
      </c>
      <c r="Y139" s="209" t="str">
        <f>FRI!H140</f>
        <v>-</v>
      </c>
      <c r="Z139" s="210" t="str">
        <f>FRI!I140</f>
        <v>-</v>
      </c>
      <c r="AA139" s="345" t="str">
        <f>SAT!A140</f>
        <v/>
      </c>
      <c r="AB139" s="220" t="str">
        <f>SAT!B140</f>
        <v/>
      </c>
      <c r="AC139" s="221" t="str">
        <f>IF(SAT!F140="","",SAT!F140)</f>
        <v/>
      </c>
      <c r="AD139" s="222" t="str">
        <f>SAT!H140</f>
        <v>-</v>
      </c>
      <c r="AE139" s="223" t="str">
        <f>SAT!I140</f>
        <v>-</v>
      </c>
      <c r="AF139" s="131" t="str">
        <f>SUN!A140</f>
        <v/>
      </c>
      <c r="AG139" s="132" t="str">
        <f>SUN!B140</f>
        <v/>
      </c>
      <c r="AH139" s="133" t="str">
        <f>IF(SUN!F140="","",SUN!F140)</f>
        <v/>
      </c>
      <c r="AI139" s="134" t="str">
        <f>SUN!H140</f>
        <v>-</v>
      </c>
      <c r="AJ139" s="135" t="str">
        <f>SUN!I140</f>
        <v>-</v>
      </c>
    </row>
    <row r="140" spans="1:36" s="121" customFormat="1" ht="11.5" x14ac:dyDescent="0.25">
      <c r="A140" s="267">
        <v>138</v>
      </c>
      <c r="B140" s="146" t="str">
        <f>MON!A141</f>
        <v/>
      </c>
      <c r="C140" s="147" t="str">
        <f>MON!B141</f>
        <v/>
      </c>
      <c r="D140" s="148" t="str">
        <f>IF(MON!F141="","",MON!F141)</f>
        <v/>
      </c>
      <c r="E140" s="149" t="str">
        <f>MON!H141</f>
        <v>-</v>
      </c>
      <c r="F140" s="150" t="str">
        <f>MON!I141</f>
        <v>-</v>
      </c>
      <c r="G140" s="161" t="str">
        <f>TUE!A141</f>
        <v/>
      </c>
      <c r="H140" s="162" t="str">
        <f>TUE!B141</f>
        <v/>
      </c>
      <c r="I140" s="163" t="str">
        <f>IF(TUE!F141="","",TUE!F141)</f>
        <v/>
      </c>
      <c r="J140" s="164" t="str">
        <f>TUE!H141</f>
        <v>-</v>
      </c>
      <c r="K140" s="165" t="str">
        <f>TUE!I141</f>
        <v>-</v>
      </c>
      <c r="L140" s="176" t="str">
        <f>WED!A141</f>
        <v/>
      </c>
      <c r="M140" s="177" t="str">
        <f>WED!B141</f>
        <v/>
      </c>
      <c r="N140" s="178" t="str">
        <f>IF(WED!F141="","",WED!F141)</f>
        <v/>
      </c>
      <c r="O140" s="179" t="str">
        <f>WED!H141</f>
        <v>-</v>
      </c>
      <c r="P140" s="180" t="str">
        <f>WED!I141</f>
        <v>-</v>
      </c>
      <c r="Q140" s="191" t="str">
        <f>THU!A141</f>
        <v/>
      </c>
      <c r="R140" s="192" t="str">
        <f>THU!B141</f>
        <v/>
      </c>
      <c r="S140" s="193" t="str">
        <f>IF(THU!F141="","",THU!F141)</f>
        <v/>
      </c>
      <c r="T140" s="194" t="str">
        <f>THU!H141</f>
        <v>-</v>
      </c>
      <c r="U140" s="195" t="str">
        <f>THU!I141</f>
        <v>-</v>
      </c>
      <c r="V140" s="206" t="str">
        <f>FRI!A141</f>
        <v/>
      </c>
      <c r="W140" s="207" t="str">
        <f>FRI!B141</f>
        <v/>
      </c>
      <c r="X140" s="208" t="str">
        <f>IF(FRI!F141="","",FRI!F141)</f>
        <v/>
      </c>
      <c r="Y140" s="209" t="str">
        <f>FRI!H141</f>
        <v>-</v>
      </c>
      <c r="Z140" s="210" t="str">
        <f>FRI!I141</f>
        <v>-</v>
      </c>
      <c r="AA140" s="345" t="str">
        <f>SAT!A141</f>
        <v/>
      </c>
      <c r="AB140" s="220" t="str">
        <f>SAT!B141</f>
        <v/>
      </c>
      <c r="AC140" s="221" t="str">
        <f>IF(SAT!F141="","",SAT!F141)</f>
        <v/>
      </c>
      <c r="AD140" s="222" t="str">
        <f>SAT!H141</f>
        <v>-</v>
      </c>
      <c r="AE140" s="223" t="str">
        <f>SAT!I141</f>
        <v>-</v>
      </c>
      <c r="AF140" s="131" t="str">
        <f>SUN!A141</f>
        <v/>
      </c>
      <c r="AG140" s="132" t="str">
        <f>SUN!B141</f>
        <v/>
      </c>
      <c r="AH140" s="133" t="str">
        <f>IF(SUN!F141="","",SUN!F141)</f>
        <v/>
      </c>
      <c r="AI140" s="134" t="str">
        <f>SUN!H141</f>
        <v>-</v>
      </c>
      <c r="AJ140" s="135" t="str">
        <f>SUN!I141</f>
        <v>-</v>
      </c>
    </row>
    <row r="141" spans="1:36" s="121" customFormat="1" ht="11.5" x14ac:dyDescent="0.25">
      <c r="A141" s="267">
        <v>139</v>
      </c>
      <c r="B141" s="146" t="str">
        <f>MON!A142</f>
        <v/>
      </c>
      <c r="C141" s="147" t="str">
        <f>MON!B142</f>
        <v/>
      </c>
      <c r="D141" s="148" t="str">
        <f>IF(MON!F142="","",MON!F142)</f>
        <v/>
      </c>
      <c r="E141" s="149" t="str">
        <f>MON!H142</f>
        <v>-</v>
      </c>
      <c r="F141" s="150" t="str">
        <f>MON!I142</f>
        <v>-</v>
      </c>
      <c r="G141" s="161" t="str">
        <f>TUE!A142</f>
        <v/>
      </c>
      <c r="H141" s="162" t="str">
        <f>TUE!B142</f>
        <v/>
      </c>
      <c r="I141" s="163" t="str">
        <f>IF(TUE!F142="","",TUE!F142)</f>
        <v/>
      </c>
      <c r="J141" s="164" t="str">
        <f>TUE!H142</f>
        <v>-</v>
      </c>
      <c r="K141" s="165" t="str">
        <f>TUE!I142</f>
        <v>-</v>
      </c>
      <c r="L141" s="176" t="str">
        <f>WED!A142</f>
        <v/>
      </c>
      <c r="M141" s="177" t="str">
        <f>WED!B142</f>
        <v/>
      </c>
      <c r="N141" s="178" t="str">
        <f>IF(WED!F142="","",WED!F142)</f>
        <v/>
      </c>
      <c r="O141" s="179" t="str">
        <f>WED!H142</f>
        <v>-</v>
      </c>
      <c r="P141" s="180" t="str">
        <f>WED!I142</f>
        <v>-</v>
      </c>
      <c r="Q141" s="191" t="str">
        <f>THU!A142</f>
        <v/>
      </c>
      <c r="R141" s="192" t="str">
        <f>THU!B142</f>
        <v/>
      </c>
      <c r="S141" s="193" t="str">
        <f>IF(THU!F142="","",THU!F142)</f>
        <v/>
      </c>
      <c r="T141" s="194" t="str">
        <f>THU!H142</f>
        <v>-</v>
      </c>
      <c r="U141" s="195" t="str">
        <f>THU!I142</f>
        <v>-</v>
      </c>
      <c r="V141" s="206" t="str">
        <f>FRI!A142</f>
        <v/>
      </c>
      <c r="W141" s="207" t="str">
        <f>FRI!B142</f>
        <v/>
      </c>
      <c r="X141" s="208" t="str">
        <f>IF(FRI!F142="","",FRI!F142)</f>
        <v/>
      </c>
      <c r="Y141" s="209" t="str">
        <f>FRI!H142</f>
        <v>-</v>
      </c>
      <c r="Z141" s="210" t="str">
        <f>FRI!I142</f>
        <v>-</v>
      </c>
      <c r="AA141" s="345" t="str">
        <f>SAT!A142</f>
        <v/>
      </c>
      <c r="AB141" s="220" t="str">
        <f>SAT!B142</f>
        <v/>
      </c>
      <c r="AC141" s="221" t="str">
        <f>IF(SAT!F142="","",SAT!F142)</f>
        <v/>
      </c>
      <c r="AD141" s="222" t="str">
        <f>SAT!H142</f>
        <v>-</v>
      </c>
      <c r="AE141" s="223" t="str">
        <f>SAT!I142</f>
        <v>-</v>
      </c>
      <c r="AF141" s="131" t="str">
        <f>SUN!A142</f>
        <v/>
      </c>
      <c r="AG141" s="132" t="str">
        <f>SUN!B142</f>
        <v/>
      </c>
      <c r="AH141" s="133" t="str">
        <f>IF(SUN!F142="","",SUN!F142)</f>
        <v/>
      </c>
      <c r="AI141" s="134" t="str">
        <f>SUN!H142</f>
        <v>-</v>
      </c>
      <c r="AJ141" s="135" t="str">
        <f>SUN!I142</f>
        <v>-</v>
      </c>
    </row>
    <row r="142" spans="1:36" s="121" customFormat="1" ht="11.5" x14ac:dyDescent="0.25">
      <c r="A142" s="267">
        <v>140</v>
      </c>
      <c r="B142" s="146" t="str">
        <f>MON!A143</f>
        <v/>
      </c>
      <c r="C142" s="147" t="str">
        <f>MON!B143</f>
        <v/>
      </c>
      <c r="D142" s="148" t="str">
        <f>IF(MON!F143="","",MON!F143)</f>
        <v/>
      </c>
      <c r="E142" s="149" t="str">
        <f>MON!H143</f>
        <v>-</v>
      </c>
      <c r="F142" s="150" t="str">
        <f>MON!I143</f>
        <v>-</v>
      </c>
      <c r="G142" s="161" t="str">
        <f>TUE!A143</f>
        <v/>
      </c>
      <c r="H142" s="162" t="str">
        <f>TUE!B143</f>
        <v/>
      </c>
      <c r="I142" s="163" t="str">
        <f>IF(TUE!F143="","",TUE!F143)</f>
        <v/>
      </c>
      <c r="J142" s="164" t="str">
        <f>TUE!H143</f>
        <v>-</v>
      </c>
      <c r="K142" s="165" t="str">
        <f>TUE!I143</f>
        <v>-</v>
      </c>
      <c r="L142" s="176" t="str">
        <f>WED!A143</f>
        <v/>
      </c>
      <c r="M142" s="177" t="str">
        <f>WED!B143</f>
        <v/>
      </c>
      <c r="N142" s="178" t="str">
        <f>IF(WED!F143="","",WED!F143)</f>
        <v/>
      </c>
      <c r="O142" s="179" t="str">
        <f>WED!H143</f>
        <v>-</v>
      </c>
      <c r="P142" s="180" t="str">
        <f>WED!I143</f>
        <v>-</v>
      </c>
      <c r="Q142" s="191" t="str">
        <f>THU!A143</f>
        <v/>
      </c>
      <c r="R142" s="192" t="str">
        <f>THU!B143</f>
        <v/>
      </c>
      <c r="S142" s="193" t="str">
        <f>IF(THU!F143="","",THU!F143)</f>
        <v/>
      </c>
      <c r="T142" s="194" t="str">
        <f>THU!H143</f>
        <v>-</v>
      </c>
      <c r="U142" s="195" t="str">
        <f>THU!I143</f>
        <v>-</v>
      </c>
      <c r="V142" s="206" t="str">
        <f>FRI!A143</f>
        <v/>
      </c>
      <c r="W142" s="207" t="str">
        <f>FRI!B143</f>
        <v/>
      </c>
      <c r="X142" s="208" t="str">
        <f>IF(FRI!F143="","",FRI!F143)</f>
        <v/>
      </c>
      <c r="Y142" s="209" t="str">
        <f>FRI!H143</f>
        <v>-</v>
      </c>
      <c r="Z142" s="210" t="str">
        <f>FRI!I143</f>
        <v>-</v>
      </c>
      <c r="AA142" s="345" t="str">
        <f>SAT!A143</f>
        <v/>
      </c>
      <c r="AB142" s="220" t="str">
        <f>SAT!B143</f>
        <v/>
      </c>
      <c r="AC142" s="221" t="str">
        <f>IF(SAT!F143="","",SAT!F143)</f>
        <v/>
      </c>
      <c r="AD142" s="222" t="str">
        <f>SAT!H143</f>
        <v>-</v>
      </c>
      <c r="AE142" s="223" t="str">
        <f>SAT!I143</f>
        <v>-</v>
      </c>
      <c r="AF142" s="131" t="str">
        <f>SUN!A143</f>
        <v/>
      </c>
      <c r="AG142" s="132" t="str">
        <f>SUN!B143</f>
        <v/>
      </c>
      <c r="AH142" s="133" t="str">
        <f>IF(SUN!F143="","",SUN!F143)</f>
        <v/>
      </c>
      <c r="AI142" s="134" t="str">
        <f>SUN!H143</f>
        <v>-</v>
      </c>
      <c r="AJ142" s="135" t="str">
        <f>SUN!I143</f>
        <v>-</v>
      </c>
    </row>
    <row r="143" spans="1:36" s="121" customFormat="1" ht="11.5" x14ac:dyDescent="0.25">
      <c r="A143" s="267">
        <v>141</v>
      </c>
      <c r="B143" s="146" t="str">
        <f>MON!A144</f>
        <v/>
      </c>
      <c r="C143" s="147" t="str">
        <f>MON!B144</f>
        <v/>
      </c>
      <c r="D143" s="148" t="str">
        <f>IF(MON!F144="","",MON!F144)</f>
        <v/>
      </c>
      <c r="E143" s="149" t="str">
        <f>MON!H144</f>
        <v>-</v>
      </c>
      <c r="F143" s="150" t="str">
        <f>MON!I144</f>
        <v>-</v>
      </c>
      <c r="G143" s="161" t="str">
        <f>TUE!A144</f>
        <v/>
      </c>
      <c r="H143" s="162" t="str">
        <f>TUE!B144</f>
        <v/>
      </c>
      <c r="I143" s="163" t="str">
        <f>IF(TUE!F144="","",TUE!F144)</f>
        <v/>
      </c>
      <c r="J143" s="164" t="str">
        <f>TUE!H144</f>
        <v>-</v>
      </c>
      <c r="K143" s="165" t="str">
        <f>TUE!I144</f>
        <v>-</v>
      </c>
      <c r="L143" s="176" t="str">
        <f>WED!A144</f>
        <v/>
      </c>
      <c r="M143" s="177" t="str">
        <f>WED!B144</f>
        <v/>
      </c>
      <c r="N143" s="178" t="str">
        <f>IF(WED!F144="","",WED!F144)</f>
        <v/>
      </c>
      <c r="O143" s="179" t="str">
        <f>WED!H144</f>
        <v>-</v>
      </c>
      <c r="P143" s="180" t="str">
        <f>WED!I144</f>
        <v>-</v>
      </c>
      <c r="Q143" s="191" t="str">
        <f>THU!A144</f>
        <v/>
      </c>
      <c r="R143" s="192" t="str">
        <f>THU!B144</f>
        <v/>
      </c>
      <c r="S143" s="193" t="str">
        <f>IF(THU!F144="","",THU!F144)</f>
        <v/>
      </c>
      <c r="T143" s="194" t="str">
        <f>THU!H144</f>
        <v>-</v>
      </c>
      <c r="U143" s="195" t="str">
        <f>THU!I144</f>
        <v>-</v>
      </c>
      <c r="V143" s="206" t="str">
        <f>FRI!A144</f>
        <v/>
      </c>
      <c r="W143" s="207" t="str">
        <f>FRI!B144</f>
        <v/>
      </c>
      <c r="X143" s="208" t="str">
        <f>IF(FRI!F144="","",FRI!F144)</f>
        <v/>
      </c>
      <c r="Y143" s="209" t="str">
        <f>FRI!H144</f>
        <v>-</v>
      </c>
      <c r="Z143" s="210" t="str">
        <f>FRI!I144</f>
        <v>-</v>
      </c>
      <c r="AA143" s="345" t="str">
        <f>SAT!A144</f>
        <v/>
      </c>
      <c r="AB143" s="220" t="str">
        <f>SAT!B144</f>
        <v/>
      </c>
      <c r="AC143" s="221" t="str">
        <f>IF(SAT!F144="","",SAT!F144)</f>
        <v/>
      </c>
      <c r="AD143" s="222" t="str">
        <f>SAT!H144</f>
        <v>-</v>
      </c>
      <c r="AE143" s="223" t="str">
        <f>SAT!I144</f>
        <v>-</v>
      </c>
      <c r="AF143" s="131" t="str">
        <f>SUN!A144</f>
        <v/>
      </c>
      <c r="AG143" s="132" t="str">
        <f>SUN!B144</f>
        <v/>
      </c>
      <c r="AH143" s="133" t="str">
        <f>IF(SUN!F144="","",SUN!F144)</f>
        <v/>
      </c>
      <c r="AI143" s="134" t="str">
        <f>SUN!H144</f>
        <v>-</v>
      </c>
      <c r="AJ143" s="135" t="str">
        <f>SUN!I144</f>
        <v>-</v>
      </c>
    </row>
    <row r="144" spans="1:36" s="121" customFormat="1" ht="11.5" x14ac:dyDescent="0.25">
      <c r="A144" s="267">
        <v>142</v>
      </c>
      <c r="B144" s="146" t="str">
        <f>MON!A145</f>
        <v/>
      </c>
      <c r="C144" s="147" t="str">
        <f>MON!B145</f>
        <v/>
      </c>
      <c r="D144" s="148" t="str">
        <f>IF(MON!F145="","",MON!F145)</f>
        <v/>
      </c>
      <c r="E144" s="149" t="str">
        <f>MON!H145</f>
        <v>-</v>
      </c>
      <c r="F144" s="150" t="str">
        <f>MON!I145</f>
        <v>-</v>
      </c>
      <c r="G144" s="161" t="str">
        <f>TUE!A145</f>
        <v/>
      </c>
      <c r="H144" s="162" t="str">
        <f>TUE!B145</f>
        <v/>
      </c>
      <c r="I144" s="163" t="str">
        <f>IF(TUE!F145="","",TUE!F145)</f>
        <v/>
      </c>
      <c r="J144" s="164" t="str">
        <f>TUE!H145</f>
        <v>-</v>
      </c>
      <c r="K144" s="165" t="str">
        <f>TUE!I145</f>
        <v>-</v>
      </c>
      <c r="L144" s="176" t="str">
        <f>WED!A145</f>
        <v/>
      </c>
      <c r="M144" s="177" t="str">
        <f>WED!B145</f>
        <v/>
      </c>
      <c r="N144" s="178" t="str">
        <f>IF(WED!F145="","",WED!F145)</f>
        <v/>
      </c>
      <c r="O144" s="179" t="str">
        <f>WED!H145</f>
        <v>-</v>
      </c>
      <c r="P144" s="180" t="str">
        <f>WED!I145</f>
        <v>-</v>
      </c>
      <c r="Q144" s="191" t="str">
        <f>THU!A145</f>
        <v/>
      </c>
      <c r="R144" s="192" t="str">
        <f>THU!B145</f>
        <v/>
      </c>
      <c r="S144" s="193" t="str">
        <f>IF(THU!F145="","",THU!F145)</f>
        <v/>
      </c>
      <c r="T144" s="194" t="str">
        <f>THU!H145</f>
        <v>-</v>
      </c>
      <c r="U144" s="195" t="str">
        <f>THU!I145</f>
        <v>-</v>
      </c>
      <c r="V144" s="206" t="str">
        <f>FRI!A145</f>
        <v/>
      </c>
      <c r="W144" s="207" t="str">
        <f>FRI!B145</f>
        <v/>
      </c>
      <c r="X144" s="208" t="str">
        <f>IF(FRI!F145="","",FRI!F145)</f>
        <v/>
      </c>
      <c r="Y144" s="209" t="str">
        <f>FRI!H145</f>
        <v>-</v>
      </c>
      <c r="Z144" s="210" t="str">
        <f>FRI!I145</f>
        <v>-</v>
      </c>
      <c r="AA144" s="345" t="str">
        <f>SAT!A145</f>
        <v/>
      </c>
      <c r="AB144" s="220" t="str">
        <f>SAT!B145</f>
        <v/>
      </c>
      <c r="AC144" s="221" t="str">
        <f>IF(SAT!F145="","",SAT!F145)</f>
        <v/>
      </c>
      <c r="AD144" s="222" t="str">
        <f>SAT!H145</f>
        <v>-</v>
      </c>
      <c r="AE144" s="223" t="str">
        <f>SAT!I145</f>
        <v>-</v>
      </c>
      <c r="AF144" s="131" t="str">
        <f>SUN!A145</f>
        <v/>
      </c>
      <c r="AG144" s="132" t="str">
        <f>SUN!B145</f>
        <v/>
      </c>
      <c r="AH144" s="133" t="str">
        <f>IF(SUN!F145="","",SUN!F145)</f>
        <v/>
      </c>
      <c r="AI144" s="134" t="str">
        <f>SUN!H145</f>
        <v>-</v>
      </c>
      <c r="AJ144" s="135" t="str">
        <f>SUN!I145</f>
        <v>-</v>
      </c>
    </row>
    <row r="145" spans="1:36" s="121" customFormat="1" ht="11.5" x14ac:dyDescent="0.25">
      <c r="A145" s="267">
        <v>143</v>
      </c>
      <c r="B145" s="146" t="str">
        <f>MON!A146</f>
        <v/>
      </c>
      <c r="C145" s="147" t="str">
        <f>MON!B146</f>
        <v/>
      </c>
      <c r="D145" s="148" t="str">
        <f>IF(MON!F146="","",MON!F146)</f>
        <v/>
      </c>
      <c r="E145" s="149" t="str">
        <f>MON!H146</f>
        <v>-</v>
      </c>
      <c r="F145" s="150" t="str">
        <f>MON!I146</f>
        <v>-</v>
      </c>
      <c r="G145" s="161" t="str">
        <f>TUE!A146</f>
        <v/>
      </c>
      <c r="H145" s="162" t="str">
        <f>TUE!B146</f>
        <v/>
      </c>
      <c r="I145" s="163" t="str">
        <f>IF(TUE!F146="","",TUE!F146)</f>
        <v/>
      </c>
      <c r="J145" s="164" t="str">
        <f>TUE!H146</f>
        <v>-</v>
      </c>
      <c r="K145" s="165" t="str">
        <f>TUE!I146</f>
        <v>-</v>
      </c>
      <c r="L145" s="176" t="str">
        <f>WED!A146</f>
        <v/>
      </c>
      <c r="M145" s="177" t="str">
        <f>WED!B146</f>
        <v/>
      </c>
      <c r="N145" s="178" t="str">
        <f>IF(WED!F146="","",WED!F146)</f>
        <v/>
      </c>
      <c r="O145" s="179" t="str">
        <f>WED!H146</f>
        <v>-</v>
      </c>
      <c r="P145" s="180" t="str">
        <f>WED!I146</f>
        <v>-</v>
      </c>
      <c r="Q145" s="191" t="str">
        <f>THU!A146</f>
        <v/>
      </c>
      <c r="R145" s="192" t="str">
        <f>THU!B146</f>
        <v/>
      </c>
      <c r="S145" s="193" t="str">
        <f>IF(THU!F146="","",THU!F146)</f>
        <v/>
      </c>
      <c r="T145" s="194" t="str">
        <f>THU!H146</f>
        <v>-</v>
      </c>
      <c r="U145" s="195" t="str">
        <f>THU!I146</f>
        <v>-</v>
      </c>
      <c r="V145" s="206" t="str">
        <f>FRI!A146</f>
        <v/>
      </c>
      <c r="W145" s="207" t="str">
        <f>FRI!B146</f>
        <v/>
      </c>
      <c r="X145" s="208" t="str">
        <f>IF(FRI!F146="","",FRI!F146)</f>
        <v/>
      </c>
      <c r="Y145" s="209" t="str">
        <f>FRI!H146</f>
        <v>-</v>
      </c>
      <c r="Z145" s="210" t="str">
        <f>FRI!I146</f>
        <v>-</v>
      </c>
      <c r="AA145" s="345" t="str">
        <f>SAT!A146</f>
        <v/>
      </c>
      <c r="AB145" s="220" t="str">
        <f>SAT!B146</f>
        <v/>
      </c>
      <c r="AC145" s="221" t="str">
        <f>IF(SAT!F146="","",SAT!F146)</f>
        <v/>
      </c>
      <c r="AD145" s="222" t="str">
        <f>SAT!H146</f>
        <v>-</v>
      </c>
      <c r="AE145" s="223" t="str">
        <f>SAT!I146</f>
        <v>-</v>
      </c>
      <c r="AF145" s="131" t="str">
        <f>SUN!A146</f>
        <v/>
      </c>
      <c r="AG145" s="132" t="str">
        <f>SUN!B146</f>
        <v/>
      </c>
      <c r="AH145" s="133" t="str">
        <f>IF(SUN!F146="","",SUN!F146)</f>
        <v/>
      </c>
      <c r="AI145" s="134" t="str">
        <f>SUN!H146</f>
        <v>-</v>
      </c>
      <c r="AJ145" s="135" t="str">
        <f>SUN!I146</f>
        <v>-</v>
      </c>
    </row>
    <row r="146" spans="1:36" s="121" customFormat="1" ht="11.5" x14ac:dyDescent="0.25">
      <c r="A146" s="267">
        <v>144</v>
      </c>
      <c r="B146" s="146" t="str">
        <f>MON!A147</f>
        <v/>
      </c>
      <c r="C146" s="147" t="str">
        <f>MON!B147</f>
        <v/>
      </c>
      <c r="D146" s="148" t="str">
        <f>IF(MON!F147="","",MON!F147)</f>
        <v/>
      </c>
      <c r="E146" s="149" t="str">
        <f>MON!H147</f>
        <v>-</v>
      </c>
      <c r="F146" s="150" t="str">
        <f>MON!I147</f>
        <v>-</v>
      </c>
      <c r="G146" s="161" t="str">
        <f>TUE!A147</f>
        <v/>
      </c>
      <c r="H146" s="162" t="str">
        <f>TUE!B147</f>
        <v/>
      </c>
      <c r="I146" s="163" t="str">
        <f>IF(TUE!F147="","",TUE!F147)</f>
        <v/>
      </c>
      <c r="J146" s="164" t="str">
        <f>TUE!H147</f>
        <v>-</v>
      </c>
      <c r="K146" s="165" t="str">
        <f>TUE!I147</f>
        <v>-</v>
      </c>
      <c r="L146" s="176" t="str">
        <f>WED!A147</f>
        <v/>
      </c>
      <c r="M146" s="177" t="str">
        <f>WED!B147</f>
        <v/>
      </c>
      <c r="N146" s="178" t="str">
        <f>IF(WED!F147="","",WED!F147)</f>
        <v/>
      </c>
      <c r="O146" s="179" t="str">
        <f>WED!H147</f>
        <v>-</v>
      </c>
      <c r="P146" s="180" t="str">
        <f>WED!I147</f>
        <v>-</v>
      </c>
      <c r="Q146" s="191" t="str">
        <f>THU!A147</f>
        <v/>
      </c>
      <c r="R146" s="192" t="str">
        <f>THU!B147</f>
        <v/>
      </c>
      <c r="S146" s="193" t="str">
        <f>IF(THU!F147="","",THU!F147)</f>
        <v/>
      </c>
      <c r="T146" s="194" t="str">
        <f>THU!H147</f>
        <v>-</v>
      </c>
      <c r="U146" s="195" t="str">
        <f>THU!I147</f>
        <v>-</v>
      </c>
      <c r="V146" s="206" t="str">
        <f>FRI!A147</f>
        <v/>
      </c>
      <c r="W146" s="207" t="str">
        <f>FRI!B147</f>
        <v/>
      </c>
      <c r="X146" s="208" t="str">
        <f>IF(FRI!F147="","",FRI!F147)</f>
        <v/>
      </c>
      <c r="Y146" s="209" t="str">
        <f>FRI!H147</f>
        <v>-</v>
      </c>
      <c r="Z146" s="210" t="str">
        <f>FRI!I147</f>
        <v>-</v>
      </c>
      <c r="AA146" s="345" t="str">
        <f>SAT!A147</f>
        <v/>
      </c>
      <c r="AB146" s="220" t="str">
        <f>SAT!B147</f>
        <v/>
      </c>
      <c r="AC146" s="221" t="str">
        <f>IF(SAT!F147="","",SAT!F147)</f>
        <v/>
      </c>
      <c r="AD146" s="222" t="str">
        <f>SAT!H147</f>
        <v>-</v>
      </c>
      <c r="AE146" s="223" t="str">
        <f>SAT!I147</f>
        <v>-</v>
      </c>
      <c r="AF146" s="131" t="str">
        <f>SUN!A147</f>
        <v/>
      </c>
      <c r="AG146" s="132" t="str">
        <f>SUN!B147</f>
        <v/>
      </c>
      <c r="AH146" s="133" t="str">
        <f>IF(SUN!F147="","",SUN!F147)</f>
        <v/>
      </c>
      <c r="AI146" s="134" t="str">
        <f>SUN!H147</f>
        <v>-</v>
      </c>
      <c r="AJ146" s="135" t="str">
        <f>SUN!I147</f>
        <v>-</v>
      </c>
    </row>
    <row r="147" spans="1:36" s="121" customFormat="1" ht="11.5" x14ac:dyDescent="0.25">
      <c r="A147" s="267">
        <v>145</v>
      </c>
      <c r="B147" s="146" t="str">
        <f>MON!A148</f>
        <v/>
      </c>
      <c r="C147" s="147" t="str">
        <f>MON!B148</f>
        <v/>
      </c>
      <c r="D147" s="148" t="str">
        <f>IF(MON!F148="","",MON!F148)</f>
        <v/>
      </c>
      <c r="E147" s="149" t="str">
        <f>MON!H148</f>
        <v>-</v>
      </c>
      <c r="F147" s="150" t="str">
        <f>MON!I148</f>
        <v>-</v>
      </c>
      <c r="G147" s="161" t="str">
        <f>TUE!A148</f>
        <v/>
      </c>
      <c r="H147" s="162" t="str">
        <f>TUE!B148</f>
        <v/>
      </c>
      <c r="I147" s="163" t="str">
        <f>IF(TUE!F148="","",TUE!F148)</f>
        <v/>
      </c>
      <c r="J147" s="164" t="str">
        <f>TUE!H148</f>
        <v>-</v>
      </c>
      <c r="K147" s="165" t="str">
        <f>TUE!I148</f>
        <v>-</v>
      </c>
      <c r="L147" s="176" t="str">
        <f>WED!A148</f>
        <v/>
      </c>
      <c r="M147" s="177" t="str">
        <f>WED!B148</f>
        <v/>
      </c>
      <c r="N147" s="178" t="str">
        <f>IF(WED!F148="","",WED!F148)</f>
        <v/>
      </c>
      <c r="O147" s="179" t="str">
        <f>WED!H148</f>
        <v>-</v>
      </c>
      <c r="P147" s="180" t="str">
        <f>WED!I148</f>
        <v>-</v>
      </c>
      <c r="Q147" s="191" t="str">
        <f>THU!A148</f>
        <v/>
      </c>
      <c r="R147" s="192" t="str">
        <f>THU!B148</f>
        <v/>
      </c>
      <c r="S147" s="193" t="str">
        <f>IF(THU!F148="","",THU!F148)</f>
        <v/>
      </c>
      <c r="T147" s="194" t="str">
        <f>THU!H148</f>
        <v>-</v>
      </c>
      <c r="U147" s="195" t="str">
        <f>THU!I148</f>
        <v>-</v>
      </c>
      <c r="V147" s="206" t="str">
        <f>FRI!A148</f>
        <v/>
      </c>
      <c r="W147" s="207" t="str">
        <f>FRI!B148</f>
        <v/>
      </c>
      <c r="X147" s="208" t="str">
        <f>IF(FRI!F148="","",FRI!F148)</f>
        <v/>
      </c>
      <c r="Y147" s="209" t="str">
        <f>FRI!H148</f>
        <v>-</v>
      </c>
      <c r="Z147" s="210" t="str">
        <f>FRI!I148</f>
        <v>-</v>
      </c>
      <c r="AA147" s="345" t="str">
        <f>SAT!A148</f>
        <v/>
      </c>
      <c r="AB147" s="220" t="str">
        <f>SAT!B148</f>
        <v/>
      </c>
      <c r="AC147" s="221" t="str">
        <f>IF(SAT!F148="","",SAT!F148)</f>
        <v/>
      </c>
      <c r="AD147" s="222" t="str">
        <f>SAT!H148</f>
        <v>-</v>
      </c>
      <c r="AE147" s="223" t="str">
        <f>SAT!I148</f>
        <v>-</v>
      </c>
      <c r="AF147" s="131" t="str">
        <f>SUN!A148</f>
        <v/>
      </c>
      <c r="AG147" s="132" t="str">
        <f>SUN!B148</f>
        <v/>
      </c>
      <c r="AH147" s="133" t="str">
        <f>IF(SUN!F148="","",SUN!F148)</f>
        <v/>
      </c>
      <c r="AI147" s="134" t="str">
        <f>SUN!H148</f>
        <v>-</v>
      </c>
      <c r="AJ147" s="135" t="str">
        <f>SUN!I148</f>
        <v>-</v>
      </c>
    </row>
    <row r="148" spans="1:36" s="121" customFormat="1" ht="11.5" x14ac:dyDescent="0.25">
      <c r="A148" s="267">
        <v>146</v>
      </c>
      <c r="B148" s="146" t="str">
        <f>MON!A149</f>
        <v/>
      </c>
      <c r="C148" s="147" t="str">
        <f>MON!B149</f>
        <v/>
      </c>
      <c r="D148" s="148" t="str">
        <f>IF(MON!F149="","",MON!F149)</f>
        <v/>
      </c>
      <c r="E148" s="149" t="str">
        <f>MON!H149</f>
        <v>-</v>
      </c>
      <c r="F148" s="150" t="str">
        <f>MON!I149</f>
        <v>-</v>
      </c>
      <c r="G148" s="161" t="str">
        <f>TUE!A149</f>
        <v/>
      </c>
      <c r="H148" s="162" t="str">
        <f>TUE!B149</f>
        <v/>
      </c>
      <c r="I148" s="163" t="str">
        <f>IF(TUE!F149="","",TUE!F149)</f>
        <v/>
      </c>
      <c r="J148" s="164" t="str">
        <f>TUE!H149</f>
        <v>-</v>
      </c>
      <c r="K148" s="165" t="str">
        <f>TUE!I149</f>
        <v>-</v>
      </c>
      <c r="L148" s="176" t="str">
        <f>WED!A149</f>
        <v/>
      </c>
      <c r="M148" s="177" t="str">
        <f>WED!B149</f>
        <v/>
      </c>
      <c r="N148" s="178" t="str">
        <f>IF(WED!F149="","",WED!F149)</f>
        <v/>
      </c>
      <c r="O148" s="179" t="str">
        <f>WED!H149</f>
        <v>-</v>
      </c>
      <c r="P148" s="180" t="str">
        <f>WED!I149</f>
        <v>-</v>
      </c>
      <c r="Q148" s="191" t="str">
        <f>THU!A149</f>
        <v/>
      </c>
      <c r="R148" s="192" t="str">
        <f>THU!B149</f>
        <v/>
      </c>
      <c r="S148" s="193" t="str">
        <f>IF(THU!F149="","",THU!F149)</f>
        <v/>
      </c>
      <c r="T148" s="194" t="str">
        <f>THU!H149</f>
        <v>-</v>
      </c>
      <c r="U148" s="195" t="str">
        <f>THU!I149</f>
        <v>-</v>
      </c>
      <c r="V148" s="206" t="str">
        <f>FRI!A149</f>
        <v/>
      </c>
      <c r="W148" s="207" t="str">
        <f>FRI!B149</f>
        <v/>
      </c>
      <c r="X148" s="208" t="str">
        <f>IF(FRI!F149="","",FRI!F149)</f>
        <v/>
      </c>
      <c r="Y148" s="209" t="str">
        <f>FRI!H149</f>
        <v>-</v>
      </c>
      <c r="Z148" s="210" t="str">
        <f>FRI!I149</f>
        <v>-</v>
      </c>
      <c r="AA148" s="345" t="str">
        <f>SAT!A149</f>
        <v/>
      </c>
      <c r="AB148" s="220" t="str">
        <f>SAT!B149</f>
        <v/>
      </c>
      <c r="AC148" s="221" t="str">
        <f>IF(SAT!F149="","",SAT!F149)</f>
        <v/>
      </c>
      <c r="AD148" s="222" t="str">
        <f>SAT!H149</f>
        <v>-</v>
      </c>
      <c r="AE148" s="223" t="str">
        <f>SAT!I149</f>
        <v>-</v>
      </c>
      <c r="AF148" s="131" t="str">
        <f>SUN!A149</f>
        <v/>
      </c>
      <c r="AG148" s="132" t="str">
        <f>SUN!B149</f>
        <v/>
      </c>
      <c r="AH148" s="133" t="str">
        <f>IF(SUN!F149="","",SUN!F149)</f>
        <v/>
      </c>
      <c r="AI148" s="134" t="str">
        <f>SUN!H149</f>
        <v>-</v>
      </c>
      <c r="AJ148" s="135" t="str">
        <f>SUN!I149</f>
        <v>-</v>
      </c>
    </row>
    <row r="149" spans="1:36" s="121" customFormat="1" ht="11.5" x14ac:dyDescent="0.25">
      <c r="A149" s="267">
        <v>147</v>
      </c>
      <c r="B149" s="146" t="str">
        <f>MON!A150</f>
        <v/>
      </c>
      <c r="C149" s="147" t="str">
        <f>MON!B150</f>
        <v/>
      </c>
      <c r="D149" s="148" t="str">
        <f>IF(MON!F150="","",MON!F150)</f>
        <v/>
      </c>
      <c r="E149" s="149" t="str">
        <f>MON!H150</f>
        <v>-</v>
      </c>
      <c r="F149" s="150" t="str">
        <f>MON!I150</f>
        <v>-</v>
      </c>
      <c r="G149" s="161" t="str">
        <f>TUE!A150</f>
        <v/>
      </c>
      <c r="H149" s="162" t="str">
        <f>TUE!B150</f>
        <v/>
      </c>
      <c r="I149" s="163" t="str">
        <f>IF(TUE!F150="","",TUE!F150)</f>
        <v/>
      </c>
      <c r="J149" s="164" t="str">
        <f>TUE!H150</f>
        <v>-</v>
      </c>
      <c r="K149" s="165" t="str">
        <f>TUE!I150</f>
        <v>-</v>
      </c>
      <c r="L149" s="176" t="str">
        <f>WED!A150</f>
        <v/>
      </c>
      <c r="M149" s="177" t="str">
        <f>WED!B150</f>
        <v/>
      </c>
      <c r="N149" s="178" t="str">
        <f>IF(WED!F150="","",WED!F150)</f>
        <v/>
      </c>
      <c r="O149" s="179" t="str">
        <f>WED!H150</f>
        <v>-</v>
      </c>
      <c r="P149" s="180" t="str">
        <f>WED!I150</f>
        <v>-</v>
      </c>
      <c r="Q149" s="191" t="str">
        <f>THU!A150</f>
        <v/>
      </c>
      <c r="R149" s="192" t="str">
        <f>THU!B150</f>
        <v/>
      </c>
      <c r="S149" s="193" t="str">
        <f>IF(THU!F150="","",THU!F150)</f>
        <v/>
      </c>
      <c r="T149" s="194" t="str">
        <f>THU!H150</f>
        <v>-</v>
      </c>
      <c r="U149" s="195" t="str">
        <f>THU!I150</f>
        <v>-</v>
      </c>
      <c r="V149" s="206" t="str">
        <f>FRI!A150</f>
        <v/>
      </c>
      <c r="W149" s="207" t="str">
        <f>FRI!B150</f>
        <v/>
      </c>
      <c r="X149" s="208" t="str">
        <f>IF(FRI!F150="","",FRI!F150)</f>
        <v/>
      </c>
      <c r="Y149" s="209" t="str">
        <f>FRI!H150</f>
        <v>-</v>
      </c>
      <c r="Z149" s="210" t="str">
        <f>FRI!I150</f>
        <v>-</v>
      </c>
      <c r="AA149" s="345" t="str">
        <f>SAT!A150</f>
        <v/>
      </c>
      <c r="AB149" s="220" t="str">
        <f>SAT!B150</f>
        <v/>
      </c>
      <c r="AC149" s="221" t="str">
        <f>IF(SAT!F150="","",SAT!F150)</f>
        <v/>
      </c>
      <c r="AD149" s="222" t="str">
        <f>SAT!H150</f>
        <v>-</v>
      </c>
      <c r="AE149" s="223" t="str">
        <f>SAT!I150</f>
        <v>-</v>
      </c>
      <c r="AF149" s="131" t="str">
        <f>SUN!A150</f>
        <v/>
      </c>
      <c r="AG149" s="132" t="str">
        <f>SUN!B150</f>
        <v/>
      </c>
      <c r="AH149" s="133" t="str">
        <f>IF(SUN!F150="","",SUN!F150)</f>
        <v/>
      </c>
      <c r="AI149" s="134" t="str">
        <f>SUN!H150</f>
        <v>-</v>
      </c>
      <c r="AJ149" s="135" t="str">
        <f>SUN!I150</f>
        <v>-</v>
      </c>
    </row>
    <row r="150" spans="1:36" s="121" customFormat="1" ht="11.5" x14ac:dyDescent="0.25">
      <c r="A150" s="267">
        <v>148</v>
      </c>
      <c r="B150" s="146" t="str">
        <f>MON!A151</f>
        <v/>
      </c>
      <c r="C150" s="147" t="str">
        <f>MON!B151</f>
        <v/>
      </c>
      <c r="D150" s="148" t="str">
        <f>IF(MON!F151="","",MON!F151)</f>
        <v/>
      </c>
      <c r="E150" s="149" t="str">
        <f>MON!H151</f>
        <v>-</v>
      </c>
      <c r="F150" s="150" t="str">
        <f>MON!I151</f>
        <v>-</v>
      </c>
      <c r="G150" s="161" t="str">
        <f>TUE!A151</f>
        <v/>
      </c>
      <c r="H150" s="162" t="str">
        <f>TUE!B151</f>
        <v/>
      </c>
      <c r="I150" s="163" t="str">
        <f>IF(TUE!F151="","",TUE!F151)</f>
        <v/>
      </c>
      <c r="J150" s="164" t="str">
        <f>TUE!H151</f>
        <v>-</v>
      </c>
      <c r="K150" s="165" t="str">
        <f>TUE!I151</f>
        <v>-</v>
      </c>
      <c r="L150" s="176" t="str">
        <f>WED!A151</f>
        <v/>
      </c>
      <c r="M150" s="177" t="str">
        <f>WED!B151</f>
        <v/>
      </c>
      <c r="N150" s="178" t="str">
        <f>IF(WED!F151="","",WED!F151)</f>
        <v/>
      </c>
      <c r="O150" s="179" t="str">
        <f>WED!H151</f>
        <v>-</v>
      </c>
      <c r="P150" s="180" t="str">
        <f>WED!I151</f>
        <v>-</v>
      </c>
      <c r="Q150" s="191" t="str">
        <f>THU!A151</f>
        <v/>
      </c>
      <c r="R150" s="192" t="str">
        <f>THU!B151</f>
        <v/>
      </c>
      <c r="S150" s="193" t="str">
        <f>IF(THU!F151="","",THU!F151)</f>
        <v/>
      </c>
      <c r="T150" s="194" t="str">
        <f>THU!H151</f>
        <v>-</v>
      </c>
      <c r="U150" s="195" t="str">
        <f>THU!I151</f>
        <v>-</v>
      </c>
      <c r="V150" s="206" t="str">
        <f>FRI!A151</f>
        <v/>
      </c>
      <c r="W150" s="207" t="str">
        <f>FRI!B151</f>
        <v/>
      </c>
      <c r="X150" s="208" t="str">
        <f>IF(FRI!F151="","",FRI!F151)</f>
        <v/>
      </c>
      <c r="Y150" s="209" t="str">
        <f>FRI!H151</f>
        <v>-</v>
      </c>
      <c r="Z150" s="210" t="str">
        <f>FRI!I151</f>
        <v>-</v>
      </c>
      <c r="AA150" s="345" t="str">
        <f>SAT!A151</f>
        <v/>
      </c>
      <c r="AB150" s="220" t="str">
        <f>SAT!B151</f>
        <v/>
      </c>
      <c r="AC150" s="221" t="str">
        <f>IF(SAT!F151="","",SAT!F151)</f>
        <v/>
      </c>
      <c r="AD150" s="222" t="str">
        <f>SAT!H151</f>
        <v>-</v>
      </c>
      <c r="AE150" s="223" t="str">
        <f>SAT!I151</f>
        <v>-</v>
      </c>
      <c r="AF150" s="131" t="str">
        <f>SUN!A151</f>
        <v/>
      </c>
      <c r="AG150" s="132" t="str">
        <f>SUN!B151</f>
        <v/>
      </c>
      <c r="AH150" s="133" t="str">
        <f>IF(SUN!F151="","",SUN!F151)</f>
        <v/>
      </c>
      <c r="AI150" s="134" t="str">
        <f>SUN!H151</f>
        <v>-</v>
      </c>
      <c r="AJ150" s="135" t="str">
        <f>SUN!I151</f>
        <v>-</v>
      </c>
    </row>
    <row r="151" spans="1:36" s="121" customFormat="1" ht="11.5" x14ac:dyDescent="0.25">
      <c r="A151" s="267">
        <v>149</v>
      </c>
      <c r="B151" s="146" t="str">
        <f>MON!A152</f>
        <v/>
      </c>
      <c r="C151" s="147" t="str">
        <f>MON!B152</f>
        <v/>
      </c>
      <c r="D151" s="148" t="str">
        <f>IF(MON!F152="","",MON!F152)</f>
        <v/>
      </c>
      <c r="E151" s="149" t="str">
        <f>MON!H152</f>
        <v>-</v>
      </c>
      <c r="F151" s="150" t="str">
        <f>MON!I152</f>
        <v>-</v>
      </c>
      <c r="G151" s="161" t="str">
        <f>TUE!A152</f>
        <v/>
      </c>
      <c r="H151" s="162" t="str">
        <f>TUE!B152</f>
        <v/>
      </c>
      <c r="I151" s="163" t="str">
        <f>IF(TUE!F152="","",TUE!F152)</f>
        <v/>
      </c>
      <c r="J151" s="164" t="str">
        <f>TUE!H152</f>
        <v>-</v>
      </c>
      <c r="K151" s="165" t="str">
        <f>TUE!I152</f>
        <v>-</v>
      </c>
      <c r="L151" s="176" t="str">
        <f>WED!A152</f>
        <v/>
      </c>
      <c r="M151" s="177" t="str">
        <f>WED!B152</f>
        <v/>
      </c>
      <c r="N151" s="178" t="str">
        <f>IF(WED!F152="","",WED!F152)</f>
        <v/>
      </c>
      <c r="O151" s="179" t="str">
        <f>WED!H152</f>
        <v>-</v>
      </c>
      <c r="P151" s="180" t="str">
        <f>WED!I152</f>
        <v>-</v>
      </c>
      <c r="Q151" s="191" t="str">
        <f>THU!A152</f>
        <v/>
      </c>
      <c r="R151" s="192" t="str">
        <f>THU!B152</f>
        <v/>
      </c>
      <c r="S151" s="193" t="str">
        <f>IF(THU!F152="","",THU!F152)</f>
        <v/>
      </c>
      <c r="T151" s="194" t="str">
        <f>THU!H152</f>
        <v>-</v>
      </c>
      <c r="U151" s="195" t="str">
        <f>THU!I152</f>
        <v>-</v>
      </c>
      <c r="V151" s="206" t="str">
        <f>FRI!A152</f>
        <v/>
      </c>
      <c r="W151" s="207" t="str">
        <f>FRI!B152</f>
        <v/>
      </c>
      <c r="X151" s="208" t="str">
        <f>IF(FRI!F152="","",FRI!F152)</f>
        <v/>
      </c>
      <c r="Y151" s="209" t="str">
        <f>FRI!H152</f>
        <v>-</v>
      </c>
      <c r="Z151" s="210" t="str">
        <f>FRI!I152</f>
        <v>-</v>
      </c>
      <c r="AA151" s="345" t="str">
        <f>SAT!A152</f>
        <v/>
      </c>
      <c r="AB151" s="220" t="str">
        <f>SAT!B152</f>
        <v/>
      </c>
      <c r="AC151" s="221" t="str">
        <f>IF(SAT!F152="","",SAT!F152)</f>
        <v/>
      </c>
      <c r="AD151" s="222" t="str">
        <f>SAT!H152</f>
        <v>-</v>
      </c>
      <c r="AE151" s="223" t="str">
        <f>SAT!I152</f>
        <v>-</v>
      </c>
      <c r="AF151" s="131" t="str">
        <f>SUN!A152</f>
        <v/>
      </c>
      <c r="AG151" s="132" t="str">
        <f>SUN!B152</f>
        <v/>
      </c>
      <c r="AH151" s="133" t="str">
        <f>IF(SUN!F152="","",SUN!F152)</f>
        <v/>
      </c>
      <c r="AI151" s="134" t="str">
        <f>SUN!H152</f>
        <v>-</v>
      </c>
      <c r="AJ151" s="135" t="str">
        <f>SUN!I152</f>
        <v>-</v>
      </c>
    </row>
    <row r="152" spans="1:36" s="121" customFormat="1" ht="11.5" x14ac:dyDescent="0.25">
      <c r="A152" s="267">
        <v>150</v>
      </c>
      <c r="B152" s="146" t="str">
        <f>MON!A153</f>
        <v/>
      </c>
      <c r="C152" s="147" t="str">
        <f>MON!B153</f>
        <v/>
      </c>
      <c r="D152" s="148" t="str">
        <f>IF(MON!F153="","",MON!F153)</f>
        <v/>
      </c>
      <c r="E152" s="149" t="str">
        <f>MON!H153</f>
        <v>-</v>
      </c>
      <c r="F152" s="150" t="str">
        <f>MON!I153</f>
        <v>-</v>
      </c>
      <c r="G152" s="161" t="str">
        <f>TUE!A153</f>
        <v/>
      </c>
      <c r="H152" s="162" t="str">
        <f>TUE!B153</f>
        <v/>
      </c>
      <c r="I152" s="163" t="str">
        <f>IF(TUE!F153="","",TUE!F153)</f>
        <v/>
      </c>
      <c r="J152" s="164" t="str">
        <f>TUE!H153</f>
        <v>-</v>
      </c>
      <c r="K152" s="165" t="str">
        <f>TUE!I153</f>
        <v>-</v>
      </c>
      <c r="L152" s="176" t="str">
        <f>WED!A153</f>
        <v/>
      </c>
      <c r="M152" s="177" t="str">
        <f>WED!B153</f>
        <v/>
      </c>
      <c r="N152" s="178" t="str">
        <f>IF(WED!F153="","",WED!F153)</f>
        <v/>
      </c>
      <c r="O152" s="179" t="str">
        <f>WED!H153</f>
        <v>-</v>
      </c>
      <c r="P152" s="180" t="str">
        <f>WED!I153</f>
        <v>-</v>
      </c>
      <c r="Q152" s="191" t="str">
        <f>THU!A153</f>
        <v/>
      </c>
      <c r="R152" s="192" t="str">
        <f>THU!B153</f>
        <v/>
      </c>
      <c r="S152" s="193" t="str">
        <f>IF(THU!F153="","",THU!F153)</f>
        <v/>
      </c>
      <c r="T152" s="194" t="str">
        <f>THU!H153</f>
        <v>-</v>
      </c>
      <c r="U152" s="195" t="str">
        <f>THU!I153</f>
        <v>-</v>
      </c>
      <c r="V152" s="206" t="str">
        <f>FRI!A153</f>
        <v/>
      </c>
      <c r="W152" s="207" t="str">
        <f>FRI!B153</f>
        <v/>
      </c>
      <c r="X152" s="208" t="str">
        <f>IF(FRI!F153="","",FRI!F153)</f>
        <v/>
      </c>
      <c r="Y152" s="209" t="str">
        <f>FRI!H153</f>
        <v>-</v>
      </c>
      <c r="Z152" s="210" t="str">
        <f>FRI!I153</f>
        <v>-</v>
      </c>
      <c r="AA152" s="345" t="str">
        <f>SAT!A153</f>
        <v/>
      </c>
      <c r="AB152" s="220" t="str">
        <f>SAT!B153</f>
        <v/>
      </c>
      <c r="AC152" s="221" t="str">
        <f>IF(SAT!F153="","",SAT!F153)</f>
        <v/>
      </c>
      <c r="AD152" s="222" t="str">
        <f>SAT!H153</f>
        <v>-</v>
      </c>
      <c r="AE152" s="223" t="str">
        <f>SAT!I153</f>
        <v>-</v>
      </c>
      <c r="AF152" s="131" t="str">
        <f>SUN!A153</f>
        <v/>
      </c>
      <c r="AG152" s="132" t="str">
        <f>SUN!B153</f>
        <v/>
      </c>
      <c r="AH152" s="133" t="str">
        <f>IF(SUN!F153="","",SUN!F153)</f>
        <v/>
      </c>
      <c r="AI152" s="134" t="str">
        <f>SUN!H153</f>
        <v>-</v>
      </c>
      <c r="AJ152" s="135" t="str">
        <f>SUN!I153</f>
        <v>-</v>
      </c>
    </row>
    <row r="153" spans="1:36" s="121" customFormat="1" ht="11.5" x14ac:dyDescent="0.25">
      <c r="A153" s="267">
        <v>151</v>
      </c>
      <c r="B153" s="146" t="str">
        <f>MON!A154</f>
        <v/>
      </c>
      <c r="C153" s="147" t="str">
        <f>MON!B154</f>
        <v/>
      </c>
      <c r="D153" s="148" t="str">
        <f>IF(MON!F154="","",MON!F154)</f>
        <v/>
      </c>
      <c r="E153" s="149" t="str">
        <f>MON!H154</f>
        <v>-</v>
      </c>
      <c r="F153" s="150" t="str">
        <f>MON!I154</f>
        <v>-</v>
      </c>
      <c r="G153" s="161" t="str">
        <f>TUE!A154</f>
        <v/>
      </c>
      <c r="H153" s="162" t="str">
        <f>TUE!B154</f>
        <v/>
      </c>
      <c r="I153" s="163" t="str">
        <f>IF(TUE!F154="","",TUE!F154)</f>
        <v/>
      </c>
      <c r="J153" s="164" t="str">
        <f>TUE!H154</f>
        <v>-</v>
      </c>
      <c r="K153" s="165" t="str">
        <f>TUE!I154</f>
        <v>-</v>
      </c>
      <c r="L153" s="176" t="str">
        <f>WED!A154</f>
        <v/>
      </c>
      <c r="M153" s="177" t="str">
        <f>WED!B154</f>
        <v/>
      </c>
      <c r="N153" s="178" t="str">
        <f>IF(WED!F154="","",WED!F154)</f>
        <v/>
      </c>
      <c r="O153" s="179" t="str">
        <f>WED!H154</f>
        <v>-</v>
      </c>
      <c r="P153" s="180" t="str">
        <f>WED!I154</f>
        <v>-</v>
      </c>
      <c r="Q153" s="191" t="str">
        <f>THU!A154</f>
        <v/>
      </c>
      <c r="R153" s="192" t="str">
        <f>THU!B154</f>
        <v/>
      </c>
      <c r="S153" s="193" t="str">
        <f>IF(THU!F154="","",THU!F154)</f>
        <v/>
      </c>
      <c r="T153" s="194" t="str">
        <f>THU!H154</f>
        <v>-</v>
      </c>
      <c r="U153" s="195" t="str">
        <f>THU!I154</f>
        <v>-</v>
      </c>
      <c r="V153" s="206" t="str">
        <f>FRI!A154</f>
        <v/>
      </c>
      <c r="W153" s="207" t="str">
        <f>FRI!B154</f>
        <v/>
      </c>
      <c r="X153" s="208" t="str">
        <f>IF(FRI!F154="","",FRI!F154)</f>
        <v/>
      </c>
      <c r="Y153" s="209" t="str">
        <f>FRI!H154</f>
        <v>-</v>
      </c>
      <c r="Z153" s="210" t="str">
        <f>FRI!I154</f>
        <v>-</v>
      </c>
      <c r="AA153" s="345" t="str">
        <f>SAT!A154</f>
        <v/>
      </c>
      <c r="AB153" s="220" t="str">
        <f>SAT!B154</f>
        <v/>
      </c>
      <c r="AC153" s="221" t="str">
        <f>IF(SAT!F154="","",SAT!F154)</f>
        <v/>
      </c>
      <c r="AD153" s="222" t="str">
        <f>SAT!H154</f>
        <v>-</v>
      </c>
      <c r="AE153" s="223" t="str">
        <f>SAT!I154</f>
        <v>-</v>
      </c>
      <c r="AF153" s="131" t="str">
        <f>SUN!A154</f>
        <v/>
      </c>
      <c r="AG153" s="132" t="str">
        <f>SUN!B154</f>
        <v/>
      </c>
      <c r="AH153" s="133" t="str">
        <f>IF(SUN!F154="","",SUN!F154)</f>
        <v/>
      </c>
      <c r="AI153" s="134" t="str">
        <f>SUN!H154</f>
        <v>-</v>
      </c>
      <c r="AJ153" s="135" t="str">
        <f>SUN!I154</f>
        <v>-</v>
      </c>
    </row>
    <row r="154" spans="1:36" s="121" customFormat="1" ht="11.5" x14ac:dyDescent="0.25">
      <c r="A154" s="267">
        <v>152</v>
      </c>
      <c r="B154" s="146" t="str">
        <f>MON!A155</f>
        <v/>
      </c>
      <c r="C154" s="147" t="str">
        <f>MON!B155</f>
        <v/>
      </c>
      <c r="D154" s="148" t="str">
        <f>IF(MON!F155="","",MON!F155)</f>
        <v/>
      </c>
      <c r="E154" s="149" t="str">
        <f>MON!H155</f>
        <v>-</v>
      </c>
      <c r="F154" s="150" t="str">
        <f>MON!I155</f>
        <v>-</v>
      </c>
      <c r="G154" s="161" t="str">
        <f>TUE!A155</f>
        <v/>
      </c>
      <c r="H154" s="162" t="str">
        <f>TUE!B155</f>
        <v/>
      </c>
      <c r="I154" s="163" t="str">
        <f>IF(TUE!F155="","",TUE!F155)</f>
        <v/>
      </c>
      <c r="J154" s="164" t="str">
        <f>TUE!H155</f>
        <v>-</v>
      </c>
      <c r="K154" s="165" t="str">
        <f>TUE!I155</f>
        <v>-</v>
      </c>
      <c r="L154" s="176" t="str">
        <f>WED!A155</f>
        <v/>
      </c>
      <c r="M154" s="177" t="str">
        <f>WED!B155</f>
        <v/>
      </c>
      <c r="N154" s="178" t="str">
        <f>IF(WED!F155="","",WED!F155)</f>
        <v/>
      </c>
      <c r="O154" s="179" t="str">
        <f>WED!H155</f>
        <v>-</v>
      </c>
      <c r="P154" s="180" t="str">
        <f>WED!I155</f>
        <v>-</v>
      </c>
      <c r="Q154" s="191" t="str">
        <f>THU!A155</f>
        <v/>
      </c>
      <c r="R154" s="192" t="str">
        <f>THU!B155</f>
        <v/>
      </c>
      <c r="S154" s="193" t="str">
        <f>IF(THU!F155="","",THU!F155)</f>
        <v/>
      </c>
      <c r="T154" s="194" t="str">
        <f>THU!H155</f>
        <v>-</v>
      </c>
      <c r="U154" s="195" t="str">
        <f>THU!I155</f>
        <v>-</v>
      </c>
      <c r="V154" s="206" t="str">
        <f>FRI!A155</f>
        <v/>
      </c>
      <c r="W154" s="207" t="str">
        <f>FRI!B155</f>
        <v/>
      </c>
      <c r="X154" s="208" t="str">
        <f>IF(FRI!F155="","",FRI!F155)</f>
        <v/>
      </c>
      <c r="Y154" s="209" t="str">
        <f>FRI!H155</f>
        <v>-</v>
      </c>
      <c r="Z154" s="210" t="str">
        <f>FRI!I155</f>
        <v>-</v>
      </c>
      <c r="AA154" s="345" t="str">
        <f>SAT!A155</f>
        <v/>
      </c>
      <c r="AB154" s="220" t="str">
        <f>SAT!B155</f>
        <v/>
      </c>
      <c r="AC154" s="221" t="str">
        <f>IF(SAT!F155="","",SAT!F155)</f>
        <v/>
      </c>
      <c r="AD154" s="222" t="str">
        <f>SAT!H155</f>
        <v>-</v>
      </c>
      <c r="AE154" s="223" t="str">
        <f>SAT!I155</f>
        <v>-</v>
      </c>
      <c r="AF154" s="131" t="str">
        <f>SUN!A155</f>
        <v/>
      </c>
      <c r="AG154" s="132" t="str">
        <f>SUN!B155</f>
        <v/>
      </c>
      <c r="AH154" s="133" t="str">
        <f>IF(SUN!F155="","",SUN!F155)</f>
        <v/>
      </c>
      <c r="AI154" s="134" t="str">
        <f>SUN!H155</f>
        <v>-</v>
      </c>
      <c r="AJ154" s="135" t="str">
        <f>SUN!I155</f>
        <v>-</v>
      </c>
    </row>
    <row r="155" spans="1:36" s="121" customFormat="1" ht="11.5" x14ac:dyDescent="0.25">
      <c r="A155" s="267">
        <v>153</v>
      </c>
      <c r="B155" s="146" t="str">
        <f>MON!A156</f>
        <v/>
      </c>
      <c r="C155" s="147" t="str">
        <f>MON!B156</f>
        <v/>
      </c>
      <c r="D155" s="148" t="str">
        <f>IF(MON!F156="","",MON!F156)</f>
        <v/>
      </c>
      <c r="E155" s="149" t="str">
        <f>MON!H156</f>
        <v>-</v>
      </c>
      <c r="F155" s="150" t="str">
        <f>MON!I156</f>
        <v>-</v>
      </c>
      <c r="G155" s="161" t="str">
        <f>TUE!A156</f>
        <v/>
      </c>
      <c r="H155" s="162" t="str">
        <f>TUE!B156</f>
        <v/>
      </c>
      <c r="I155" s="163" t="str">
        <f>IF(TUE!F156="","",TUE!F156)</f>
        <v/>
      </c>
      <c r="J155" s="164" t="str">
        <f>TUE!H156</f>
        <v>-</v>
      </c>
      <c r="K155" s="165" t="str">
        <f>TUE!I156</f>
        <v>-</v>
      </c>
      <c r="L155" s="176" t="str">
        <f>WED!A156</f>
        <v/>
      </c>
      <c r="M155" s="177" t="str">
        <f>WED!B156</f>
        <v/>
      </c>
      <c r="N155" s="178" t="str">
        <f>IF(WED!F156="","",WED!F156)</f>
        <v/>
      </c>
      <c r="O155" s="179" t="str">
        <f>WED!H156</f>
        <v>-</v>
      </c>
      <c r="P155" s="180" t="str">
        <f>WED!I156</f>
        <v>-</v>
      </c>
      <c r="Q155" s="191" t="str">
        <f>THU!A156</f>
        <v/>
      </c>
      <c r="R155" s="192" t="str">
        <f>THU!B156</f>
        <v/>
      </c>
      <c r="S155" s="193" t="str">
        <f>IF(THU!F156="","",THU!F156)</f>
        <v/>
      </c>
      <c r="T155" s="194" t="str">
        <f>THU!H156</f>
        <v>-</v>
      </c>
      <c r="U155" s="195" t="str">
        <f>THU!I156</f>
        <v>-</v>
      </c>
      <c r="V155" s="206" t="str">
        <f>FRI!A156</f>
        <v/>
      </c>
      <c r="W155" s="207" t="str">
        <f>FRI!B156</f>
        <v/>
      </c>
      <c r="X155" s="208" t="str">
        <f>IF(FRI!F156="","",FRI!F156)</f>
        <v/>
      </c>
      <c r="Y155" s="209" t="str">
        <f>FRI!H156</f>
        <v>-</v>
      </c>
      <c r="Z155" s="210" t="str">
        <f>FRI!I156</f>
        <v>-</v>
      </c>
      <c r="AA155" s="345" t="str">
        <f>SAT!A156</f>
        <v/>
      </c>
      <c r="AB155" s="220" t="str">
        <f>SAT!B156</f>
        <v/>
      </c>
      <c r="AC155" s="221" t="str">
        <f>IF(SAT!F156="","",SAT!F156)</f>
        <v/>
      </c>
      <c r="AD155" s="222" t="str">
        <f>SAT!H156</f>
        <v>-</v>
      </c>
      <c r="AE155" s="223" t="str">
        <f>SAT!I156</f>
        <v>-</v>
      </c>
      <c r="AF155" s="131" t="str">
        <f>SUN!A156</f>
        <v/>
      </c>
      <c r="AG155" s="132" t="str">
        <f>SUN!B156</f>
        <v/>
      </c>
      <c r="AH155" s="133" t="str">
        <f>IF(SUN!F156="","",SUN!F156)</f>
        <v/>
      </c>
      <c r="AI155" s="134" t="str">
        <f>SUN!H156</f>
        <v>-</v>
      </c>
      <c r="AJ155" s="135" t="str">
        <f>SUN!I156</f>
        <v>-</v>
      </c>
    </row>
    <row r="156" spans="1:36" s="121" customFormat="1" ht="11.5" x14ac:dyDescent="0.25">
      <c r="A156" s="267">
        <v>154</v>
      </c>
      <c r="B156" s="146" t="str">
        <f>MON!A157</f>
        <v/>
      </c>
      <c r="C156" s="147" t="str">
        <f>MON!B157</f>
        <v/>
      </c>
      <c r="D156" s="148" t="str">
        <f>IF(MON!F157="","",MON!F157)</f>
        <v/>
      </c>
      <c r="E156" s="149" t="str">
        <f>MON!H157</f>
        <v>-</v>
      </c>
      <c r="F156" s="150" t="str">
        <f>MON!I157</f>
        <v>-</v>
      </c>
      <c r="G156" s="161" t="str">
        <f>TUE!A157</f>
        <v/>
      </c>
      <c r="H156" s="162" t="str">
        <f>TUE!B157</f>
        <v/>
      </c>
      <c r="I156" s="163" t="str">
        <f>IF(TUE!F157="","",TUE!F157)</f>
        <v/>
      </c>
      <c r="J156" s="164" t="str">
        <f>TUE!H157</f>
        <v>-</v>
      </c>
      <c r="K156" s="165" t="str">
        <f>TUE!I157</f>
        <v>-</v>
      </c>
      <c r="L156" s="176" t="str">
        <f>WED!A157</f>
        <v/>
      </c>
      <c r="M156" s="177" t="str">
        <f>WED!B157</f>
        <v/>
      </c>
      <c r="N156" s="178" t="str">
        <f>IF(WED!F157="","",WED!F157)</f>
        <v/>
      </c>
      <c r="O156" s="179" t="str">
        <f>WED!H157</f>
        <v>-</v>
      </c>
      <c r="P156" s="180" t="str">
        <f>WED!I157</f>
        <v>-</v>
      </c>
      <c r="Q156" s="191" t="str">
        <f>THU!A157</f>
        <v/>
      </c>
      <c r="R156" s="192" t="str">
        <f>THU!B157</f>
        <v/>
      </c>
      <c r="S156" s="193" t="str">
        <f>IF(THU!F157="","",THU!F157)</f>
        <v/>
      </c>
      <c r="T156" s="194" t="str">
        <f>THU!H157</f>
        <v>-</v>
      </c>
      <c r="U156" s="195" t="str">
        <f>THU!I157</f>
        <v>-</v>
      </c>
      <c r="V156" s="206" t="str">
        <f>FRI!A157</f>
        <v/>
      </c>
      <c r="W156" s="207" t="str">
        <f>FRI!B157</f>
        <v/>
      </c>
      <c r="X156" s="208" t="str">
        <f>IF(FRI!F157="","",FRI!F157)</f>
        <v/>
      </c>
      <c r="Y156" s="209" t="str">
        <f>FRI!H157</f>
        <v>-</v>
      </c>
      <c r="Z156" s="210" t="str">
        <f>FRI!I157</f>
        <v>-</v>
      </c>
      <c r="AA156" s="345" t="str">
        <f>SAT!A157</f>
        <v/>
      </c>
      <c r="AB156" s="220" t="str">
        <f>SAT!B157</f>
        <v/>
      </c>
      <c r="AC156" s="221" t="str">
        <f>IF(SAT!F157="","",SAT!F157)</f>
        <v/>
      </c>
      <c r="AD156" s="222" t="str">
        <f>SAT!H157</f>
        <v>-</v>
      </c>
      <c r="AE156" s="223" t="str">
        <f>SAT!I157</f>
        <v>-</v>
      </c>
      <c r="AF156" s="131" t="str">
        <f>SUN!A157</f>
        <v/>
      </c>
      <c r="AG156" s="132" t="str">
        <f>SUN!B157</f>
        <v/>
      </c>
      <c r="AH156" s="133" t="str">
        <f>IF(SUN!F157="","",SUN!F157)</f>
        <v/>
      </c>
      <c r="AI156" s="134" t="str">
        <f>SUN!H157</f>
        <v>-</v>
      </c>
      <c r="AJ156" s="135" t="str">
        <f>SUN!I157</f>
        <v>-</v>
      </c>
    </row>
    <row r="157" spans="1:36" s="121" customFormat="1" ht="11.5" x14ac:dyDescent="0.25">
      <c r="A157" s="267">
        <v>155</v>
      </c>
      <c r="B157" s="146" t="str">
        <f>MON!A158</f>
        <v/>
      </c>
      <c r="C157" s="147" t="str">
        <f>MON!B158</f>
        <v/>
      </c>
      <c r="D157" s="148" t="str">
        <f>IF(MON!F158="","",MON!F158)</f>
        <v/>
      </c>
      <c r="E157" s="149" t="str">
        <f>MON!H158</f>
        <v>-</v>
      </c>
      <c r="F157" s="150" t="str">
        <f>MON!I158</f>
        <v>-</v>
      </c>
      <c r="G157" s="161" t="str">
        <f>TUE!A158</f>
        <v/>
      </c>
      <c r="H157" s="162" t="str">
        <f>TUE!B158</f>
        <v/>
      </c>
      <c r="I157" s="163" t="str">
        <f>IF(TUE!F158="","",TUE!F158)</f>
        <v/>
      </c>
      <c r="J157" s="164" t="str">
        <f>TUE!H158</f>
        <v>-</v>
      </c>
      <c r="K157" s="165" t="str">
        <f>TUE!I158</f>
        <v>-</v>
      </c>
      <c r="L157" s="176" t="str">
        <f>WED!A158</f>
        <v/>
      </c>
      <c r="M157" s="177" t="str">
        <f>WED!B158</f>
        <v/>
      </c>
      <c r="N157" s="178" t="str">
        <f>IF(WED!F158="","",WED!F158)</f>
        <v/>
      </c>
      <c r="O157" s="179" t="str">
        <f>WED!H158</f>
        <v>-</v>
      </c>
      <c r="P157" s="180" t="str">
        <f>WED!I158</f>
        <v>-</v>
      </c>
      <c r="Q157" s="191" t="str">
        <f>THU!A158</f>
        <v/>
      </c>
      <c r="R157" s="192" t="str">
        <f>THU!B158</f>
        <v/>
      </c>
      <c r="S157" s="193" t="str">
        <f>IF(THU!F158="","",THU!F158)</f>
        <v/>
      </c>
      <c r="T157" s="194" t="str">
        <f>THU!H158</f>
        <v>-</v>
      </c>
      <c r="U157" s="195" t="str">
        <f>THU!I158</f>
        <v>-</v>
      </c>
      <c r="V157" s="206" t="str">
        <f>FRI!A158</f>
        <v/>
      </c>
      <c r="W157" s="207" t="str">
        <f>FRI!B158</f>
        <v/>
      </c>
      <c r="X157" s="208" t="str">
        <f>IF(FRI!F158="","",FRI!F158)</f>
        <v/>
      </c>
      <c r="Y157" s="209" t="str">
        <f>FRI!H158</f>
        <v>-</v>
      </c>
      <c r="Z157" s="210" t="str">
        <f>FRI!I158</f>
        <v>-</v>
      </c>
      <c r="AA157" s="345" t="str">
        <f>SAT!A158</f>
        <v/>
      </c>
      <c r="AB157" s="220" t="str">
        <f>SAT!B158</f>
        <v/>
      </c>
      <c r="AC157" s="221" t="str">
        <f>IF(SAT!F158="","",SAT!F158)</f>
        <v/>
      </c>
      <c r="AD157" s="222" t="str">
        <f>SAT!H158</f>
        <v>-</v>
      </c>
      <c r="AE157" s="223" t="str">
        <f>SAT!I158</f>
        <v>-</v>
      </c>
      <c r="AF157" s="131" t="str">
        <f>SUN!A158</f>
        <v/>
      </c>
      <c r="AG157" s="132" t="str">
        <f>SUN!B158</f>
        <v/>
      </c>
      <c r="AH157" s="133" t="str">
        <f>IF(SUN!F158="","",SUN!F158)</f>
        <v/>
      </c>
      <c r="AI157" s="134" t="str">
        <f>SUN!H158</f>
        <v>-</v>
      </c>
      <c r="AJ157" s="135" t="str">
        <f>SUN!I158</f>
        <v>-</v>
      </c>
    </row>
    <row r="158" spans="1:36" s="121" customFormat="1" ht="11.5" x14ac:dyDescent="0.25">
      <c r="A158" s="267">
        <v>156</v>
      </c>
      <c r="B158" s="146" t="str">
        <f>MON!A159</f>
        <v/>
      </c>
      <c r="C158" s="147" t="str">
        <f>MON!B159</f>
        <v/>
      </c>
      <c r="D158" s="148" t="str">
        <f>IF(MON!F159="","",MON!F159)</f>
        <v/>
      </c>
      <c r="E158" s="149" t="str">
        <f>MON!H159</f>
        <v>-</v>
      </c>
      <c r="F158" s="150" t="str">
        <f>MON!I159</f>
        <v>-</v>
      </c>
      <c r="G158" s="161" t="str">
        <f>TUE!A159</f>
        <v/>
      </c>
      <c r="H158" s="162" t="str">
        <f>TUE!B159</f>
        <v/>
      </c>
      <c r="I158" s="163" t="str">
        <f>IF(TUE!F159="","",TUE!F159)</f>
        <v/>
      </c>
      <c r="J158" s="164" t="str">
        <f>TUE!H159</f>
        <v>-</v>
      </c>
      <c r="K158" s="165" t="str">
        <f>TUE!I159</f>
        <v>-</v>
      </c>
      <c r="L158" s="176" t="str">
        <f>WED!A159</f>
        <v/>
      </c>
      <c r="M158" s="177" t="str">
        <f>WED!B159</f>
        <v/>
      </c>
      <c r="N158" s="178" t="str">
        <f>IF(WED!F159="","",WED!F159)</f>
        <v/>
      </c>
      <c r="O158" s="179" t="str">
        <f>WED!H159</f>
        <v>-</v>
      </c>
      <c r="P158" s="180" t="str">
        <f>WED!I159</f>
        <v>-</v>
      </c>
      <c r="Q158" s="191" t="str">
        <f>THU!A159</f>
        <v/>
      </c>
      <c r="R158" s="192" t="str">
        <f>THU!B159</f>
        <v/>
      </c>
      <c r="S158" s="193" t="str">
        <f>IF(THU!F159="","",THU!F159)</f>
        <v/>
      </c>
      <c r="T158" s="194" t="str">
        <f>THU!H159</f>
        <v>-</v>
      </c>
      <c r="U158" s="195" t="str">
        <f>THU!I159</f>
        <v>-</v>
      </c>
      <c r="V158" s="206" t="str">
        <f>FRI!A159</f>
        <v/>
      </c>
      <c r="W158" s="207" t="str">
        <f>FRI!B159</f>
        <v/>
      </c>
      <c r="X158" s="208" t="str">
        <f>IF(FRI!F159="","",FRI!F159)</f>
        <v/>
      </c>
      <c r="Y158" s="209" t="str">
        <f>FRI!H159</f>
        <v>-</v>
      </c>
      <c r="Z158" s="210" t="str">
        <f>FRI!I159</f>
        <v>-</v>
      </c>
      <c r="AA158" s="345" t="str">
        <f>SAT!A159</f>
        <v/>
      </c>
      <c r="AB158" s="220" t="str">
        <f>SAT!B159</f>
        <v/>
      </c>
      <c r="AC158" s="221" t="str">
        <f>IF(SAT!F159="","",SAT!F159)</f>
        <v/>
      </c>
      <c r="AD158" s="222" t="str">
        <f>SAT!H159</f>
        <v>-</v>
      </c>
      <c r="AE158" s="223" t="str">
        <f>SAT!I159</f>
        <v>-</v>
      </c>
      <c r="AF158" s="131" t="str">
        <f>SUN!A159</f>
        <v/>
      </c>
      <c r="AG158" s="132" t="str">
        <f>SUN!B159</f>
        <v/>
      </c>
      <c r="AH158" s="133" t="str">
        <f>IF(SUN!F159="","",SUN!F159)</f>
        <v/>
      </c>
      <c r="AI158" s="134" t="str">
        <f>SUN!H159</f>
        <v>-</v>
      </c>
      <c r="AJ158" s="135" t="str">
        <f>SUN!I159</f>
        <v>-</v>
      </c>
    </row>
    <row r="159" spans="1:36" s="121" customFormat="1" ht="11.5" x14ac:dyDescent="0.25">
      <c r="A159" s="267">
        <v>157</v>
      </c>
      <c r="B159" s="146" t="str">
        <f>MON!A160</f>
        <v/>
      </c>
      <c r="C159" s="147" t="str">
        <f>MON!B160</f>
        <v/>
      </c>
      <c r="D159" s="148" t="str">
        <f>IF(MON!F160="","",MON!F160)</f>
        <v/>
      </c>
      <c r="E159" s="149" t="str">
        <f>MON!H160</f>
        <v>-</v>
      </c>
      <c r="F159" s="150" t="str">
        <f>MON!I160</f>
        <v>-</v>
      </c>
      <c r="G159" s="161" t="str">
        <f>TUE!A160</f>
        <v/>
      </c>
      <c r="H159" s="162" t="str">
        <f>TUE!B160</f>
        <v/>
      </c>
      <c r="I159" s="163" t="str">
        <f>IF(TUE!F160="","",TUE!F160)</f>
        <v/>
      </c>
      <c r="J159" s="164" t="str">
        <f>TUE!H160</f>
        <v>-</v>
      </c>
      <c r="K159" s="165" t="str">
        <f>TUE!I160</f>
        <v>-</v>
      </c>
      <c r="L159" s="176" t="str">
        <f>WED!A160</f>
        <v/>
      </c>
      <c r="M159" s="177" t="str">
        <f>WED!B160</f>
        <v/>
      </c>
      <c r="N159" s="178" t="str">
        <f>IF(WED!F160="","",WED!F160)</f>
        <v/>
      </c>
      <c r="O159" s="179" t="str">
        <f>WED!H160</f>
        <v>-</v>
      </c>
      <c r="P159" s="180" t="str">
        <f>WED!I160</f>
        <v>-</v>
      </c>
      <c r="Q159" s="191" t="str">
        <f>THU!A160</f>
        <v/>
      </c>
      <c r="R159" s="192" t="str">
        <f>THU!B160</f>
        <v/>
      </c>
      <c r="S159" s="193" t="str">
        <f>IF(THU!F160="","",THU!F160)</f>
        <v/>
      </c>
      <c r="T159" s="194" t="str">
        <f>THU!H160</f>
        <v>-</v>
      </c>
      <c r="U159" s="195" t="str">
        <f>THU!I160</f>
        <v>-</v>
      </c>
      <c r="V159" s="206" t="str">
        <f>FRI!A160</f>
        <v/>
      </c>
      <c r="W159" s="207" t="str">
        <f>FRI!B160</f>
        <v/>
      </c>
      <c r="X159" s="208" t="str">
        <f>IF(FRI!F160="","",FRI!F160)</f>
        <v/>
      </c>
      <c r="Y159" s="209" t="str">
        <f>FRI!H160</f>
        <v>-</v>
      </c>
      <c r="Z159" s="210" t="str">
        <f>FRI!I160</f>
        <v>-</v>
      </c>
      <c r="AA159" s="345" t="str">
        <f>SAT!A160</f>
        <v/>
      </c>
      <c r="AB159" s="220" t="str">
        <f>SAT!B160</f>
        <v/>
      </c>
      <c r="AC159" s="221" t="str">
        <f>IF(SAT!F160="","",SAT!F160)</f>
        <v/>
      </c>
      <c r="AD159" s="222" t="str">
        <f>SAT!H160</f>
        <v>-</v>
      </c>
      <c r="AE159" s="223" t="str">
        <f>SAT!I160</f>
        <v>-</v>
      </c>
      <c r="AF159" s="131" t="str">
        <f>SUN!A160</f>
        <v/>
      </c>
      <c r="AG159" s="132" t="str">
        <f>SUN!B160</f>
        <v/>
      </c>
      <c r="AH159" s="133" t="str">
        <f>IF(SUN!F160="","",SUN!F160)</f>
        <v/>
      </c>
      <c r="AI159" s="134" t="str">
        <f>SUN!H160</f>
        <v>-</v>
      </c>
      <c r="AJ159" s="135" t="str">
        <f>SUN!I160</f>
        <v>-</v>
      </c>
    </row>
    <row r="160" spans="1:36" s="121" customFormat="1" ht="11.5" x14ac:dyDescent="0.25">
      <c r="A160" s="267">
        <v>158</v>
      </c>
      <c r="B160" s="146" t="str">
        <f>MON!A161</f>
        <v/>
      </c>
      <c r="C160" s="147" t="str">
        <f>MON!B161</f>
        <v/>
      </c>
      <c r="D160" s="148" t="str">
        <f>IF(MON!F161="","",MON!F161)</f>
        <v/>
      </c>
      <c r="E160" s="149" t="str">
        <f>MON!H161</f>
        <v>-</v>
      </c>
      <c r="F160" s="150" t="str">
        <f>MON!I161</f>
        <v>-</v>
      </c>
      <c r="G160" s="161" t="str">
        <f>TUE!A161</f>
        <v/>
      </c>
      <c r="H160" s="162" t="str">
        <f>TUE!B161</f>
        <v/>
      </c>
      <c r="I160" s="163" t="str">
        <f>IF(TUE!F161="","",TUE!F161)</f>
        <v/>
      </c>
      <c r="J160" s="164" t="str">
        <f>TUE!H161</f>
        <v>-</v>
      </c>
      <c r="K160" s="165" t="str">
        <f>TUE!I161</f>
        <v>-</v>
      </c>
      <c r="L160" s="176" t="str">
        <f>WED!A161</f>
        <v/>
      </c>
      <c r="M160" s="177" t="str">
        <f>WED!B161</f>
        <v/>
      </c>
      <c r="N160" s="178" t="str">
        <f>IF(WED!F161="","",WED!F161)</f>
        <v/>
      </c>
      <c r="O160" s="179" t="str">
        <f>WED!H161</f>
        <v>-</v>
      </c>
      <c r="P160" s="180" t="str">
        <f>WED!I161</f>
        <v>-</v>
      </c>
      <c r="Q160" s="191" t="str">
        <f>THU!A161</f>
        <v/>
      </c>
      <c r="R160" s="192" t="str">
        <f>THU!B161</f>
        <v/>
      </c>
      <c r="S160" s="193" t="str">
        <f>IF(THU!F161="","",THU!F161)</f>
        <v/>
      </c>
      <c r="T160" s="194" t="str">
        <f>THU!H161</f>
        <v>-</v>
      </c>
      <c r="U160" s="195" t="str">
        <f>THU!I161</f>
        <v>-</v>
      </c>
      <c r="V160" s="206" t="str">
        <f>FRI!A161</f>
        <v/>
      </c>
      <c r="W160" s="207" t="str">
        <f>FRI!B161</f>
        <v/>
      </c>
      <c r="X160" s="208" t="str">
        <f>IF(FRI!F161="","",FRI!F161)</f>
        <v/>
      </c>
      <c r="Y160" s="209" t="str">
        <f>FRI!H161</f>
        <v>-</v>
      </c>
      <c r="Z160" s="210" t="str">
        <f>FRI!I161</f>
        <v>-</v>
      </c>
      <c r="AA160" s="345" t="str">
        <f>SAT!A161</f>
        <v/>
      </c>
      <c r="AB160" s="220" t="str">
        <f>SAT!B161</f>
        <v/>
      </c>
      <c r="AC160" s="221" t="str">
        <f>IF(SAT!F161="","",SAT!F161)</f>
        <v/>
      </c>
      <c r="AD160" s="222" t="str">
        <f>SAT!H161</f>
        <v>-</v>
      </c>
      <c r="AE160" s="223" t="str">
        <f>SAT!I161</f>
        <v>-</v>
      </c>
      <c r="AF160" s="131" t="str">
        <f>SUN!A161</f>
        <v/>
      </c>
      <c r="AG160" s="132" t="str">
        <f>SUN!B161</f>
        <v/>
      </c>
      <c r="AH160" s="133" t="str">
        <f>IF(SUN!F161="","",SUN!F161)</f>
        <v/>
      </c>
      <c r="AI160" s="134" t="str">
        <f>SUN!H161</f>
        <v>-</v>
      </c>
      <c r="AJ160" s="135" t="str">
        <f>SUN!I161</f>
        <v>-</v>
      </c>
    </row>
    <row r="161" spans="1:36" s="121" customFormat="1" ht="11.5" x14ac:dyDescent="0.25">
      <c r="A161" s="267">
        <v>159</v>
      </c>
      <c r="B161" s="146" t="str">
        <f>MON!A162</f>
        <v/>
      </c>
      <c r="C161" s="147" t="str">
        <f>MON!B162</f>
        <v/>
      </c>
      <c r="D161" s="148" t="str">
        <f>IF(MON!F162="","",MON!F162)</f>
        <v/>
      </c>
      <c r="E161" s="149" t="str">
        <f>MON!H162</f>
        <v>-</v>
      </c>
      <c r="F161" s="150" t="str">
        <f>MON!I162</f>
        <v>-</v>
      </c>
      <c r="G161" s="161" t="str">
        <f>TUE!A162</f>
        <v/>
      </c>
      <c r="H161" s="162" t="str">
        <f>TUE!B162</f>
        <v/>
      </c>
      <c r="I161" s="163" t="str">
        <f>IF(TUE!F162="","",TUE!F162)</f>
        <v/>
      </c>
      <c r="J161" s="164" t="str">
        <f>TUE!H162</f>
        <v>-</v>
      </c>
      <c r="K161" s="165" t="str">
        <f>TUE!I162</f>
        <v>-</v>
      </c>
      <c r="L161" s="176" t="str">
        <f>WED!A162</f>
        <v/>
      </c>
      <c r="M161" s="177" t="str">
        <f>WED!B162</f>
        <v/>
      </c>
      <c r="N161" s="178" t="str">
        <f>IF(WED!F162="","",WED!F162)</f>
        <v/>
      </c>
      <c r="O161" s="179" t="str">
        <f>WED!H162</f>
        <v>-</v>
      </c>
      <c r="P161" s="180" t="str">
        <f>WED!I162</f>
        <v>-</v>
      </c>
      <c r="Q161" s="191" t="str">
        <f>THU!A162</f>
        <v/>
      </c>
      <c r="R161" s="192" t="str">
        <f>THU!B162</f>
        <v/>
      </c>
      <c r="S161" s="193" t="str">
        <f>IF(THU!F162="","",THU!F162)</f>
        <v/>
      </c>
      <c r="T161" s="194" t="str">
        <f>THU!H162</f>
        <v>-</v>
      </c>
      <c r="U161" s="195" t="str">
        <f>THU!I162</f>
        <v>-</v>
      </c>
      <c r="V161" s="206" t="str">
        <f>FRI!A162</f>
        <v/>
      </c>
      <c r="W161" s="207" t="str">
        <f>FRI!B162</f>
        <v/>
      </c>
      <c r="X161" s="208" t="str">
        <f>IF(FRI!F162="","",FRI!F162)</f>
        <v/>
      </c>
      <c r="Y161" s="209" t="str">
        <f>FRI!H162</f>
        <v>-</v>
      </c>
      <c r="Z161" s="210" t="str">
        <f>FRI!I162</f>
        <v>-</v>
      </c>
      <c r="AA161" s="345" t="str">
        <f>SAT!A162</f>
        <v/>
      </c>
      <c r="AB161" s="220" t="str">
        <f>SAT!B162</f>
        <v/>
      </c>
      <c r="AC161" s="221" t="str">
        <f>IF(SAT!F162="","",SAT!F162)</f>
        <v/>
      </c>
      <c r="AD161" s="222" t="str">
        <f>SAT!H162</f>
        <v>-</v>
      </c>
      <c r="AE161" s="223" t="str">
        <f>SAT!I162</f>
        <v>-</v>
      </c>
      <c r="AF161" s="131" t="str">
        <f>SUN!A162</f>
        <v/>
      </c>
      <c r="AG161" s="132" t="str">
        <f>SUN!B162</f>
        <v/>
      </c>
      <c r="AH161" s="133" t="str">
        <f>IF(SUN!F162="","",SUN!F162)</f>
        <v/>
      </c>
      <c r="AI161" s="134" t="str">
        <f>SUN!H162</f>
        <v>-</v>
      </c>
      <c r="AJ161" s="135" t="str">
        <f>SUN!I162</f>
        <v>-</v>
      </c>
    </row>
    <row r="162" spans="1:36" s="121" customFormat="1" ht="11.5" x14ac:dyDescent="0.25">
      <c r="A162" s="267">
        <v>160</v>
      </c>
      <c r="B162" s="146" t="str">
        <f>MON!A163</f>
        <v/>
      </c>
      <c r="C162" s="147" t="str">
        <f>MON!B163</f>
        <v/>
      </c>
      <c r="D162" s="148" t="str">
        <f>IF(MON!F163="","",MON!F163)</f>
        <v/>
      </c>
      <c r="E162" s="149" t="str">
        <f>MON!H163</f>
        <v>-</v>
      </c>
      <c r="F162" s="150" t="str">
        <f>MON!I163</f>
        <v>-</v>
      </c>
      <c r="G162" s="161" t="str">
        <f>TUE!A163</f>
        <v/>
      </c>
      <c r="H162" s="162" t="str">
        <f>TUE!B163</f>
        <v/>
      </c>
      <c r="I162" s="163" t="str">
        <f>IF(TUE!F163="","",TUE!F163)</f>
        <v/>
      </c>
      <c r="J162" s="164" t="str">
        <f>TUE!H163</f>
        <v>-</v>
      </c>
      <c r="K162" s="165" t="str">
        <f>TUE!I163</f>
        <v>-</v>
      </c>
      <c r="L162" s="176" t="str">
        <f>WED!A163</f>
        <v/>
      </c>
      <c r="M162" s="177" t="str">
        <f>WED!B163</f>
        <v/>
      </c>
      <c r="N162" s="178" t="str">
        <f>IF(WED!F163="","",WED!F163)</f>
        <v/>
      </c>
      <c r="O162" s="179" t="str">
        <f>WED!H163</f>
        <v>-</v>
      </c>
      <c r="P162" s="180" t="str">
        <f>WED!I163</f>
        <v>-</v>
      </c>
      <c r="Q162" s="191" t="str">
        <f>THU!A163</f>
        <v/>
      </c>
      <c r="R162" s="192" t="str">
        <f>THU!B163</f>
        <v/>
      </c>
      <c r="S162" s="193" t="str">
        <f>IF(THU!F163="","",THU!F163)</f>
        <v/>
      </c>
      <c r="T162" s="194" t="str">
        <f>THU!H163</f>
        <v>-</v>
      </c>
      <c r="U162" s="195" t="str">
        <f>THU!I163</f>
        <v>-</v>
      </c>
      <c r="V162" s="206" t="str">
        <f>FRI!A163</f>
        <v/>
      </c>
      <c r="W162" s="207" t="str">
        <f>FRI!B163</f>
        <v/>
      </c>
      <c r="X162" s="208" t="str">
        <f>IF(FRI!F163="","",FRI!F163)</f>
        <v/>
      </c>
      <c r="Y162" s="209" t="str">
        <f>FRI!H163</f>
        <v>-</v>
      </c>
      <c r="Z162" s="210" t="str">
        <f>FRI!I163</f>
        <v>-</v>
      </c>
      <c r="AA162" s="345" t="str">
        <f>SAT!A163</f>
        <v/>
      </c>
      <c r="AB162" s="220" t="str">
        <f>SAT!B163</f>
        <v/>
      </c>
      <c r="AC162" s="221" t="str">
        <f>IF(SAT!F163="","",SAT!F163)</f>
        <v/>
      </c>
      <c r="AD162" s="222" t="str">
        <f>SAT!H163</f>
        <v>-</v>
      </c>
      <c r="AE162" s="223" t="str">
        <f>SAT!I163</f>
        <v>-</v>
      </c>
      <c r="AF162" s="131" t="str">
        <f>SUN!A163</f>
        <v/>
      </c>
      <c r="AG162" s="132" t="str">
        <f>SUN!B163</f>
        <v/>
      </c>
      <c r="AH162" s="133" t="str">
        <f>IF(SUN!F163="","",SUN!F163)</f>
        <v/>
      </c>
      <c r="AI162" s="134" t="str">
        <f>SUN!H163</f>
        <v>-</v>
      </c>
      <c r="AJ162" s="135" t="str">
        <f>SUN!I163</f>
        <v>-</v>
      </c>
    </row>
    <row r="163" spans="1:36" s="121" customFormat="1" ht="11.5" x14ac:dyDescent="0.25">
      <c r="A163" s="267">
        <v>161</v>
      </c>
      <c r="B163" s="146" t="str">
        <f>MON!A164</f>
        <v/>
      </c>
      <c r="C163" s="147" t="str">
        <f>MON!B164</f>
        <v/>
      </c>
      <c r="D163" s="148" t="str">
        <f>IF(MON!F164="","",MON!F164)</f>
        <v/>
      </c>
      <c r="E163" s="149" t="str">
        <f>MON!H164</f>
        <v>-</v>
      </c>
      <c r="F163" s="150" t="str">
        <f>MON!I164</f>
        <v>-</v>
      </c>
      <c r="G163" s="161" t="str">
        <f>TUE!A164</f>
        <v/>
      </c>
      <c r="H163" s="162" t="str">
        <f>TUE!B164</f>
        <v/>
      </c>
      <c r="I163" s="163" t="str">
        <f>IF(TUE!F164="","",TUE!F164)</f>
        <v/>
      </c>
      <c r="J163" s="164" t="str">
        <f>TUE!H164</f>
        <v>-</v>
      </c>
      <c r="K163" s="165" t="str">
        <f>TUE!I164</f>
        <v>-</v>
      </c>
      <c r="L163" s="176" t="str">
        <f>WED!A164</f>
        <v/>
      </c>
      <c r="M163" s="177" t="str">
        <f>WED!B164</f>
        <v/>
      </c>
      <c r="N163" s="178" t="str">
        <f>IF(WED!F164="","",WED!F164)</f>
        <v/>
      </c>
      <c r="O163" s="179" t="str">
        <f>WED!H164</f>
        <v>-</v>
      </c>
      <c r="P163" s="180" t="str">
        <f>WED!I164</f>
        <v>-</v>
      </c>
      <c r="Q163" s="191" t="str">
        <f>THU!A164</f>
        <v/>
      </c>
      <c r="R163" s="192" t="str">
        <f>THU!B164</f>
        <v/>
      </c>
      <c r="S163" s="193" t="str">
        <f>IF(THU!F164="","",THU!F164)</f>
        <v/>
      </c>
      <c r="T163" s="194" t="str">
        <f>THU!H164</f>
        <v>-</v>
      </c>
      <c r="U163" s="195" t="str">
        <f>THU!I164</f>
        <v>-</v>
      </c>
      <c r="V163" s="206" t="str">
        <f>FRI!A164</f>
        <v/>
      </c>
      <c r="W163" s="207" t="str">
        <f>FRI!B164</f>
        <v/>
      </c>
      <c r="X163" s="208" t="str">
        <f>IF(FRI!F164="","",FRI!F164)</f>
        <v/>
      </c>
      <c r="Y163" s="209" t="str">
        <f>FRI!H164</f>
        <v>-</v>
      </c>
      <c r="Z163" s="210" t="str">
        <f>FRI!I164</f>
        <v>-</v>
      </c>
      <c r="AA163" s="345" t="str">
        <f>SAT!A164</f>
        <v/>
      </c>
      <c r="AB163" s="220" t="str">
        <f>SAT!B164</f>
        <v/>
      </c>
      <c r="AC163" s="221" t="str">
        <f>IF(SAT!F164="","",SAT!F164)</f>
        <v/>
      </c>
      <c r="AD163" s="222" t="str">
        <f>SAT!H164</f>
        <v>-</v>
      </c>
      <c r="AE163" s="223" t="str">
        <f>SAT!I164</f>
        <v>-</v>
      </c>
      <c r="AF163" s="131" t="str">
        <f>SUN!A164</f>
        <v/>
      </c>
      <c r="AG163" s="132" t="str">
        <f>SUN!B164</f>
        <v/>
      </c>
      <c r="AH163" s="133" t="str">
        <f>IF(SUN!F164="","",SUN!F164)</f>
        <v/>
      </c>
      <c r="AI163" s="134" t="str">
        <f>SUN!H164</f>
        <v>-</v>
      </c>
      <c r="AJ163" s="135" t="str">
        <f>SUN!I164</f>
        <v>-</v>
      </c>
    </row>
    <row r="164" spans="1:36" s="121" customFormat="1" ht="11.5" x14ac:dyDescent="0.25">
      <c r="A164" s="267">
        <v>162</v>
      </c>
      <c r="B164" s="146" t="str">
        <f>MON!A165</f>
        <v/>
      </c>
      <c r="C164" s="147" t="str">
        <f>MON!B165</f>
        <v/>
      </c>
      <c r="D164" s="148" t="str">
        <f>IF(MON!F165="","",MON!F165)</f>
        <v/>
      </c>
      <c r="E164" s="149" t="str">
        <f>MON!H165</f>
        <v>-</v>
      </c>
      <c r="F164" s="150" t="str">
        <f>MON!I165</f>
        <v>-</v>
      </c>
      <c r="G164" s="161" t="str">
        <f>TUE!A165</f>
        <v/>
      </c>
      <c r="H164" s="162" t="str">
        <f>TUE!B165</f>
        <v/>
      </c>
      <c r="I164" s="163" t="str">
        <f>IF(TUE!F165="","",TUE!F165)</f>
        <v/>
      </c>
      <c r="J164" s="164" t="str">
        <f>TUE!H165</f>
        <v>-</v>
      </c>
      <c r="K164" s="165" t="str">
        <f>TUE!I165</f>
        <v>-</v>
      </c>
      <c r="L164" s="176" t="str">
        <f>WED!A165</f>
        <v/>
      </c>
      <c r="M164" s="177" t="str">
        <f>WED!B165</f>
        <v/>
      </c>
      <c r="N164" s="178" t="str">
        <f>IF(WED!F165="","",WED!F165)</f>
        <v/>
      </c>
      <c r="O164" s="179" t="str">
        <f>WED!H165</f>
        <v>-</v>
      </c>
      <c r="P164" s="180" t="str">
        <f>WED!I165</f>
        <v>-</v>
      </c>
      <c r="Q164" s="191" t="str">
        <f>THU!A165</f>
        <v/>
      </c>
      <c r="R164" s="192" t="str">
        <f>THU!B165</f>
        <v/>
      </c>
      <c r="S164" s="193" t="str">
        <f>IF(THU!F165="","",THU!F165)</f>
        <v/>
      </c>
      <c r="T164" s="194" t="str">
        <f>THU!H165</f>
        <v>-</v>
      </c>
      <c r="U164" s="195" t="str">
        <f>THU!I165</f>
        <v>-</v>
      </c>
      <c r="V164" s="206" t="str">
        <f>FRI!A165</f>
        <v/>
      </c>
      <c r="W164" s="207" t="str">
        <f>FRI!B165</f>
        <v/>
      </c>
      <c r="X164" s="208" t="str">
        <f>IF(FRI!F165="","",FRI!F165)</f>
        <v/>
      </c>
      <c r="Y164" s="209" t="str">
        <f>FRI!H165</f>
        <v>-</v>
      </c>
      <c r="Z164" s="210" t="str">
        <f>FRI!I165</f>
        <v>-</v>
      </c>
      <c r="AA164" s="345" t="str">
        <f>SAT!A165</f>
        <v/>
      </c>
      <c r="AB164" s="220" t="str">
        <f>SAT!B165</f>
        <v/>
      </c>
      <c r="AC164" s="221" t="str">
        <f>IF(SAT!F165="","",SAT!F165)</f>
        <v/>
      </c>
      <c r="AD164" s="222" t="str">
        <f>SAT!H165</f>
        <v>-</v>
      </c>
      <c r="AE164" s="223" t="str">
        <f>SAT!I165</f>
        <v>-</v>
      </c>
      <c r="AF164" s="131" t="str">
        <f>SUN!A165</f>
        <v/>
      </c>
      <c r="AG164" s="132" t="str">
        <f>SUN!B165</f>
        <v/>
      </c>
      <c r="AH164" s="133" t="str">
        <f>IF(SUN!F165="","",SUN!F165)</f>
        <v/>
      </c>
      <c r="AI164" s="134" t="str">
        <f>SUN!H165</f>
        <v>-</v>
      </c>
      <c r="AJ164" s="135" t="str">
        <f>SUN!I165</f>
        <v>-</v>
      </c>
    </row>
    <row r="165" spans="1:36" s="121" customFormat="1" ht="11.5" x14ac:dyDescent="0.25">
      <c r="A165" s="267">
        <v>163</v>
      </c>
      <c r="B165" s="146" t="str">
        <f>MON!A166</f>
        <v/>
      </c>
      <c r="C165" s="147" t="str">
        <f>MON!B166</f>
        <v/>
      </c>
      <c r="D165" s="148" t="str">
        <f>IF(MON!F166="","",MON!F166)</f>
        <v/>
      </c>
      <c r="E165" s="149" t="str">
        <f>MON!H166</f>
        <v>-</v>
      </c>
      <c r="F165" s="150" t="str">
        <f>MON!I166</f>
        <v>-</v>
      </c>
      <c r="G165" s="161" t="str">
        <f>TUE!A166</f>
        <v/>
      </c>
      <c r="H165" s="162" t="str">
        <f>TUE!B166</f>
        <v/>
      </c>
      <c r="I165" s="163" t="str">
        <f>IF(TUE!F166="","",TUE!F166)</f>
        <v/>
      </c>
      <c r="J165" s="164" t="str">
        <f>TUE!H166</f>
        <v>-</v>
      </c>
      <c r="K165" s="165" t="str">
        <f>TUE!I166</f>
        <v>-</v>
      </c>
      <c r="L165" s="176" t="str">
        <f>WED!A166</f>
        <v/>
      </c>
      <c r="M165" s="177" t="str">
        <f>WED!B166</f>
        <v/>
      </c>
      <c r="N165" s="178" t="str">
        <f>IF(WED!F166="","",WED!F166)</f>
        <v/>
      </c>
      <c r="O165" s="179" t="str">
        <f>WED!H166</f>
        <v>-</v>
      </c>
      <c r="P165" s="180" t="str">
        <f>WED!I166</f>
        <v>-</v>
      </c>
      <c r="Q165" s="191" t="str">
        <f>THU!A166</f>
        <v/>
      </c>
      <c r="R165" s="192" t="str">
        <f>THU!B166</f>
        <v/>
      </c>
      <c r="S165" s="193" t="str">
        <f>IF(THU!F166="","",THU!F166)</f>
        <v/>
      </c>
      <c r="T165" s="194" t="str">
        <f>THU!H166</f>
        <v>-</v>
      </c>
      <c r="U165" s="195" t="str">
        <f>THU!I166</f>
        <v>-</v>
      </c>
      <c r="V165" s="206" t="str">
        <f>FRI!A166</f>
        <v/>
      </c>
      <c r="W165" s="207" t="str">
        <f>FRI!B166</f>
        <v/>
      </c>
      <c r="X165" s="208" t="str">
        <f>IF(FRI!F166="","",FRI!F166)</f>
        <v/>
      </c>
      <c r="Y165" s="209" t="str">
        <f>FRI!H166</f>
        <v>-</v>
      </c>
      <c r="Z165" s="210" t="str">
        <f>FRI!I166</f>
        <v>-</v>
      </c>
      <c r="AA165" s="345" t="str">
        <f>SAT!A166</f>
        <v/>
      </c>
      <c r="AB165" s="220" t="str">
        <f>SAT!B166</f>
        <v/>
      </c>
      <c r="AC165" s="221" t="str">
        <f>IF(SAT!F166="","",SAT!F166)</f>
        <v/>
      </c>
      <c r="AD165" s="222" t="str">
        <f>SAT!H166</f>
        <v>-</v>
      </c>
      <c r="AE165" s="223" t="str">
        <f>SAT!I166</f>
        <v>-</v>
      </c>
      <c r="AF165" s="131" t="str">
        <f>SUN!A166</f>
        <v/>
      </c>
      <c r="AG165" s="132" t="str">
        <f>SUN!B166</f>
        <v/>
      </c>
      <c r="AH165" s="133" t="str">
        <f>IF(SUN!F166="","",SUN!F166)</f>
        <v/>
      </c>
      <c r="AI165" s="134" t="str">
        <f>SUN!H166</f>
        <v>-</v>
      </c>
      <c r="AJ165" s="135" t="str">
        <f>SUN!I166</f>
        <v>-</v>
      </c>
    </row>
    <row r="166" spans="1:36" s="121" customFormat="1" ht="11.5" x14ac:dyDescent="0.25">
      <c r="A166" s="267">
        <v>164</v>
      </c>
      <c r="B166" s="146" t="str">
        <f>MON!A167</f>
        <v/>
      </c>
      <c r="C166" s="147" t="str">
        <f>MON!B167</f>
        <v/>
      </c>
      <c r="D166" s="148" t="str">
        <f>IF(MON!F167="","",MON!F167)</f>
        <v/>
      </c>
      <c r="E166" s="149" t="str">
        <f>MON!H167</f>
        <v>-</v>
      </c>
      <c r="F166" s="150" t="str">
        <f>MON!I167</f>
        <v>-</v>
      </c>
      <c r="G166" s="161" t="str">
        <f>TUE!A167</f>
        <v/>
      </c>
      <c r="H166" s="162" t="str">
        <f>TUE!B167</f>
        <v/>
      </c>
      <c r="I166" s="163" t="str">
        <f>IF(TUE!F167="","",TUE!F167)</f>
        <v/>
      </c>
      <c r="J166" s="164" t="str">
        <f>TUE!H167</f>
        <v>-</v>
      </c>
      <c r="K166" s="165" t="str">
        <f>TUE!I167</f>
        <v>-</v>
      </c>
      <c r="L166" s="176" t="str">
        <f>WED!A167</f>
        <v/>
      </c>
      <c r="M166" s="177" t="str">
        <f>WED!B167</f>
        <v/>
      </c>
      <c r="N166" s="178" t="str">
        <f>IF(WED!F167="","",WED!F167)</f>
        <v/>
      </c>
      <c r="O166" s="179" t="str">
        <f>WED!H167</f>
        <v>-</v>
      </c>
      <c r="P166" s="180" t="str">
        <f>WED!I167</f>
        <v>-</v>
      </c>
      <c r="Q166" s="191" t="str">
        <f>THU!A167</f>
        <v/>
      </c>
      <c r="R166" s="192" t="str">
        <f>THU!B167</f>
        <v/>
      </c>
      <c r="S166" s="193" t="str">
        <f>IF(THU!F167="","",THU!F167)</f>
        <v/>
      </c>
      <c r="T166" s="194" t="str">
        <f>THU!H167</f>
        <v>-</v>
      </c>
      <c r="U166" s="195" t="str">
        <f>THU!I167</f>
        <v>-</v>
      </c>
      <c r="V166" s="206" t="str">
        <f>FRI!A167</f>
        <v/>
      </c>
      <c r="W166" s="207" t="str">
        <f>FRI!B167</f>
        <v/>
      </c>
      <c r="X166" s="208" t="str">
        <f>IF(FRI!F167="","",FRI!F167)</f>
        <v/>
      </c>
      <c r="Y166" s="209" t="str">
        <f>FRI!H167</f>
        <v>-</v>
      </c>
      <c r="Z166" s="210" t="str">
        <f>FRI!I167</f>
        <v>-</v>
      </c>
      <c r="AA166" s="345" t="str">
        <f>SAT!A167</f>
        <v/>
      </c>
      <c r="AB166" s="220" t="str">
        <f>SAT!B167</f>
        <v/>
      </c>
      <c r="AC166" s="221" t="str">
        <f>IF(SAT!F167="","",SAT!F167)</f>
        <v/>
      </c>
      <c r="AD166" s="222" t="str">
        <f>SAT!H167</f>
        <v>-</v>
      </c>
      <c r="AE166" s="223" t="str">
        <f>SAT!I167</f>
        <v>-</v>
      </c>
      <c r="AF166" s="131" t="str">
        <f>SUN!A167</f>
        <v/>
      </c>
      <c r="AG166" s="132" t="str">
        <f>SUN!B167</f>
        <v/>
      </c>
      <c r="AH166" s="133" t="str">
        <f>IF(SUN!F167="","",SUN!F167)</f>
        <v/>
      </c>
      <c r="AI166" s="134" t="str">
        <f>SUN!H167</f>
        <v>-</v>
      </c>
      <c r="AJ166" s="135" t="str">
        <f>SUN!I167</f>
        <v>-</v>
      </c>
    </row>
    <row r="167" spans="1:36" s="121" customFormat="1" ht="11.5" x14ac:dyDescent="0.25">
      <c r="A167" s="267">
        <v>165</v>
      </c>
      <c r="B167" s="146" t="str">
        <f>MON!A168</f>
        <v/>
      </c>
      <c r="C167" s="147" t="str">
        <f>MON!B168</f>
        <v/>
      </c>
      <c r="D167" s="148" t="str">
        <f>IF(MON!F168="","",MON!F168)</f>
        <v/>
      </c>
      <c r="E167" s="149" t="str">
        <f>MON!H168</f>
        <v>-</v>
      </c>
      <c r="F167" s="150" t="str">
        <f>MON!I168</f>
        <v>-</v>
      </c>
      <c r="G167" s="161" t="str">
        <f>TUE!A168</f>
        <v/>
      </c>
      <c r="H167" s="162" t="str">
        <f>TUE!B168</f>
        <v/>
      </c>
      <c r="I167" s="163" t="str">
        <f>IF(TUE!F168="","",TUE!F168)</f>
        <v/>
      </c>
      <c r="J167" s="164" t="str">
        <f>TUE!H168</f>
        <v>-</v>
      </c>
      <c r="K167" s="165" t="str">
        <f>TUE!I168</f>
        <v>-</v>
      </c>
      <c r="L167" s="176" t="str">
        <f>WED!A168</f>
        <v/>
      </c>
      <c r="M167" s="177" t="str">
        <f>WED!B168</f>
        <v/>
      </c>
      <c r="N167" s="178" t="str">
        <f>IF(WED!F168="","",WED!F168)</f>
        <v/>
      </c>
      <c r="O167" s="179" t="str">
        <f>WED!H168</f>
        <v>-</v>
      </c>
      <c r="P167" s="180" t="str">
        <f>WED!I168</f>
        <v>-</v>
      </c>
      <c r="Q167" s="191" t="str">
        <f>THU!A168</f>
        <v/>
      </c>
      <c r="R167" s="192" t="str">
        <f>THU!B168</f>
        <v/>
      </c>
      <c r="S167" s="193" t="str">
        <f>IF(THU!F168="","",THU!F168)</f>
        <v/>
      </c>
      <c r="T167" s="194" t="str">
        <f>THU!H168</f>
        <v>-</v>
      </c>
      <c r="U167" s="195" t="str">
        <f>THU!I168</f>
        <v>-</v>
      </c>
      <c r="V167" s="206" t="str">
        <f>FRI!A168</f>
        <v/>
      </c>
      <c r="W167" s="207" t="str">
        <f>FRI!B168</f>
        <v/>
      </c>
      <c r="X167" s="208" t="str">
        <f>IF(FRI!F168="","",FRI!F168)</f>
        <v/>
      </c>
      <c r="Y167" s="209" t="str">
        <f>FRI!H168</f>
        <v>-</v>
      </c>
      <c r="Z167" s="210" t="str">
        <f>FRI!I168</f>
        <v>-</v>
      </c>
      <c r="AA167" s="345" t="str">
        <f>SAT!A168</f>
        <v/>
      </c>
      <c r="AB167" s="220" t="str">
        <f>SAT!B168</f>
        <v/>
      </c>
      <c r="AC167" s="221" t="str">
        <f>IF(SAT!F168="","",SAT!F168)</f>
        <v/>
      </c>
      <c r="AD167" s="222" t="str">
        <f>SAT!H168</f>
        <v>-</v>
      </c>
      <c r="AE167" s="223" t="str">
        <f>SAT!I168</f>
        <v>-</v>
      </c>
      <c r="AF167" s="131" t="str">
        <f>SUN!A168</f>
        <v/>
      </c>
      <c r="AG167" s="132" t="str">
        <f>SUN!B168</f>
        <v/>
      </c>
      <c r="AH167" s="133" t="str">
        <f>IF(SUN!F168="","",SUN!F168)</f>
        <v/>
      </c>
      <c r="AI167" s="134" t="str">
        <f>SUN!H168</f>
        <v>-</v>
      </c>
      <c r="AJ167" s="135" t="str">
        <f>SUN!I168</f>
        <v>-</v>
      </c>
    </row>
    <row r="168" spans="1:36" s="121" customFormat="1" ht="11.5" x14ac:dyDescent="0.25">
      <c r="A168" s="267">
        <v>166</v>
      </c>
      <c r="B168" s="146" t="str">
        <f>MON!A169</f>
        <v/>
      </c>
      <c r="C168" s="147" t="str">
        <f>MON!B169</f>
        <v/>
      </c>
      <c r="D168" s="148" t="str">
        <f>IF(MON!F169="","",MON!F169)</f>
        <v/>
      </c>
      <c r="E168" s="149" t="str">
        <f>MON!H169</f>
        <v>-</v>
      </c>
      <c r="F168" s="150" t="str">
        <f>MON!I169</f>
        <v>-</v>
      </c>
      <c r="G168" s="161" t="str">
        <f>TUE!A169</f>
        <v/>
      </c>
      <c r="H168" s="162" t="str">
        <f>TUE!B169</f>
        <v/>
      </c>
      <c r="I168" s="163" t="str">
        <f>IF(TUE!F169="","",TUE!F169)</f>
        <v/>
      </c>
      <c r="J168" s="164" t="str">
        <f>TUE!H169</f>
        <v>-</v>
      </c>
      <c r="K168" s="165" t="str">
        <f>TUE!I169</f>
        <v>-</v>
      </c>
      <c r="L168" s="176" t="str">
        <f>WED!A169</f>
        <v/>
      </c>
      <c r="M168" s="177" t="str">
        <f>WED!B169</f>
        <v/>
      </c>
      <c r="N168" s="178" t="str">
        <f>IF(WED!F169="","",WED!F169)</f>
        <v/>
      </c>
      <c r="O168" s="179" t="str">
        <f>WED!H169</f>
        <v>-</v>
      </c>
      <c r="P168" s="180" t="str">
        <f>WED!I169</f>
        <v>-</v>
      </c>
      <c r="Q168" s="191" t="str">
        <f>THU!A169</f>
        <v/>
      </c>
      <c r="R168" s="192" t="str">
        <f>THU!B169</f>
        <v/>
      </c>
      <c r="S168" s="193" t="str">
        <f>IF(THU!F169="","",THU!F169)</f>
        <v/>
      </c>
      <c r="T168" s="194" t="str">
        <f>THU!H169</f>
        <v>-</v>
      </c>
      <c r="U168" s="195" t="str">
        <f>THU!I169</f>
        <v>-</v>
      </c>
      <c r="V168" s="206" t="str">
        <f>FRI!A169</f>
        <v/>
      </c>
      <c r="W168" s="207" t="str">
        <f>FRI!B169</f>
        <v/>
      </c>
      <c r="X168" s="208" t="str">
        <f>IF(FRI!F169="","",FRI!F169)</f>
        <v/>
      </c>
      <c r="Y168" s="209" t="str">
        <f>FRI!H169</f>
        <v>-</v>
      </c>
      <c r="Z168" s="210" t="str">
        <f>FRI!I169</f>
        <v>-</v>
      </c>
      <c r="AA168" s="345" t="str">
        <f>SAT!A169</f>
        <v/>
      </c>
      <c r="AB168" s="220" t="str">
        <f>SAT!B169</f>
        <v/>
      </c>
      <c r="AC168" s="221" t="str">
        <f>IF(SAT!F169="","",SAT!F169)</f>
        <v/>
      </c>
      <c r="AD168" s="222" t="str">
        <f>SAT!H169</f>
        <v>-</v>
      </c>
      <c r="AE168" s="223" t="str">
        <f>SAT!I169</f>
        <v>-</v>
      </c>
      <c r="AF168" s="131" t="str">
        <f>SUN!A169</f>
        <v/>
      </c>
      <c r="AG168" s="132" t="str">
        <f>SUN!B169</f>
        <v/>
      </c>
      <c r="AH168" s="133" t="str">
        <f>IF(SUN!F169="","",SUN!F169)</f>
        <v/>
      </c>
      <c r="AI168" s="134" t="str">
        <f>SUN!H169</f>
        <v>-</v>
      </c>
      <c r="AJ168" s="135" t="str">
        <f>SUN!I169</f>
        <v>-</v>
      </c>
    </row>
    <row r="169" spans="1:36" s="121" customFormat="1" ht="11.5" x14ac:dyDescent="0.25">
      <c r="A169" s="267">
        <v>167</v>
      </c>
      <c r="B169" s="146" t="str">
        <f>MON!A170</f>
        <v/>
      </c>
      <c r="C169" s="147" t="str">
        <f>MON!B170</f>
        <v/>
      </c>
      <c r="D169" s="148" t="str">
        <f>IF(MON!F170="","",MON!F170)</f>
        <v/>
      </c>
      <c r="E169" s="149" t="str">
        <f>MON!H170</f>
        <v>-</v>
      </c>
      <c r="F169" s="150" t="str">
        <f>MON!I170</f>
        <v>-</v>
      </c>
      <c r="G169" s="161" t="str">
        <f>TUE!A170</f>
        <v/>
      </c>
      <c r="H169" s="162" t="str">
        <f>TUE!B170</f>
        <v/>
      </c>
      <c r="I169" s="163" t="str">
        <f>IF(TUE!F170="","",TUE!F170)</f>
        <v/>
      </c>
      <c r="J169" s="164" t="str">
        <f>TUE!H170</f>
        <v>-</v>
      </c>
      <c r="K169" s="165" t="str">
        <f>TUE!I170</f>
        <v>-</v>
      </c>
      <c r="L169" s="176" t="str">
        <f>WED!A170</f>
        <v/>
      </c>
      <c r="M169" s="177" t="str">
        <f>WED!B170</f>
        <v/>
      </c>
      <c r="N169" s="178" t="str">
        <f>IF(WED!F170="","",WED!F170)</f>
        <v/>
      </c>
      <c r="O169" s="179" t="str">
        <f>WED!H170</f>
        <v>-</v>
      </c>
      <c r="P169" s="180" t="str">
        <f>WED!I170</f>
        <v>-</v>
      </c>
      <c r="Q169" s="191" t="str">
        <f>THU!A170</f>
        <v/>
      </c>
      <c r="R169" s="192" t="str">
        <f>THU!B170</f>
        <v/>
      </c>
      <c r="S169" s="193" t="str">
        <f>IF(THU!F170="","",THU!F170)</f>
        <v/>
      </c>
      <c r="T169" s="194" t="str">
        <f>THU!H170</f>
        <v>-</v>
      </c>
      <c r="U169" s="195" t="str">
        <f>THU!I170</f>
        <v>-</v>
      </c>
      <c r="V169" s="206" t="str">
        <f>FRI!A170</f>
        <v/>
      </c>
      <c r="W169" s="207" t="str">
        <f>FRI!B170</f>
        <v/>
      </c>
      <c r="X169" s="208" t="str">
        <f>IF(FRI!F170="","",FRI!F170)</f>
        <v/>
      </c>
      <c r="Y169" s="209" t="str">
        <f>FRI!H170</f>
        <v>-</v>
      </c>
      <c r="Z169" s="210" t="str">
        <f>FRI!I170</f>
        <v>-</v>
      </c>
      <c r="AA169" s="345" t="str">
        <f>SAT!A170</f>
        <v/>
      </c>
      <c r="AB169" s="220" t="str">
        <f>SAT!B170</f>
        <v/>
      </c>
      <c r="AC169" s="221" t="str">
        <f>IF(SAT!F170="","",SAT!F170)</f>
        <v/>
      </c>
      <c r="AD169" s="222" t="str">
        <f>SAT!H170</f>
        <v>-</v>
      </c>
      <c r="AE169" s="223" t="str">
        <f>SAT!I170</f>
        <v>-</v>
      </c>
      <c r="AF169" s="131" t="str">
        <f>SUN!A170</f>
        <v/>
      </c>
      <c r="AG169" s="132" t="str">
        <f>SUN!B170</f>
        <v/>
      </c>
      <c r="AH169" s="133" t="str">
        <f>IF(SUN!F170="","",SUN!F170)</f>
        <v/>
      </c>
      <c r="AI169" s="134" t="str">
        <f>SUN!H170</f>
        <v>-</v>
      </c>
      <c r="AJ169" s="135" t="str">
        <f>SUN!I170</f>
        <v>-</v>
      </c>
    </row>
    <row r="170" spans="1:36" s="121" customFormat="1" ht="11.5" x14ac:dyDescent="0.25">
      <c r="A170" s="267">
        <v>168</v>
      </c>
      <c r="B170" s="146" t="str">
        <f>MON!A171</f>
        <v/>
      </c>
      <c r="C170" s="147" t="str">
        <f>MON!B171</f>
        <v/>
      </c>
      <c r="D170" s="148" t="str">
        <f>IF(MON!F171="","",MON!F171)</f>
        <v/>
      </c>
      <c r="E170" s="149" t="str">
        <f>MON!H171</f>
        <v>-</v>
      </c>
      <c r="F170" s="150" t="str">
        <f>MON!I171</f>
        <v>-</v>
      </c>
      <c r="G170" s="161" t="str">
        <f>TUE!A171</f>
        <v/>
      </c>
      <c r="H170" s="162" t="str">
        <f>TUE!B171</f>
        <v/>
      </c>
      <c r="I170" s="163" t="str">
        <f>IF(TUE!F171="","",TUE!F171)</f>
        <v/>
      </c>
      <c r="J170" s="164" t="str">
        <f>TUE!H171</f>
        <v>-</v>
      </c>
      <c r="K170" s="165" t="str">
        <f>TUE!I171</f>
        <v>-</v>
      </c>
      <c r="L170" s="176" t="str">
        <f>WED!A171</f>
        <v/>
      </c>
      <c r="M170" s="177" t="str">
        <f>WED!B171</f>
        <v/>
      </c>
      <c r="N170" s="178" t="str">
        <f>IF(WED!F171="","",WED!F171)</f>
        <v/>
      </c>
      <c r="O170" s="179" t="str">
        <f>WED!H171</f>
        <v>-</v>
      </c>
      <c r="P170" s="180" t="str">
        <f>WED!I171</f>
        <v>-</v>
      </c>
      <c r="Q170" s="191" t="str">
        <f>THU!A171</f>
        <v/>
      </c>
      <c r="R170" s="192" t="str">
        <f>THU!B171</f>
        <v/>
      </c>
      <c r="S170" s="193" t="str">
        <f>IF(THU!F171="","",THU!F171)</f>
        <v/>
      </c>
      <c r="T170" s="194" t="str">
        <f>THU!H171</f>
        <v>-</v>
      </c>
      <c r="U170" s="195" t="str">
        <f>THU!I171</f>
        <v>-</v>
      </c>
      <c r="V170" s="206" t="str">
        <f>FRI!A171</f>
        <v/>
      </c>
      <c r="W170" s="207" t="str">
        <f>FRI!B171</f>
        <v/>
      </c>
      <c r="X170" s="208" t="str">
        <f>IF(FRI!F171="","",FRI!F171)</f>
        <v/>
      </c>
      <c r="Y170" s="209" t="str">
        <f>FRI!H171</f>
        <v>-</v>
      </c>
      <c r="Z170" s="210" t="str">
        <f>FRI!I171</f>
        <v>-</v>
      </c>
      <c r="AA170" s="345" t="str">
        <f>SAT!A171</f>
        <v/>
      </c>
      <c r="AB170" s="220" t="str">
        <f>SAT!B171</f>
        <v/>
      </c>
      <c r="AC170" s="221" t="str">
        <f>IF(SAT!F171="","",SAT!F171)</f>
        <v/>
      </c>
      <c r="AD170" s="222" t="str">
        <f>SAT!H171</f>
        <v>-</v>
      </c>
      <c r="AE170" s="223" t="str">
        <f>SAT!I171</f>
        <v>-</v>
      </c>
      <c r="AF170" s="131" t="str">
        <f>SUN!A171</f>
        <v/>
      </c>
      <c r="AG170" s="132" t="str">
        <f>SUN!B171</f>
        <v/>
      </c>
      <c r="AH170" s="133" t="str">
        <f>IF(SUN!F171="","",SUN!F171)</f>
        <v/>
      </c>
      <c r="AI170" s="134" t="str">
        <f>SUN!H171</f>
        <v>-</v>
      </c>
      <c r="AJ170" s="135" t="str">
        <f>SUN!I171</f>
        <v>-</v>
      </c>
    </row>
    <row r="171" spans="1:36" s="121" customFormat="1" ht="11.5" x14ac:dyDescent="0.25">
      <c r="A171" s="267">
        <v>169</v>
      </c>
      <c r="B171" s="146" t="str">
        <f>MON!A172</f>
        <v/>
      </c>
      <c r="C171" s="147" t="str">
        <f>MON!B172</f>
        <v/>
      </c>
      <c r="D171" s="148" t="str">
        <f>IF(MON!F172="","",MON!F172)</f>
        <v/>
      </c>
      <c r="E171" s="149" t="str">
        <f>MON!H172</f>
        <v>-</v>
      </c>
      <c r="F171" s="150" t="str">
        <f>MON!I172</f>
        <v>-</v>
      </c>
      <c r="G171" s="161" t="str">
        <f>TUE!A172</f>
        <v/>
      </c>
      <c r="H171" s="162" t="str">
        <f>TUE!B172</f>
        <v/>
      </c>
      <c r="I171" s="163" t="str">
        <f>IF(TUE!F172="","",TUE!F172)</f>
        <v/>
      </c>
      <c r="J171" s="164" t="str">
        <f>TUE!H172</f>
        <v>-</v>
      </c>
      <c r="K171" s="165" t="str">
        <f>TUE!I172</f>
        <v>-</v>
      </c>
      <c r="L171" s="176" t="str">
        <f>WED!A172</f>
        <v/>
      </c>
      <c r="M171" s="177" t="str">
        <f>WED!B172</f>
        <v/>
      </c>
      <c r="N171" s="178" t="str">
        <f>IF(WED!F172="","",WED!F172)</f>
        <v/>
      </c>
      <c r="O171" s="179" t="str">
        <f>WED!H172</f>
        <v>-</v>
      </c>
      <c r="P171" s="180" t="str">
        <f>WED!I172</f>
        <v>-</v>
      </c>
      <c r="Q171" s="191" t="str">
        <f>THU!A172</f>
        <v/>
      </c>
      <c r="R171" s="192" t="str">
        <f>THU!B172</f>
        <v/>
      </c>
      <c r="S171" s="193" t="str">
        <f>IF(THU!F172="","",THU!F172)</f>
        <v/>
      </c>
      <c r="T171" s="194" t="str">
        <f>THU!H172</f>
        <v>-</v>
      </c>
      <c r="U171" s="195" t="str">
        <f>THU!I172</f>
        <v>-</v>
      </c>
      <c r="V171" s="206" t="str">
        <f>FRI!A172</f>
        <v/>
      </c>
      <c r="W171" s="207" t="str">
        <f>FRI!B172</f>
        <v/>
      </c>
      <c r="X171" s="208" t="str">
        <f>IF(FRI!F172="","",FRI!F172)</f>
        <v/>
      </c>
      <c r="Y171" s="209" t="str">
        <f>FRI!H172</f>
        <v>-</v>
      </c>
      <c r="Z171" s="210" t="str">
        <f>FRI!I172</f>
        <v>-</v>
      </c>
      <c r="AA171" s="345" t="str">
        <f>SAT!A172</f>
        <v/>
      </c>
      <c r="AB171" s="220" t="str">
        <f>SAT!B172</f>
        <v/>
      </c>
      <c r="AC171" s="221" t="str">
        <f>IF(SAT!F172="","",SAT!F172)</f>
        <v/>
      </c>
      <c r="AD171" s="222" t="str">
        <f>SAT!H172</f>
        <v>-</v>
      </c>
      <c r="AE171" s="223" t="str">
        <f>SAT!I172</f>
        <v>-</v>
      </c>
      <c r="AF171" s="131" t="str">
        <f>SUN!A172</f>
        <v/>
      </c>
      <c r="AG171" s="132" t="str">
        <f>SUN!B172</f>
        <v/>
      </c>
      <c r="AH171" s="133" t="str">
        <f>IF(SUN!F172="","",SUN!F172)</f>
        <v/>
      </c>
      <c r="AI171" s="134" t="str">
        <f>SUN!H172</f>
        <v>-</v>
      </c>
      <c r="AJ171" s="135" t="str">
        <f>SUN!I172</f>
        <v>-</v>
      </c>
    </row>
    <row r="172" spans="1:36" s="121" customFormat="1" ht="11.5" x14ac:dyDescent="0.25">
      <c r="A172" s="267">
        <v>170</v>
      </c>
      <c r="B172" s="146" t="str">
        <f>MON!A173</f>
        <v/>
      </c>
      <c r="C172" s="147" t="str">
        <f>MON!B173</f>
        <v/>
      </c>
      <c r="D172" s="148" t="str">
        <f>IF(MON!F173="","",MON!F173)</f>
        <v/>
      </c>
      <c r="E172" s="149" t="str">
        <f>MON!H173</f>
        <v>-</v>
      </c>
      <c r="F172" s="150" t="str">
        <f>MON!I173</f>
        <v>-</v>
      </c>
      <c r="G172" s="161" t="str">
        <f>TUE!A173</f>
        <v/>
      </c>
      <c r="H172" s="162" t="str">
        <f>TUE!B173</f>
        <v/>
      </c>
      <c r="I172" s="163" t="str">
        <f>IF(TUE!F173="","",TUE!F173)</f>
        <v/>
      </c>
      <c r="J172" s="164" t="str">
        <f>TUE!H173</f>
        <v>-</v>
      </c>
      <c r="K172" s="165" t="str">
        <f>TUE!I173</f>
        <v>-</v>
      </c>
      <c r="L172" s="176" t="str">
        <f>WED!A173</f>
        <v/>
      </c>
      <c r="M172" s="177" t="str">
        <f>WED!B173</f>
        <v/>
      </c>
      <c r="N172" s="178" t="str">
        <f>IF(WED!F173="","",WED!F173)</f>
        <v/>
      </c>
      <c r="O172" s="179" t="str">
        <f>WED!H173</f>
        <v>-</v>
      </c>
      <c r="P172" s="180" t="str">
        <f>WED!I173</f>
        <v>-</v>
      </c>
      <c r="Q172" s="191" t="str">
        <f>THU!A173</f>
        <v/>
      </c>
      <c r="R172" s="192" t="str">
        <f>THU!B173</f>
        <v/>
      </c>
      <c r="S172" s="193" t="str">
        <f>IF(THU!F173="","",THU!F173)</f>
        <v/>
      </c>
      <c r="T172" s="194" t="str">
        <f>THU!H173</f>
        <v>-</v>
      </c>
      <c r="U172" s="195" t="str">
        <f>THU!I173</f>
        <v>-</v>
      </c>
      <c r="V172" s="206" t="str">
        <f>FRI!A173</f>
        <v/>
      </c>
      <c r="W172" s="207" t="str">
        <f>FRI!B173</f>
        <v/>
      </c>
      <c r="X172" s="208" t="str">
        <f>IF(FRI!F173="","",FRI!F173)</f>
        <v/>
      </c>
      <c r="Y172" s="209" t="str">
        <f>FRI!H173</f>
        <v>-</v>
      </c>
      <c r="Z172" s="210" t="str">
        <f>FRI!I173</f>
        <v>-</v>
      </c>
      <c r="AA172" s="345" t="str">
        <f>SAT!A173</f>
        <v/>
      </c>
      <c r="AB172" s="220" t="str">
        <f>SAT!B173</f>
        <v/>
      </c>
      <c r="AC172" s="221" t="str">
        <f>IF(SAT!F173="","",SAT!F173)</f>
        <v/>
      </c>
      <c r="AD172" s="222" t="str">
        <f>SAT!H173</f>
        <v>-</v>
      </c>
      <c r="AE172" s="223" t="str">
        <f>SAT!I173</f>
        <v>-</v>
      </c>
      <c r="AF172" s="131" t="str">
        <f>SUN!A173</f>
        <v/>
      </c>
      <c r="AG172" s="132" t="str">
        <f>SUN!B173</f>
        <v/>
      </c>
      <c r="AH172" s="133" t="str">
        <f>IF(SUN!F173="","",SUN!F173)</f>
        <v/>
      </c>
      <c r="AI172" s="134" t="str">
        <f>SUN!H173</f>
        <v>-</v>
      </c>
      <c r="AJ172" s="135" t="str">
        <f>SUN!I173</f>
        <v>-</v>
      </c>
    </row>
    <row r="173" spans="1:36" s="121" customFormat="1" ht="11.5" x14ac:dyDescent="0.25">
      <c r="A173" s="267">
        <v>171</v>
      </c>
      <c r="B173" s="146" t="str">
        <f>MON!A174</f>
        <v/>
      </c>
      <c r="C173" s="147" t="str">
        <f>MON!B174</f>
        <v/>
      </c>
      <c r="D173" s="148" t="str">
        <f>IF(MON!F174="","",MON!F174)</f>
        <v/>
      </c>
      <c r="E173" s="149" t="str">
        <f>MON!H174</f>
        <v>-</v>
      </c>
      <c r="F173" s="150" t="str">
        <f>MON!I174</f>
        <v>-</v>
      </c>
      <c r="G173" s="161" t="str">
        <f>TUE!A174</f>
        <v/>
      </c>
      <c r="H173" s="162" t="str">
        <f>TUE!B174</f>
        <v/>
      </c>
      <c r="I173" s="163" t="str">
        <f>IF(TUE!F174="","",TUE!F174)</f>
        <v/>
      </c>
      <c r="J173" s="164" t="str">
        <f>TUE!H174</f>
        <v>-</v>
      </c>
      <c r="K173" s="165" t="str">
        <f>TUE!I174</f>
        <v>-</v>
      </c>
      <c r="L173" s="176" t="str">
        <f>WED!A174</f>
        <v/>
      </c>
      <c r="M173" s="177" t="str">
        <f>WED!B174</f>
        <v/>
      </c>
      <c r="N173" s="178" t="str">
        <f>IF(WED!F174="","",WED!F174)</f>
        <v/>
      </c>
      <c r="O173" s="179" t="str">
        <f>WED!H174</f>
        <v>-</v>
      </c>
      <c r="P173" s="180" t="str">
        <f>WED!I174</f>
        <v>-</v>
      </c>
      <c r="Q173" s="191" t="str">
        <f>THU!A174</f>
        <v/>
      </c>
      <c r="R173" s="192" t="str">
        <f>THU!B174</f>
        <v/>
      </c>
      <c r="S173" s="193" t="str">
        <f>IF(THU!F174="","",THU!F174)</f>
        <v/>
      </c>
      <c r="T173" s="194" t="str">
        <f>THU!H174</f>
        <v>-</v>
      </c>
      <c r="U173" s="195" t="str">
        <f>THU!I174</f>
        <v>-</v>
      </c>
      <c r="V173" s="206" t="str">
        <f>FRI!A174</f>
        <v/>
      </c>
      <c r="W173" s="207" t="str">
        <f>FRI!B174</f>
        <v/>
      </c>
      <c r="X173" s="208" t="str">
        <f>IF(FRI!F174="","",FRI!F174)</f>
        <v/>
      </c>
      <c r="Y173" s="209" t="str">
        <f>FRI!H174</f>
        <v>-</v>
      </c>
      <c r="Z173" s="210" t="str">
        <f>FRI!I174</f>
        <v>-</v>
      </c>
      <c r="AA173" s="345" t="str">
        <f>SAT!A174</f>
        <v/>
      </c>
      <c r="AB173" s="220" t="str">
        <f>SAT!B174</f>
        <v/>
      </c>
      <c r="AC173" s="221" t="str">
        <f>IF(SAT!F174="","",SAT!F174)</f>
        <v/>
      </c>
      <c r="AD173" s="222" t="str">
        <f>SAT!H174</f>
        <v>-</v>
      </c>
      <c r="AE173" s="223" t="str">
        <f>SAT!I174</f>
        <v>-</v>
      </c>
      <c r="AF173" s="131" t="str">
        <f>SUN!A174</f>
        <v/>
      </c>
      <c r="AG173" s="132" t="str">
        <f>SUN!B174</f>
        <v/>
      </c>
      <c r="AH173" s="133" t="str">
        <f>IF(SUN!F174="","",SUN!F174)</f>
        <v/>
      </c>
      <c r="AI173" s="134" t="str">
        <f>SUN!H174</f>
        <v>-</v>
      </c>
      <c r="AJ173" s="135" t="str">
        <f>SUN!I174</f>
        <v>-</v>
      </c>
    </row>
    <row r="174" spans="1:36" s="121" customFormat="1" ht="11.5" x14ac:dyDescent="0.25">
      <c r="A174" s="267">
        <v>172</v>
      </c>
      <c r="B174" s="146" t="str">
        <f>MON!A175</f>
        <v/>
      </c>
      <c r="C174" s="147" t="str">
        <f>MON!B175</f>
        <v/>
      </c>
      <c r="D174" s="148" t="str">
        <f>IF(MON!F175="","",MON!F175)</f>
        <v/>
      </c>
      <c r="E174" s="149" t="str">
        <f>MON!H175</f>
        <v>-</v>
      </c>
      <c r="F174" s="150" t="str">
        <f>MON!I175</f>
        <v>-</v>
      </c>
      <c r="G174" s="161" t="str">
        <f>TUE!A175</f>
        <v/>
      </c>
      <c r="H174" s="162" t="str">
        <f>TUE!B175</f>
        <v/>
      </c>
      <c r="I174" s="163" t="str">
        <f>IF(TUE!F175="","",TUE!F175)</f>
        <v/>
      </c>
      <c r="J174" s="164" t="str">
        <f>TUE!H175</f>
        <v>-</v>
      </c>
      <c r="K174" s="165" t="str">
        <f>TUE!I175</f>
        <v>-</v>
      </c>
      <c r="L174" s="176" t="str">
        <f>WED!A175</f>
        <v/>
      </c>
      <c r="M174" s="177" t="str">
        <f>WED!B175</f>
        <v/>
      </c>
      <c r="N174" s="178" t="str">
        <f>IF(WED!F175="","",WED!F175)</f>
        <v/>
      </c>
      <c r="O174" s="179" t="str">
        <f>WED!H175</f>
        <v>-</v>
      </c>
      <c r="P174" s="180" t="str">
        <f>WED!I175</f>
        <v>-</v>
      </c>
      <c r="Q174" s="191" t="str">
        <f>THU!A175</f>
        <v/>
      </c>
      <c r="R174" s="192" t="str">
        <f>THU!B175</f>
        <v/>
      </c>
      <c r="S174" s="193" t="str">
        <f>IF(THU!F175="","",THU!F175)</f>
        <v/>
      </c>
      <c r="T174" s="194" t="str">
        <f>THU!H175</f>
        <v>-</v>
      </c>
      <c r="U174" s="195" t="str">
        <f>THU!I175</f>
        <v>-</v>
      </c>
      <c r="V174" s="206" t="str">
        <f>FRI!A175</f>
        <v/>
      </c>
      <c r="W174" s="207" t="str">
        <f>FRI!B175</f>
        <v/>
      </c>
      <c r="X174" s="208" t="str">
        <f>IF(FRI!F175="","",FRI!F175)</f>
        <v/>
      </c>
      <c r="Y174" s="209" t="str">
        <f>FRI!H175</f>
        <v>-</v>
      </c>
      <c r="Z174" s="210" t="str">
        <f>FRI!I175</f>
        <v>-</v>
      </c>
      <c r="AA174" s="345" t="str">
        <f>SAT!A175</f>
        <v/>
      </c>
      <c r="AB174" s="220" t="str">
        <f>SAT!B175</f>
        <v/>
      </c>
      <c r="AC174" s="221" t="str">
        <f>IF(SAT!F175="","",SAT!F175)</f>
        <v/>
      </c>
      <c r="AD174" s="222" t="str">
        <f>SAT!H175</f>
        <v>-</v>
      </c>
      <c r="AE174" s="223" t="str">
        <f>SAT!I175</f>
        <v>-</v>
      </c>
      <c r="AF174" s="131" t="str">
        <f>SUN!A175</f>
        <v/>
      </c>
      <c r="AG174" s="132" t="str">
        <f>SUN!B175</f>
        <v/>
      </c>
      <c r="AH174" s="133" t="str">
        <f>IF(SUN!F175="","",SUN!F175)</f>
        <v/>
      </c>
      <c r="AI174" s="134" t="str">
        <f>SUN!H175</f>
        <v>-</v>
      </c>
      <c r="AJ174" s="135" t="str">
        <f>SUN!I175</f>
        <v>-</v>
      </c>
    </row>
    <row r="175" spans="1:36" s="121" customFormat="1" ht="11.5" x14ac:dyDescent="0.25">
      <c r="A175" s="267">
        <v>173</v>
      </c>
      <c r="B175" s="146" t="str">
        <f>MON!A176</f>
        <v/>
      </c>
      <c r="C175" s="147" t="str">
        <f>MON!B176</f>
        <v/>
      </c>
      <c r="D175" s="148" t="str">
        <f>IF(MON!F176="","",MON!F176)</f>
        <v/>
      </c>
      <c r="E175" s="149" t="str">
        <f>MON!H176</f>
        <v>-</v>
      </c>
      <c r="F175" s="150" t="str">
        <f>MON!I176</f>
        <v>-</v>
      </c>
      <c r="G175" s="161" t="str">
        <f>TUE!A176</f>
        <v/>
      </c>
      <c r="H175" s="162" t="str">
        <f>TUE!B176</f>
        <v/>
      </c>
      <c r="I175" s="163" t="str">
        <f>IF(TUE!F176="","",TUE!F176)</f>
        <v/>
      </c>
      <c r="J175" s="164" t="str">
        <f>TUE!H176</f>
        <v>-</v>
      </c>
      <c r="K175" s="165" t="str">
        <f>TUE!I176</f>
        <v>-</v>
      </c>
      <c r="L175" s="176" t="str">
        <f>WED!A176</f>
        <v/>
      </c>
      <c r="M175" s="177" t="str">
        <f>WED!B176</f>
        <v/>
      </c>
      <c r="N175" s="178" t="str">
        <f>IF(WED!F176="","",WED!F176)</f>
        <v/>
      </c>
      <c r="O175" s="179" t="str">
        <f>WED!H176</f>
        <v>-</v>
      </c>
      <c r="P175" s="180" t="str">
        <f>WED!I176</f>
        <v>-</v>
      </c>
      <c r="Q175" s="191" t="str">
        <f>THU!A176</f>
        <v/>
      </c>
      <c r="R175" s="192" t="str">
        <f>THU!B176</f>
        <v/>
      </c>
      <c r="S175" s="193" t="str">
        <f>IF(THU!F176="","",THU!F176)</f>
        <v/>
      </c>
      <c r="T175" s="194" t="str">
        <f>THU!H176</f>
        <v>-</v>
      </c>
      <c r="U175" s="195" t="str">
        <f>THU!I176</f>
        <v>-</v>
      </c>
      <c r="V175" s="206" t="str">
        <f>FRI!A176</f>
        <v/>
      </c>
      <c r="W175" s="207" t="str">
        <f>FRI!B176</f>
        <v/>
      </c>
      <c r="X175" s="208" t="str">
        <f>IF(FRI!F176="","",FRI!F176)</f>
        <v/>
      </c>
      <c r="Y175" s="209" t="str">
        <f>FRI!H176</f>
        <v>-</v>
      </c>
      <c r="Z175" s="210" t="str">
        <f>FRI!I176</f>
        <v>-</v>
      </c>
      <c r="AA175" s="345" t="str">
        <f>SAT!A176</f>
        <v/>
      </c>
      <c r="AB175" s="220" t="str">
        <f>SAT!B176</f>
        <v/>
      </c>
      <c r="AC175" s="221" t="str">
        <f>IF(SAT!F176="","",SAT!F176)</f>
        <v/>
      </c>
      <c r="AD175" s="222" t="str">
        <f>SAT!H176</f>
        <v>-</v>
      </c>
      <c r="AE175" s="223" t="str">
        <f>SAT!I176</f>
        <v>-</v>
      </c>
      <c r="AF175" s="131" t="str">
        <f>SUN!A176</f>
        <v/>
      </c>
      <c r="AG175" s="132" t="str">
        <f>SUN!B176</f>
        <v/>
      </c>
      <c r="AH175" s="133" t="str">
        <f>IF(SUN!F176="","",SUN!F176)</f>
        <v/>
      </c>
      <c r="AI175" s="134" t="str">
        <f>SUN!H176</f>
        <v>-</v>
      </c>
      <c r="AJ175" s="135" t="str">
        <f>SUN!I176</f>
        <v>-</v>
      </c>
    </row>
    <row r="176" spans="1:36" s="121" customFormat="1" ht="11.5" x14ac:dyDescent="0.25">
      <c r="A176" s="267">
        <v>174</v>
      </c>
      <c r="B176" s="146" t="str">
        <f>MON!A177</f>
        <v/>
      </c>
      <c r="C176" s="147" t="str">
        <f>MON!B177</f>
        <v/>
      </c>
      <c r="D176" s="148" t="str">
        <f>IF(MON!F177="","",MON!F177)</f>
        <v/>
      </c>
      <c r="E176" s="149" t="str">
        <f>MON!H177</f>
        <v>-</v>
      </c>
      <c r="F176" s="150" t="str">
        <f>MON!I177</f>
        <v>-</v>
      </c>
      <c r="G176" s="161" t="str">
        <f>TUE!A177</f>
        <v/>
      </c>
      <c r="H176" s="162" t="str">
        <f>TUE!B177</f>
        <v/>
      </c>
      <c r="I176" s="163" t="str">
        <f>IF(TUE!F177="","",TUE!F177)</f>
        <v/>
      </c>
      <c r="J176" s="164" t="str">
        <f>TUE!H177</f>
        <v>-</v>
      </c>
      <c r="K176" s="165" t="str">
        <f>TUE!I177</f>
        <v>-</v>
      </c>
      <c r="L176" s="176" t="str">
        <f>WED!A177</f>
        <v/>
      </c>
      <c r="M176" s="177" t="str">
        <f>WED!B177</f>
        <v/>
      </c>
      <c r="N176" s="178" t="str">
        <f>IF(WED!F177="","",WED!F177)</f>
        <v/>
      </c>
      <c r="O176" s="179" t="str">
        <f>WED!H177</f>
        <v>-</v>
      </c>
      <c r="P176" s="180" t="str">
        <f>WED!I177</f>
        <v>-</v>
      </c>
      <c r="Q176" s="191" t="str">
        <f>THU!A177</f>
        <v/>
      </c>
      <c r="R176" s="192" t="str">
        <f>THU!B177</f>
        <v/>
      </c>
      <c r="S176" s="193" t="str">
        <f>IF(THU!F177="","",THU!F177)</f>
        <v/>
      </c>
      <c r="T176" s="194" t="str">
        <f>THU!H177</f>
        <v>-</v>
      </c>
      <c r="U176" s="195" t="str">
        <f>THU!I177</f>
        <v>-</v>
      </c>
      <c r="V176" s="206" t="str">
        <f>FRI!A177</f>
        <v/>
      </c>
      <c r="W176" s="207" t="str">
        <f>FRI!B177</f>
        <v/>
      </c>
      <c r="X176" s="208" t="str">
        <f>IF(FRI!F177="","",FRI!F177)</f>
        <v/>
      </c>
      <c r="Y176" s="209" t="str">
        <f>FRI!H177</f>
        <v>-</v>
      </c>
      <c r="Z176" s="210" t="str">
        <f>FRI!I177</f>
        <v>-</v>
      </c>
      <c r="AA176" s="345" t="str">
        <f>SAT!A177</f>
        <v/>
      </c>
      <c r="AB176" s="220" t="str">
        <f>SAT!B177</f>
        <v/>
      </c>
      <c r="AC176" s="221" t="str">
        <f>IF(SAT!F177="","",SAT!F177)</f>
        <v/>
      </c>
      <c r="AD176" s="222" t="str">
        <f>SAT!H177</f>
        <v>-</v>
      </c>
      <c r="AE176" s="223" t="str">
        <f>SAT!I177</f>
        <v>-</v>
      </c>
      <c r="AF176" s="131" t="str">
        <f>SUN!A177</f>
        <v/>
      </c>
      <c r="AG176" s="132" t="str">
        <f>SUN!B177</f>
        <v/>
      </c>
      <c r="AH176" s="133" t="str">
        <f>IF(SUN!F177="","",SUN!F177)</f>
        <v/>
      </c>
      <c r="AI176" s="134" t="str">
        <f>SUN!H177</f>
        <v>-</v>
      </c>
      <c r="AJ176" s="135" t="str">
        <f>SUN!I177</f>
        <v>-</v>
      </c>
    </row>
    <row r="177" spans="1:36" s="121" customFormat="1" ht="11.5" x14ac:dyDescent="0.25">
      <c r="A177" s="267">
        <v>175</v>
      </c>
      <c r="B177" s="146" t="str">
        <f>MON!A178</f>
        <v/>
      </c>
      <c r="C177" s="147" t="str">
        <f>MON!B178</f>
        <v/>
      </c>
      <c r="D177" s="148" t="str">
        <f>IF(MON!F178="","",MON!F178)</f>
        <v/>
      </c>
      <c r="E177" s="149" t="str">
        <f>MON!H178</f>
        <v>-</v>
      </c>
      <c r="F177" s="150" t="str">
        <f>MON!I178</f>
        <v>-</v>
      </c>
      <c r="G177" s="161" t="str">
        <f>TUE!A178</f>
        <v/>
      </c>
      <c r="H177" s="162" t="str">
        <f>TUE!B178</f>
        <v/>
      </c>
      <c r="I177" s="163" t="str">
        <f>IF(TUE!F178="","",TUE!F178)</f>
        <v/>
      </c>
      <c r="J177" s="164" t="str">
        <f>TUE!H178</f>
        <v>-</v>
      </c>
      <c r="K177" s="165" t="str">
        <f>TUE!I178</f>
        <v>-</v>
      </c>
      <c r="L177" s="176" t="str">
        <f>WED!A178</f>
        <v/>
      </c>
      <c r="M177" s="177" t="str">
        <f>WED!B178</f>
        <v/>
      </c>
      <c r="N177" s="178" t="str">
        <f>IF(WED!F178="","",WED!F178)</f>
        <v/>
      </c>
      <c r="O177" s="179" t="str">
        <f>WED!H178</f>
        <v>-</v>
      </c>
      <c r="P177" s="180" t="str">
        <f>WED!I178</f>
        <v>-</v>
      </c>
      <c r="Q177" s="191" t="str">
        <f>THU!A178</f>
        <v/>
      </c>
      <c r="R177" s="192" t="str">
        <f>THU!B178</f>
        <v/>
      </c>
      <c r="S177" s="193" t="str">
        <f>IF(THU!F178="","",THU!F178)</f>
        <v/>
      </c>
      <c r="T177" s="194" t="str">
        <f>THU!H178</f>
        <v>-</v>
      </c>
      <c r="U177" s="195" t="str">
        <f>THU!I178</f>
        <v>-</v>
      </c>
      <c r="V177" s="206" t="str">
        <f>FRI!A178</f>
        <v/>
      </c>
      <c r="W177" s="207" t="str">
        <f>FRI!B178</f>
        <v/>
      </c>
      <c r="X177" s="208" t="str">
        <f>IF(FRI!F178="","",FRI!F178)</f>
        <v/>
      </c>
      <c r="Y177" s="209" t="str">
        <f>FRI!H178</f>
        <v>-</v>
      </c>
      <c r="Z177" s="210" t="str">
        <f>FRI!I178</f>
        <v>-</v>
      </c>
      <c r="AA177" s="345" t="str">
        <f>SAT!A178</f>
        <v/>
      </c>
      <c r="AB177" s="220" t="str">
        <f>SAT!B178</f>
        <v/>
      </c>
      <c r="AC177" s="221" t="str">
        <f>IF(SAT!F178="","",SAT!F178)</f>
        <v/>
      </c>
      <c r="AD177" s="222" t="str">
        <f>SAT!H178</f>
        <v>-</v>
      </c>
      <c r="AE177" s="223" t="str">
        <f>SAT!I178</f>
        <v>-</v>
      </c>
      <c r="AF177" s="131" t="str">
        <f>SUN!A178</f>
        <v/>
      </c>
      <c r="AG177" s="132" t="str">
        <f>SUN!B178</f>
        <v/>
      </c>
      <c r="AH177" s="133" t="str">
        <f>IF(SUN!F178="","",SUN!F178)</f>
        <v/>
      </c>
      <c r="AI177" s="134" t="str">
        <f>SUN!H178</f>
        <v>-</v>
      </c>
      <c r="AJ177" s="135" t="str">
        <f>SUN!I178</f>
        <v>-</v>
      </c>
    </row>
    <row r="178" spans="1:36" s="121" customFormat="1" ht="11.5" x14ac:dyDescent="0.25">
      <c r="A178" s="267">
        <v>176</v>
      </c>
      <c r="B178" s="146" t="str">
        <f>MON!A179</f>
        <v/>
      </c>
      <c r="C178" s="147" t="str">
        <f>MON!B179</f>
        <v/>
      </c>
      <c r="D178" s="148" t="str">
        <f>IF(MON!F179="","",MON!F179)</f>
        <v/>
      </c>
      <c r="E178" s="149" t="str">
        <f>MON!H179</f>
        <v>-</v>
      </c>
      <c r="F178" s="150" t="str">
        <f>MON!I179</f>
        <v>-</v>
      </c>
      <c r="G178" s="161" t="str">
        <f>TUE!A179</f>
        <v/>
      </c>
      <c r="H178" s="162" t="str">
        <f>TUE!B179</f>
        <v/>
      </c>
      <c r="I178" s="163" t="str">
        <f>IF(TUE!F179="","",TUE!F179)</f>
        <v/>
      </c>
      <c r="J178" s="164" t="str">
        <f>TUE!H179</f>
        <v>-</v>
      </c>
      <c r="K178" s="165" t="str">
        <f>TUE!I179</f>
        <v>-</v>
      </c>
      <c r="L178" s="176" t="str">
        <f>WED!A179</f>
        <v/>
      </c>
      <c r="M178" s="177" t="str">
        <f>WED!B179</f>
        <v/>
      </c>
      <c r="N178" s="178" t="str">
        <f>IF(WED!F179="","",WED!F179)</f>
        <v/>
      </c>
      <c r="O178" s="179" t="str">
        <f>WED!H179</f>
        <v>-</v>
      </c>
      <c r="P178" s="180" t="str">
        <f>WED!I179</f>
        <v>-</v>
      </c>
      <c r="Q178" s="191" t="str">
        <f>THU!A179</f>
        <v/>
      </c>
      <c r="R178" s="192" t="str">
        <f>THU!B179</f>
        <v/>
      </c>
      <c r="S178" s="193" t="str">
        <f>IF(THU!F179="","",THU!F179)</f>
        <v/>
      </c>
      <c r="T178" s="194" t="str">
        <f>THU!H179</f>
        <v>-</v>
      </c>
      <c r="U178" s="195" t="str">
        <f>THU!I179</f>
        <v>-</v>
      </c>
      <c r="V178" s="206" t="str">
        <f>FRI!A179</f>
        <v/>
      </c>
      <c r="W178" s="207" t="str">
        <f>FRI!B179</f>
        <v/>
      </c>
      <c r="X178" s="208" t="str">
        <f>IF(FRI!F179="","",FRI!F179)</f>
        <v/>
      </c>
      <c r="Y178" s="209" t="str">
        <f>FRI!H179</f>
        <v>-</v>
      </c>
      <c r="Z178" s="210" t="str">
        <f>FRI!I179</f>
        <v>-</v>
      </c>
      <c r="AA178" s="345" t="str">
        <f>SAT!A179</f>
        <v/>
      </c>
      <c r="AB178" s="220" t="str">
        <f>SAT!B179</f>
        <v/>
      </c>
      <c r="AC178" s="221" t="str">
        <f>IF(SAT!F179="","",SAT!F179)</f>
        <v/>
      </c>
      <c r="AD178" s="222" t="str">
        <f>SAT!H179</f>
        <v>-</v>
      </c>
      <c r="AE178" s="223" t="str">
        <f>SAT!I179</f>
        <v>-</v>
      </c>
      <c r="AF178" s="131" t="str">
        <f>SUN!A179</f>
        <v/>
      </c>
      <c r="AG178" s="132" t="str">
        <f>SUN!B179</f>
        <v/>
      </c>
      <c r="AH178" s="133" t="str">
        <f>IF(SUN!F179="","",SUN!F179)</f>
        <v/>
      </c>
      <c r="AI178" s="134" t="str">
        <f>SUN!H179</f>
        <v>-</v>
      </c>
      <c r="AJ178" s="135" t="str">
        <f>SUN!I179</f>
        <v>-</v>
      </c>
    </row>
    <row r="179" spans="1:36" s="121" customFormat="1" ht="11.5" x14ac:dyDescent="0.25">
      <c r="A179" s="267">
        <v>177</v>
      </c>
      <c r="B179" s="146" t="str">
        <f>MON!A180</f>
        <v/>
      </c>
      <c r="C179" s="147" t="str">
        <f>MON!B180</f>
        <v/>
      </c>
      <c r="D179" s="148" t="str">
        <f>IF(MON!F180="","",MON!F180)</f>
        <v/>
      </c>
      <c r="E179" s="149" t="str">
        <f>MON!H180</f>
        <v>-</v>
      </c>
      <c r="F179" s="150" t="str">
        <f>MON!I180</f>
        <v>-</v>
      </c>
      <c r="G179" s="161" t="str">
        <f>TUE!A180</f>
        <v/>
      </c>
      <c r="H179" s="162" t="str">
        <f>TUE!B180</f>
        <v/>
      </c>
      <c r="I179" s="163" t="str">
        <f>IF(TUE!F180="","",TUE!F180)</f>
        <v/>
      </c>
      <c r="J179" s="164" t="str">
        <f>TUE!H180</f>
        <v>-</v>
      </c>
      <c r="K179" s="165" t="str">
        <f>TUE!I180</f>
        <v>-</v>
      </c>
      <c r="L179" s="176" t="str">
        <f>WED!A180</f>
        <v/>
      </c>
      <c r="M179" s="177" t="str">
        <f>WED!B180</f>
        <v/>
      </c>
      <c r="N179" s="178" t="str">
        <f>IF(WED!F180="","",WED!F180)</f>
        <v/>
      </c>
      <c r="O179" s="179" t="str">
        <f>WED!H180</f>
        <v>-</v>
      </c>
      <c r="P179" s="180" t="str">
        <f>WED!I180</f>
        <v>-</v>
      </c>
      <c r="Q179" s="191" t="str">
        <f>THU!A180</f>
        <v/>
      </c>
      <c r="R179" s="192" t="str">
        <f>THU!B180</f>
        <v/>
      </c>
      <c r="S179" s="193" t="str">
        <f>IF(THU!F180="","",THU!F180)</f>
        <v/>
      </c>
      <c r="T179" s="194" t="str">
        <f>THU!H180</f>
        <v>-</v>
      </c>
      <c r="U179" s="195" t="str">
        <f>THU!I180</f>
        <v>-</v>
      </c>
      <c r="V179" s="206" t="str">
        <f>FRI!A180</f>
        <v/>
      </c>
      <c r="W179" s="207" t="str">
        <f>FRI!B180</f>
        <v/>
      </c>
      <c r="X179" s="208" t="str">
        <f>IF(FRI!F180="","",FRI!F180)</f>
        <v/>
      </c>
      <c r="Y179" s="209" t="str">
        <f>FRI!H180</f>
        <v>-</v>
      </c>
      <c r="Z179" s="210" t="str">
        <f>FRI!I180</f>
        <v>-</v>
      </c>
      <c r="AA179" s="345" t="str">
        <f>SAT!A180</f>
        <v/>
      </c>
      <c r="AB179" s="220" t="str">
        <f>SAT!B180</f>
        <v/>
      </c>
      <c r="AC179" s="221" t="str">
        <f>IF(SAT!F180="","",SAT!F180)</f>
        <v/>
      </c>
      <c r="AD179" s="222" t="str">
        <f>SAT!H180</f>
        <v>-</v>
      </c>
      <c r="AE179" s="223" t="str">
        <f>SAT!I180</f>
        <v>-</v>
      </c>
      <c r="AF179" s="131" t="str">
        <f>SUN!A180</f>
        <v/>
      </c>
      <c r="AG179" s="132" t="str">
        <f>SUN!B180</f>
        <v/>
      </c>
      <c r="AH179" s="133" t="str">
        <f>IF(SUN!F180="","",SUN!F180)</f>
        <v/>
      </c>
      <c r="AI179" s="134" t="str">
        <f>SUN!H180</f>
        <v>-</v>
      </c>
      <c r="AJ179" s="135" t="str">
        <f>SUN!I180</f>
        <v>-</v>
      </c>
    </row>
    <row r="180" spans="1:36" s="121" customFormat="1" ht="11.5" x14ac:dyDescent="0.25">
      <c r="A180" s="267">
        <v>178</v>
      </c>
      <c r="B180" s="146" t="str">
        <f>MON!A181</f>
        <v/>
      </c>
      <c r="C180" s="147" t="str">
        <f>MON!B181</f>
        <v/>
      </c>
      <c r="D180" s="148" t="str">
        <f>IF(MON!F181="","",MON!F181)</f>
        <v/>
      </c>
      <c r="E180" s="149" t="str">
        <f>MON!H181</f>
        <v>-</v>
      </c>
      <c r="F180" s="150" t="str">
        <f>MON!I181</f>
        <v>-</v>
      </c>
      <c r="G180" s="161" t="str">
        <f>TUE!A181</f>
        <v/>
      </c>
      <c r="H180" s="162" t="str">
        <f>TUE!B181</f>
        <v/>
      </c>
      <c r="I180" s="163" t="str">
        <f>IF(TUE!F181="","",TUE!F181)</f>
        <v/>
      </c>
      <c r="J180" s="164" t="str">
        <f>TUE!H181</f>
        <v>-</v>
      </c>
      <c r="K180" s="165" t="str">
        <f>TUE!I181</f>
        <v>-</v>
      </c>
      <c r="L180" s="176" t="str">
        <f>WED!A181</f>
        <v/>
      </c>
      <c r="M180" s="177" t="str">
        <f>WED!B181</f>
        <v/>
      </c>
      <c r="N180" s="178" t="str">
        <f>IF(WED!F181="","",WED!F181)</f>
        <v/>
      </c>
      <c r="O180" s="179" t="str">
        <f>WED!H181</f>
        <v>-</v>
      </c>
      <c r="P180" s="180" t="str">
        <f>WED!I181</f>
        <v>-</v>
      </c>
      <c r="Q180" s="191" t="str">
        <f>THU!A181</f>
        <v/>
      </c>
      <c r="R180" s="192" t="str">
        <f>THU!B181</f>
        <v/>
      </c>
      <c r="S180" s="193" t="str">
        <f>IF(THU!F181="","",THU!F181)</f>
        <v/>
      </c>
      <c r="T180" s="194" t="str">
        <f>THU!H181</f>
        <v>-</v>
      </c>
      <c r="U180" s="195" t="str">
        <f>THU!I181</f>
        <v>-</v>
      </c>
      <c r="V180" s="206" t="str">
        <f>FRI!A181</f>
        <v/>
      </c>
      <c r="W180" s="207" t="str">
        <f>FRI!B181</f>
        <v/>
      </c>
      <c r="X180" s="208" t="str">
        <f>IF(FRI!F181="","",FRI!F181)</f>
        <v/>
      </c>
      <c r="Y180" s="209" t="str">
        <f>FRI!H181</f>
        <v>-</v>
      </c>
      <c r="Z180" s="210" t="str">
        <f>FRI!I181</f>
        <v>-</v>
      </c>
      <c r="AA180" s="345" t="str">
        <f>SAT!A181</f>
        <v/>
      </c>
      <c r="AB180" s="220" t="str">
        <f>SAT!B181</f>
        <v/>
      </c>
      <c r="AC180" s="221" t="str">
        <f>IF(SAT!F181="","",SAT!F181)</f>
        <v/>
      </c>
      <c r="AD180" s="222" t="str">
        <f>SAT!H181</f>
        <v>-</v>
      </c>
      <c r="AE180" s="223" t="str">
        <f>SAT!I181</f>
        <v>-</v>
      </c>
      <c r="AF180" s="131" t="str">
        <f>SUN!A181</f>
        <v/>
      </c>
      <c r="AG180" s="132" t="str">
        <f>SUN!B181</f>
        <v/>
      </c>
      <c r="AH180" s="133" t="str">
        <f>IF(SUN!F181="","",SUN!F181)</f>
        <v/>
      </c>
      <c r="AI180" s="134" t="str">
        <f>SUN!H181</f>
        <v>-</v>
      </c>
      <c r="AJ180" s="135" t="str">
        <f>SUN!I181</f>
        <v>-</v>
      </c>
    </row>
    <row r="181" spans="1:36" s="121" customFormat="1" ht="11.5" x14ac:dyDescent="0.25">
      <c r="A181" s="267">
        <v>179</v>
      </c>
      <c r="B181" s="146" t="str">
        <f>MON!A182</f>
        <v/>
      </c>
      <c r="C181" s="147" t="str">
        <f>MON!B182</f>
        <v/>
      </c>
      <c r="D181" s="148" t="str">
        <f>IF(MON!F182="","",MON!F182)</f>
        <v/>
      </c>
      <c r="E181" s="149" t="str">
        <f>MON!H182</f>
        <v>-</v>
      </c>
      <c r="F181" s="150" t="str">
        <f>MON!I182</f>
        <v>-</v>
      </c>
      <c r="G181" s="161" t="str">
        <f>TUE!A182</f>
        <v/>
      </c>
      <c r="H181" s="162" t="str">
        <f>TUE!B182</f>
        <v/>
      </c>
      <c r="I181" s="163" t="str">
        <f>IF(TUE!F182="","",TUE!F182)</f>
        <v/>
      </c>
      <c r="J181" s="164" t="str">
        <f>TUE!H182</f>
        <v>-</v>
      </c>
      <c r="K181" s="165" t="str">
        <f>TUE!I182</f>
        <v>-</v>
      </c>
      <c r="L181" s="176" t="str">
        <f>WED!A182</f>
        <v/>
      </c>
      <c r="M181" s="177" t="str">
        <f>WED!B182</f>
        <v/>
      </c>
      <c r="N181" s="178" t="str">
        <f>IF(WED!F182="","",WED!F182)</f>
        <v/>
      </c>
      <c r="O181" s="179" t="str">
        <f>WED!H182</f>
        <v>-</v>
      </c>
      <c r="P181" s="180" t="str">
        <f>WED!I182</f>
        <v>-</v>
      </c>
      <c r="Q181" s="191" t="str">
        <f>THU!A182</f>
        <v/>
      </c>
      <c r="R181" s="192" t="str">
        <f>THU!B182</f>
        <v/>
      </c>
      <c r="S181" s="193" t="str">
        <f>IF(THU!F182="","",THU!F182)</f>
        <v/>
      </c>
      <c r="T181" s="194" t="str">
        <f>THU!H182</f>
        <v>-</v>
      </c>
      <c r="U181" s="195" t="str">
        <f>THU!I182</f>
        <v>-</v>
      </c>
      <c r="V181" s="206" t="str">
        <f>FRI!A182</f>
        <v/>
      </c>
      <c r="W181" s="207" t="str">
        <f>FRI!B182</f>
        <v/>
      </c>
      <c r="X181" s="208" t="str">
        <f>IF(FRI!F182="","",FRI!F182)</f>
        <v/>
      </c>
      <c r="Y181" s="209" t="str">
        <f>FRI!H182</f>
        <v>-</v>
      </c>
      <c r="Z181" s="210" t="str">
        <f>FRI!I182</f>
        <v>-</v>
      </c>
      <c r="AA181" s="345" t="str">
        <f>SAT!A182</f>
        <v/>
      </c>
      <c r="AB181" s="220" t="str">
        <f>SAT!B182</f>
        <v/>
      </c>
      <c r="AC181" s="221" t="str">
        <f>IF(SAT!F182="","",SAT!F182)</f>
        <v/>
      </c>
      <c r="AD181" s="222" t="str">
        <f>SAT!H182</f>
        <v>-</v>
      </c>
      <c r="AE181" s="223" t="str">
        <f>SAT!I182</f>
        <v>-</v>
      </c>
      <c r="AF181" s="131" t="str">
        <f>SUN!A182</f>
        <v/>
      </c>
      <c r="AG181" s="132" t="str">
        <f>SUN!B182</f>
        <v/>
      </c>
      <c r="AH181" s="133" t="str">
        <f>IF(SUN!F182="","",SUN!F182)</f>
        <v/>
      </c>
      <c r="AI181" s="134" t="str">
        <f>SUN!H182</f>
        <v>-</v>
      </c>
      <c r="AJ181" s="135" t="str">
        <f>SUN!I182</f>
        <v>-</v>
      </c>
    </row>
    <row r="182" spans="1:36" s="121" customFormat="1" ht="11.5" x14ac:dyDescent="0.25">
      <c r="A182" s="267">
        <v>180</v>
      </c>
      <c r="B182" s="146" t="str">
        <f>MON!A183</f>
        <v/>
      </c>
      <c r="C182" s="147" t="str">
        <f>MON!B183</f>
        <v/>
      </c>
      <c r="D182" s="148" t="str">
        <f>IF(MON!F183="","",MON!F183)</f>
        <v/>
      </c>
      <c r="E182" s="149" t="str">
        <f>MON!H183</f>
        <v>-</v>
      </c>
      <c r="F182" s="150" t="str">
        <f>MON!I183</f>
        <v>-</v>
      </c>
      <c r="G182" s="161" t="str">
        <f>TUE!A183</f>
        <v/>
      </c>
      <c r="H182" s="162" t="str">
        <f>TUE!B183</f>
        <v/>
      </c>
      <c r="I182" s="163" t="str">
        <f>IF(TUE!F183="","",TUE!F183)</f>
        <v/>
      </c>
      <c r="J182" s="164" t="str">
        <f>TUE!H183</f>
        <v>-</v>
      </c>
      <c r="K182" s="165" t="str">
        <f>TUE!I183</f>
        <v>-</v>
      </c>
      <c r="L182" s="176" t="str">
        <f>WED!A183</f>
        <v/>
      </c>
      <c r="M182" s="177" t="str">
        <f>WED!B183</f>
        <v/>
      </c>
      <c r="N182" s="178" t="str">
        <f>IF(WED!F183="","",WED!F183)</f>
        <v/>
      </c>
      <c r="O182" s="179" t="str">
        <f>WED!H183</f>
        <v>-</v>
      </c>
      <c r="P182" s="180" t="str">
        <f>WED!I183</f>
        <v>-</v>
      </c>
      <c r="Q182" s="191" t="str">
        <f>THU!A183</f>
        <v/>
      </c>
      <c r="R182" s="192" t="str">
        <f>THU!B183</f>
        <v/>
      </c>
      <c r="S182" s="193" t="str">
        <f>IF(THU!F183="","",THU!F183)</f>
        <v/>
      </c>
      <c r="T182" s="194" t="str">
        <f>THU!H183</f>
        <v>-</v>
      </c>
      <c r="U182" s="195" t="str">
        <f>THU!I183</f>
        <v>-</v>
      </c>
      <c r="V182" s="206" t="str">
        <f>FRI!A183</f>
        <v/>
      </c>
      <c r="W182" s="207" t="str">
        <f>FRI!B183</f>
        <v/>
      </c>
      <c r="X182" s="208" t="str">
        <f>IF(FRI!F183="","",FRI!F183)</f>
        <v/>
      </c>
      <c r="Y182" s="209" t="str">
        <f>FRI!H183</f>
        <v>-</v>
      </c>
      <c r="Z182" s="210" t="str">
        <f>FRI!I183</f>
        <v>-</v>
      </c>
      <c r="AA182" s="345" t="str">
        <f>SAT!A183</f>
        <v/>
      </c>
      <c r="AB182" s="220" t="str">
        <f>SAT!B183</f>
        <v/>
      </c>
      <c r="AC182" s="221" t="str">
        <f>IF(SAT!F183="","",SAT!F183)</f>
        <v/>
      </c>
      <c r="AD182" s="222" t="str">
        <f>SAT!H183</f>
        <v>-</v>
      </c>
      <c r="AE182" s="223" t="str">
        <f>SAT!I183</f>
        <v>-</v>
      </c>
      <c r="AF182" s="131" t="str">
        <f>SUN!A183</f>
        <v/>
      </c>
      <c r="AG182" s="132" t="str">
        <f>SUN!B183</f>
        <v/>
      </c>
      <c r="AH182" s="133" t="str">
        <f>IF(SUN!F183="","",SUN!F183)</f>
        <v/>
      </c>
      <c r="AI182" s="134" t="str">
        <f>SUN!H183</f>
        <v>-</v>
      </c>
      <c r="AJ182" s="135" t="str">
        <f>SUN!I183</f>
        <v>-</v>
      </c>
    </row>
    <row r="183" spans="1:36" s="121" customFormat="1" ht="11.5" x14ac:dyDescent="0.25">
      <c r="A183" s="267">
        <v>181</v>
      </c>
      <c r="B183" s="146" t="str">
        <f>MON!A184</f>
        <v/>
      </c>
      <c r="C183" s="147" t="str">
        <f>MON!B184</f>
        <v/>
      </c>
      <c r="D183" s="148" t="str">
        <f>IF(MON!F184="","",MON!F184)</f>
        <v/>
      </c>
      <c r="E183" s="149" t="str">
        <f>MON!H184</f>
        <v>-</v>
      </c>
      <c r="F183" s="150" t="str">
        <f>MON!I184</f>
        <v>-</v>
      </c>
      <c r="G183" s="161" t="str">
        <f>TUE!A184</f>
        <v/>
      </c>
      <c r="H183" s="162" t="str">
        <f>TUE!B184</f>
        <v/>
      </c>
      <c r="I183" s="163" t="str">
        <f>IF(TUE!F184="","",TUE!F184)</f>
        <v/>
      </c>
      <c r="J183" s="164" t="str">
        <f>TUE!H184</f>
        <v>-</v>
      </c>
      <c r="K183" s="165" t="str">
        <f>TUE!I184</f>
        <v>-</v>
      </c>
      <c r="L183" s="176" t="str">
        <f>WED!A184</f>
        <v/>
      </c>
      <c r="M183" s="177" t="str">
        <f>WED!B184</f>
        <v/>
      </c>
      <c r="N183" s="178" t="str">
        <f>IF(WED!F184="","",WED!F184)</f>
        <v/>
      </c>
      <c r="O183" s="179" t="str">
        <f>WED!H184</f>
        <v>-</v>
      </c>
      <c r="P183" s="180" t="str">
        <f>WED!I184</f>
        <v>-</v>
      </c>
      <c r="Q183" s="191" t="str">
        <f>THU!A184</f>
        <v/>
      </c>
      <c r="R183" s="192" t="str">
        <f>THU!B184</f>
        <v/>
      </c>
      <c r="S183" s="193" t="str">
        <f>IF(THU!F184="","",THU!F184)</f>
        <v/>
      </c>
      <c r="T183" s="194" t="str">
        <f>THU!H184</f>
        <v>-</v>
      </c>
      <c r="U183" s="195" t="str">
        <f>THU!I184</f>
        <v>-</v>
      </c>
      <c r="V183" s="206" t="str">
        <f>FRI!A184</f>
        <v/>
      </c>
      <c r="W183" s="207" t="str">
        <f>FRI!B184</f>
        <v/>
      </c>
      <c r="X183" s="208" t="str">
        <f>IF(FRI!F184="","",FRI!F184)</f>
        <v/>
      </c>
      <c r="Y183" s="209" t="str">
        <f>FRI!H184</f>
        <v>-</v>
      </c>
      <c r="Z183" s="210" t="str">
        <f>FRI!I184</f>
        <v>-</v>
      </c>
      <c r="AA183" s="345" t="str">
        <f>SAT!A184</f>
        <v/>
      </c>
      <c r="AB183" s="220" t="str">
        <f>SAT!B184</f>
        <v/>
      </c>
      <c r="AC183" s="221" t="str">
        <f>IF(SAT!F184="","",SAT!F184)</f>
        <v/>
      </c>
      <c r="AD183" s="222" t="str">
        <f>SAT!H184</f>
        <v>-</v>
      </c>
      <c r="AE183" s="223" t="str">
        <f>SAT!I184</f>
        <v>-</v>
      </c>
      <c r="AF183" s="131" t="str">
        <f>SUN!A184</f>
        <v/>
      </c>
      <c r="AG183" s="132" t="str">
        <f>SUN!B184</f>
        <v/>
      </c>
      <c r="AH183" s="133" t="str">
        <f>IF(SUN!F184="","",SUN!F184)</f>
        <v/>
      </c>
      <c r="AI183" s="134" t="str">
        <f>SUN!H184</f>
        <v>-</v>
      </c>
      <c r="AJ183" s="135" t="str">
        <f>SUN!I184</f>
        <v>-</v>
      </c>
    </row>
    <row r="184" spans="1:36" s="121" customFormat="1" ht="11.5" x14ac:dyDescent="0.25">
      <c r="A184" s="267">
        <v>182</v>
      </c>
      <c r="B184" s="146" t="str">
        <f>MON!A185</f>
        <v/>
      </c>
      <c r="C184" s="147" t="str">
        <f>MON!B185</f>
        <v/>
      </c>
      <c r="D184" s="148" t="str">
        <f>IF(MON!F185="","",MON!F185)</f>
        <v/>
      </c>
      <c r="E184" s="149" t="str">
        <f>MON!H185</f>
        <v>-</v>
      </c>
      <c r="F184" s="150" t="str">
        <f>MON!I185</f>
        <v>-</v>
      </c>
      <c r="G184" s="161" t="str">
        <f>TUE!A185</f>
        <v/>
      </c>
      <c r="H184" s="162" t="str">
        <f>TUE!B185</f>
        <v/>
      </c>
      <c r="I184" s="163" t="str">
        <f>IF(TUE!F185="","",TUE!F185)</f>
        <v/>
      </c>
      <c r="J184" s="164" t="str">
        <f>TUE!H185</f>
        <v>-</v>
      </c>
      <c r="K184" s="165" t="str">
        <f>TUE!I185</f>
        <v>-</v>
      </c>
      <c r="L184" s="176" t="str">
        <f>WED!A185</f>
        <v/>
      </c>
      <c r="M184" s="177" t="str">
        <f>WED!B185</f>
        <v/>
      </c>
      <c r="N184" s="178" t="str">
        <f>IF(WED!F185="","",WED!F185)</f>
        <v/>
      </c>
      <c r="O184" s="179" t="str">
        <f>WED!H185</f>
        <v>-</v>
      </c>
      <c r="P184" s="180" t="str">
        <f>WED!I185</f>
        <v>-</v>
      </c>
      <c r="Q184" s="191" t="str">
        <f>THU!A185</f>
        <v/>
      </c>
      <c r="R184" s="192" t="str">
        <f>THU!B185</f>
        <v/>
      </c>
      <c r="S184" s="193" t="str">
        <f>IF(THU!F185="","",THU!F185)</f>
        <v/>
      </c>
      <c r="T184" s="194" t="str">
        <f>THU!H185</f>
        <v>-</v>
      </c>
      <c r="U184" s="195" t="str">
        <f>THU!I185</f>
        <v>-</v>
      </c>
      <c r="V184" s="206" t="str">
        <f>FRI!A185</f>
        <v/>
      </c>
      <c r="W184" s="207" t="str">
        <f>FRI!B185</f>
        <v/>
      </c>
      <c r="X184" s="208" t="str">
        <f>IF(FRI!F185="","",FRI!F185)</f>
        <v/>
      </c>
      <c r="Y184" s="209" t="str">
        <f>FRI!H185</f>
        <v>-</v>
      </c>
      <c r="Z184" s="210" t="str">
        <f>FRI!I185</f>
        <v>-</v>
      </c>
      <c r="AA184" s="345" t="str">
        <f>SAT!A185</f>
        <v/>
      </c>
      <c r="AB184" s="220" t="str">
        <f>SAT!B185</f>
        <v/>
      </c>
      <c r="AC184" s="221" t="str">
        <f>IF(SAT!F185="","",SAT!F185)</f>
        <v/>
      </c>
      <c r="AD184" s="222" t="str">
        <f>SAT!H185</f>
        <v>-</v>
      </c>
      <c r="AE184" s="223" t="str">
        <f>SAT!I185</f>
        <v>-</v>
      </c>
      <c r="AF184" s="131" t="str">
        <f>SUN!A185</f>
        <v/>
      </c>
      <c r="AG184" s="132" t="str">
        <f>SUN!B185</f>
        <v/>
      </c>
      <c r="AH184" s="133" t="str">
        <f>IF(SUN!F185="","",SUN!F185)</f>
        <v/>
      </c>
      <c r="AI184" s="134" t="str">
        <f>SUN!H185</f>
        <v>-</v>
      </c>
      <c r="AJ184" s="135" t="str">
        <f>SUN!I185</f>
        <v>-</v>
      </c>
    </row>
    <row r="185" spans="1:36" s="121" customFormat="1" ht="11.5" x14ac:dyDescent="0.25">
      <c r="A185" s="267">
        <v>183</v>
      </c>
      <c r="B185" s="146" t="str">
        <f>MON!A186</f>
        <v/>
      </c>
      <c r="C185" s="147" t="str">
        <f>MON!B186</f>
        <v/>
      </c>
      <c r="D185" s="148" t="str">
        <f>IF(MON!F186="","",MON!F186)</f>
        <v/>
      </c>
      <c r="E185" s="149" t="str">
        <f>MON!H186</f>
        <v>-</v>
      </c>
      <c r="F185" s="150" t="str">
        <f>MON!I186</f>
        <v>-</v>
      </c>
      <c r="G185" s="161" t="str">
        <f>TUE!A186</f>
        <v/>
      </c>
      <c r="H185" s="162" t="str">
        <f>TUE!B186</f>
        <v/>
      </c>
      <c r="I185" s="163" t="str">
        <f>IF(TUE!F186="","",TUE!F186)</f>
        <v/>
      </c>
      <c r="J185" s="164" t="str">
        <f>TUE!H186</f>
        <v>-</v>
      </c>
      <c r="K185" s="165" t="str">
        <f>TUE!I186</f>
        <v>-</v>
      </c>
      <c r="L185" s="176" t="str">
        <f>WED!A186</f>
        <v/>
      </c>
      <c r="M185" s="177" t="str">
        <f>WED!B186</f>
        <v/>
      </c>
      <c r="N185" s="178" t="str">
        <f>IF(WED!F186="","",WED!F186)</f>
        <v/>
      </c>
      <c r="O185" s="179" t="str">
        <f>WED!H186</f>
        <v>-</v>
      </c>
      <c r="P185" s="180" t="str">
        <f>WED!I186</f>
        <v>-</v>
      </c>
      <c r="Q185" s="191" t="str">
        <f>THU!A186</f>
        <v/>
      </c>
      <c r="R185" s="192" t="str">
        <f>THU!B186</f>
        <v/>
      </c>
      <c r="S185" s="193" t="str">
        <f>IF(THU!F186="","",THU!F186)</f>
        <v/>
      </c>
      <c r="T185" s="194" t="str">
        <f>THU!H186</f>
        <v>-</v>
      </c>
      <c r="U185" s="195" t="str">
        <f>THU!I186</f>
        <v>-</v>
      </c>
      <c r="V185" s="206" t="str">
        <f>FRI!A186</f>
        <v/>
      </c>
      <c r="W185" s="207" t="str">
        <f>FRI!B186</f>
        <v/>
      </c>
      <c r="X185" s="208" t="str">
        <f>IF(FRI!F186="","",FRI!F186)</f>
        <v/>
      </c>
      <c r="Y185" s="209" t="str">
        <f>FRI!H186</f>
        <v>-</v>
      </c>
      <c r="Z185" s="210" t="str">
        <f>FRI!I186</f>
        <v>-</v>
      </c>
      <c r="AA185" s="345" t="str">
        <f>SAT!A186</f>
        <v/>
      </c>
      <c r="AB185" s="220" t="str">
        <f>SAT!B186</f>
        <v/>
      </c>
      <c r="AC185" s="221" t="str">
        <f>IF(SAT!F186="","",SAT!F186)</f>
        <v/>
      </c>
      <c r="AD185" s="222" t="str">
        <f>SAT!H186</f>
        <v>-</v>
      </c>
      <c r="AE185" s="223" t="str">
        <f>SAT!I186</f>
        <v>-</v>
      </c>
      <c r="AF185" s="131" t="str">
        <f>SUN!A186</f>
        <v/>
      </c>
      <c r="AG185" s="132" t="str">
        <f>SUN!B186</f>
        <v/>
      </c>
      <c r="AH185" s="133" t="str">
        <f>IF(SUN!F186="","",SUN!F186)</f>
        <v/>
      </c>
      <c r="AI185" s="134" t="str">
        <f>SUN!H186</f>
        <v>-</v>
      </c>
      <c r="AJ185" s="135" t="str">
        <f>SUN!I186</f>
        <v>-</v>
      </c>
    </row>
    <row r="186" spans="1:36" s="121" customFormat="1" ht="11.5" x14ac:dyDescent="0.25">
      <c r="A186" s="267">
        <v>184</v>
      </c>
      <c r="B186" s="146" t="str">
        <f>MON!A187</f>
        <v/>
      </c>
      <c r="C186" s="147" t="str">
        <f>MON!B187</f>
        <v/>
      </c>
      <c r="D186" s="148" t="str">
        <f>IF(MON!F187="","",MON!F187)</f>
        <v/>
      </c>
      <c r="E186" s="149" t="str">
        <f>MON!H187</f>
        <v>-</v>
      </c>
      <c r="F186" s="150" t="str">
        <f>MON!I187</f>
        <v>-</v>
      </c>
      <c r="G186" s="161" t="str">
        <f>TUE!A187</f>
        <v/>
      </c>
      <c r="H186" s="162" t="str">
        <f>TUE!B187</f>
        <v/>
      </c>
      <c r="I186" s="163" t="str">
        <f>IF(TUE!F187="","",TUE!F187)</f>
        <v/>
      </c>
      <c r="J186" s="164" t="str">
        <f>TUE!H187</f>
        <v>-</v>
      </c>
      <c r="K186" s="165" t="str">
        <f>TUE!I187</f>
        <v>-</v>
      </c>
      <c r="L186" s="176" t="str">
        <f>WED!A187</f>
        <v/>
      </c>
      <c r="M186" s="177" t="str">
        <f>WED!B187</f>
        <v/>
      </c>
      <c r="N186" s="178" t="str">
        <f>IF(WED!F187="","",WED!F187)</f>
        <v/>
      </c>
      <c r="O186" s="179" t="str">
        <f>WED!H187</f>
        <v>-</v>
      </c>
      <c r="P186" s="180" t="str">
        <f>WED!I187</f>
        <v>-</v>
      </c>
      <c r="Q186" s="191" t="str">
        <f>THU!A187</f>
        <v/>
      </c>
      <c r="R186" s="192" t="str">
        <f>THU!B187</f>
        <v/>
      </c>
      <c r="S186" s="193" t="str">
        <f>IF(THU!F187="","",THU!F187)</f>
        <v/>
      </c>
      <c r="T186" s="194" t="str">
        <f>THU!H187</f>
        <v>-</v>
      </c>
      <c r="U186" s="195" t="str">
        <f>THU!I187</f>
        <v>-</v>
      </c>
      <c r="V186" s="206" t="str">
        <f>FRI!A187</f>
        <v/>
      </c>
      <c r="W186" s="207" t="str">
        <f>FRI!B187</f>
        <v/>
      </c>
      <c r="X186" s="208" t="str">
        <f>IF(FRI!F187="","",FRI!F187)</f>
        <v/>
      </c>
      <c r="Y186" s="209" t="str">
        <f>FRI!H187</f>
        <v>-</v>
      </c>
      <c r="Z186" s="210" t="str">
        <f>FRI!I187</f>
        <v>-</v>
      </c>
      <c r="AA186" s="345" t="str">
        <f>SAT!A187</f>
        <v/>
      </c>
      <c r="AB186" s="220" t="str">
        <f>SAT!B187</f>
        <v/>
      </c>
      <c r="AC186" s="221" t="str">
        <f>IF(SAT!F187="","",SAT!F187)</f>
        <v/>
      </c>
      <c r="AD186" s="222" t="str">
        <f>SAT!H187</f>
        <v>-</v>
      </c>
      <c r="AE186" s="223" t="str">
        <f>SAT!I187</f>
        <v>-</v>
      </c>
      <c r="AF186" s="131" t="str">
        <f>SUN!A187</f>
        <v/>
      </c>
      <c r="AG186" s="132" t="str">
        <f>SUN!B187</f>
        <v/>
      </c>
      <c r="AH186" s="133" t="str">
        <f>IF(SUN!F187="","",SUN!F187)</f>
        <v/>
      </c>
      <c r="AI186" s="134" t="str">
        <f>SUN!H187</f>
        <v>-</v>
      </c>
      <c r="AJ186" s="135" t="str">
        <f>SUN!I187</f>
        <v>-</v>
      </c>
    </row>
    <row r="187" spans="1:36" s="121" customFormat="1" ht="11.5" x14ac:dyDescent="0.25">
      <c r="A187" s="267">
        <v>185</v>
      </c>
      <c r="B187" s="146" t="str">
        <f>MON!A188</f>
        <v/>
      </c>
      <c r="C187" s="147" t="str">
        <f>MON!B188</f>
        <v/>
      </c>
      <c r="D187" s="148" t="str">
        <f>IF(MON!F188="","",MON!F188)</f>
        <v/>
      </c>
      <c r="E187" s="149" t="str">
        <f>MON!H188</f>
        <v>-</v>
      </c>
      <c r="F187" s="150" t="str">
        <f>MON!I188</f>
        <v>-</v>
      </c>
      <c r="G187" s="161" t="str">
        <f>TUE!A188</f>
        <v/>
      </c>
      <c r="H187" s="162" t="str">
        <f>TUE!B188</f>
        <v/>
      </c>
      <c r="I187" s="163" t="str">
        <f>IF(TUE!F188="","",TUE!F188)</f>
        <v/>
      </c>
      <c r="J187" s="164" t="str">
        <f>TUE!H188</f>
        <v>-</v>
      </c>
      <c r="K187" s="165" t="str">
        <f>TUE!I188</f>
        <v>-</v>
      </c>
      <c r="L187" s="176" t="str">
        <f>WED!A188</f>
        <v/>
      </c>
      <c r="M187" s="177" t="str">
        <f>WED!B188</f>
        <v/>
      </c>
      <c r="N187" s="178" t="str">
        <f>IF(WED!F188="","",WED!F188)</f>
        <v/>
      </c>
      <c r="O187" s="179" t="str">
        <f>WED!H188</f>
        <v>-</v>
      </c>
      <c r="P187" s="180" t="str">
        <f>WED!I188</f>
        <v>-</v>
      </c>
      <c r="Q187" s="191" t="str">
        <f>THU!A188</f>
        <v/>
      </c>
      <c r="R187" s="192" t="str">
        <f>THU!B188</f>
        <v/>
      </c>
      <c r="S187" s="193" t="str">
        <f>IF(THU!F188="","",THU!F188)</f>
        <v/>
      </c>
      <c r="T187" s="194" t="str">
        <f>THU!H188</f>
        <v>-</v>
      </c>
      <c r="U187" s="195" t="str">
        <f>THU!I188</f>
        <v>-</v>
      </c>
      <c r="V187" s="206" t="str">
        <f>FRI!A188</f>
        <v/>
      </c>
      <c r="W187" s="207" t="str">
        <f>FRI!B188</f>
        <v/>
      </c>
      <c r="X187" s="208" t="str">
        <f>IF(FRI!F188="","",FRI!F188)</f>
        <v/>
      </c>
      <c r="Y187" s="209" t="str">
        <f>FRI!H188</f>
        <v>-</v>
      </c>
      <c r="Z187" s="210" t="str">
        <f>FRI!I188</f>
        <v>-</v>
      </c>
      <c r="AA187" s="345" t="str">
        <f>SAT!A188</f>
        <v/>
      </c>
      <c r="AB187" s="220" t="str">
        <f>SAT!B188</f>
        <v/>
      </c>
      <c r="AC187" s="221" t="str">
        <f>IF(SAT!F188="","",SAT!F188)</f>
        <v/>
      </c>
      <c r="AD187" s="222" t="str">
        <f>SAT!H188</f>
        <v>-</v>
      </c>
      <c r="AE187" s="223" t="str">
        <f>SAT!I188</f>
        <v>-</v>
      </c>
      <c r="AF187" s="131" t="str">
        <f>SUN!A188</f>
        <v/>
      </c>
      <c r="AG187" s="132" t="str">
        <f>SUN!B188</f>
        <v/>
      </c>
      <c r="AH187" s="133" t="str">
        <f>IF(SUN!F188="","",SUN!F188)</f>
        <v/>
      </c>
      <c r="AI187" s="134" t="str">
        <f>SUN!H188</f>
        <v>-</v>
      </c>
      <c r="AJ187" s="135" t="str">
        <f>SUN!I188</f>
        <v>-</v>
      </c>
    </row>
    <row r="188" spans="1:36" s="121" customFormat="1" ht="11.5" x14ac:dyDescent="0.25">
      <c r="A188" s="267">
        <v>186</v>
      </c>
      <c r="B188" s="146" t="str">
        <f>MON!A189</f>
        <v/>
      </c>
      <c r="C188" s="147" t="str">
        <f>MON!B189</f>
        <v/>
      </c>
      <c r="D188" s="148" t="str">
        <f>IF(MON!F189="","",MON!F189)</f>
        <v/>
      </c>
      <c r="E188" s="149" t="str">
        <f>MON!H189</f>
        <v>-</v>
      </c>
      <c r="F188" s="150" t="str">
        <f>MON!I189</f>
        <v>-</v>
      </c>
      <c r="G188" s="161" t="str">
        <f>TUE!A189</f>
        <v/>
      </c>
      <c r="H188" s="162" t="str">
        <f>TUE!B189</f>
        <v/>
      </c>
      <c r="I188" s="163" t="str">
        <f>IF(TUE!F189="","",TUE!F189)</f>
        <v/>
      </c>
      <c r="J188" s="164" t="str">
        <f>TUE!H189</f>
        <v>-</v>
      </c>
      <c r="K188" s="165" t="str">
        <f>TUE!I189</f>
        <v>-</v>
      </c>
      <c r="L188" s="176" t="str">
        <f>WED!A189</f>
        <v/>
      </c>
      <c r="M188" s="177" t="str">
        <f>WED!B189</f>
        <v/>
      </c>
      <c r="N188" s="178" t="str">
        <f>IF(WED!F189="","",WED!F189)</f>
        <v/>
      </c>
      <c r="O188" s="179" t="str">
        <f>WED!H189</f>
        <v>-</v>
      </c>
      <c r="P188" s="180" t="str">
        <f>WED!I189</f>
        <v>-</v>
      </c>
      <c r="Q188" s="191" t="str">
        <f>THU!A189</f>
        <v/>
      </c>
      <c r="R188" s="192" t="str">
        <f>THU!B189</f>
        <v/>
      </c>
      <c r="S188" s="193" t="str">
        <f>IF(THU!F189="","",THU!F189)</f>
        <v/>
      </c>
      <c r="T188" s="194" t="str">
        <f>THU!H189</f>
        <v>-</v>
      </c>
      <c r="U188" s="195" t="str">
        <f>THU!I189</f>
        <v>-</v>
      </c>
      <c r="V188" s="206" t="str">
        <f>FRI!A189</f>
        <v/>
      </c>
      <c r="W188" s="207" t="str">
        <f>FRI!B189</f>
        <v/>
      </c>
      <c r="X188" s="208" t="str">
        <f>IF(FRI!F189="","",FRI!F189)</f>
        <v/>
      </c>
      <c r="Y188" s="209" t="str">
        <f>FRI!H189</f>
        <v>-</v>
      </c>
      <c r="Z188" s="210" t="str">
        <f>FRI!I189</f>
        <v>-</v>
      </c>
      <c r="AA188" s="345" t="str">
        <f>SAT!A189</f>
        <v/>
      </c>
      <c r="AB188" s="220" t="str">
        <f>SAT!B189</f>
        <v/>
      </c>
      <c r="AC188" s="221" t="str">
        <f>IF(SAT!F189="","",SAT!F189)</f>
        <v/>
      </c>
      <c r="AD188" s="222" t="str">
        <f>SAT!H189</f>
        <v>-</v>
      </c>
      <c r="AE188" s="223" t="str">
        <f>SAT!I189</f>
        <v>-</v>
      </c>
      <c r="AF188" s="131" t="str">
        <f>SUN!A189</f>
        <v/>
      </c>
      <c r="AG188" s="132" t="str">
        <f>SUN!B189</f>
        <v/>
      </c>
      <c r="AH188" s="133" t="str">
        <f>IF(SUN!F189="","",SUN!F189)</f>
        <v/>
      </c>
      <c r="AI188" s="134" t="str">
        <f>SUN!H189</f>
        <v>-</v>
      </c>
      <c r="AJ188" s="135" t="str">
        <f>SUN!I189</f>
        <v>-</v>
      </c>
    </row>
    <row r="189" spans="1:36" s="121" customFormat="1" ht="11.5" x14ac:dyDescent="0.25">
      <c r="A189" s="267">
        <v>187</v>
      </c>
      <c r="B189" s="146" t="str">
        <f>MON!A190</f>
        <v/>
      </c>
      <c r="C189" s="147" t="str">
        <f>MON!B190</f>
        <v/>
      </c>
      <c r="D189" s="148" t="str">
        <f>IF(MON!F190="","",MON!F190)</f>
        <v/>
      </c>
      <c r="E189" s="149" t="str">
        <f>MON!H190</f>
        <v>-</v>
      </c>
      <c r="F189" s="150" t="str">
        <f>MON!I190</f>
        <v>-</v>
      </c>
      <c r="G189" s="161" t="str">
        <f>TUE!A190</f>
        <v/>
      </c>
      <c r="H189" s="162" t="str">
        <f>TUE!B190</f>
        <v/>
      </c>
      <c r="I189" s="163" t="str">
        <f>IF(TUE!F190="","",TUE!F190)</f>
        <v/>
      </c>
      <c r="J189" s="164" t="str">
        <f>TUE!H190</f>
        <v>-</v>
      </c>
      <c r="K189" s="165" t="str">
        <f>TUE!I190</f>
        <v>-</v>
      </c>
      <c r="L189" s="176" t="str">
        <f>WED!A190</f>
        <v/>
      </c>
      <c r="M189" s="177" t="str">
        <f>WED!B190</f>
        <v/>
      </c>
      <c r="N189" s="178" t="str">
        <f>IF(WED!F190="","",WED!F190)</f>
        <v/>
      </c>
      <c r="O189" s="179" t="str">
        <f>WED!H190</f>
        <v>-</v>
      </c>
      <c r="P189" s="180" t="str">
        <f>WED!I190</f>
        <v>-</v>
      </c>
      <c r="Q189" s="191" t="str">
        <f>THU!A190</f>
        <v/>
      </c>
      <c r="R189" s="192" t="str">
        <f>THU!B190</f>
        <v/>
      </c>
      <c r="S189" s="193" t="str">
        <f>IF(THU!F190="","",THU!F190)</f>
        <v/>
      </c>
      <c r="T189" s="194" t="str">
        <f>THU!H190</f>
        <v>-</v>
      </c>
      <c r="U189" s="195" t="str">
        <f>THU!I190</f>
        <v>-</v>
      </c>
      <c r="V189" s="206" t="str">
        <f>FRI!A190</f>
        <v/>
      </c>
      <c r="W189" s="207" t="str">
        <f>FRI!B190</f>
        <v/>
      </c>
      <c r="X189" s="208" t="str">
        <f>IF(FRI!F190="","",FRI!F190)</f>
        <v/>
      </c>
      <c r="Y189" s="209" t="str">
        <f>FRI!H190</f>
        <v>-</v>
      </c>
      <c r="Z189" s="210" t="str">
        <f>FRI!I190</f>
        <v>-</v>
      </c>
      <c r="AA189" s="345" t="str">
        <f>SAT!A190</f>
        <v/>
      </c>
      <c r="AB189" s="220" t="str">
        <f>SAT!B190</f>
        <v/>
      </c>
      <c r="AC189" s="221" t="str">
        <f>IF(SAT!F190="","",SAT!F190)</f>
        <v/>
      </c>
      <c r="AD189" s="222" t="str">
        <f>SAT!H190</f>
        <v>-</v>
      </c>
      <c r="AE189" s="223" t="str">
        <f>SAT!I190</f>
        <v>-</v>
      </c>
      <c r="AF189" s="131" t="str">
        <f>SUN!A190</f>
        <v/>
      </c>
      <c r="AG189" s="132" t="str">
        <f>SUN!B190</f>
        <v/>
      </c>
      <c r="AH189" s="133" t="str">
        <f>IF(SUN!F190="","",SUN!F190)</f>
        <v/>
      </c>
      <c r="AI189" s="134" t="str">
        <f>SUN!H190</f>
        <v>-</v>
      </c>
      <c r="AJ189" s="135" t="str">
        <f>SUN!I190</f>
        <v>-</v>
      </c>
    </row>
    <row r="190" spans="1:36" s="121" customFormat="1" ht="11.5" x14ac:dyDescent="0.25">
      <c r="A190" s="267">
        <v>188</v>
      </c>
      <c r="B190" s="146" t="str">
        <f>MON!A191</f>
        <v/>
      </c>
      <c r="C190" s="147" t="str">
        <f>MON!B191</f>
        <v/>
      </c>
      <c r="D190" s="148" t="str">
        <f>IF(MON!F191="","",MON!F191)</f>
        <v/>
      </c>
      <c r="E190" s="149" t="str">
        <f>MON!H191</f>
        <v>-</v>
      </c>
      <c r="F190" s="150" t="str">
        <f>MON!I191</f>
        <v>-</v>
      </c>
      <c r="G190" s="161" t="str">
        <f>TUE!A191</f>
        <v/>
      </c>
      <c r="H190" s="162" t="str">
        <f>TUE!B191</f>
        <v/>
      </c>
      <c r="I190" s="163" t="str">
        <f>IF(TUE!F191="","",TUE!F191)</f>
        <v/>
      </c>
      <c r="J190" s="164" t="str">
        <f>TUE!H191</f>
        <v>-</v>
      </c>
      <c r="K190" s="165" t="str">
        <f>TUE!I191</f>
        <v>-</v>
      </c>
      <c r="L190" s="176" t="str">
        <f>WED!A191</f>
        <v/>
      </c>
      <c r="M190" s="177" t="str">
        <f>WED!B191</f>
        <v/>
      </c>
      <c r="N190" s="178" t="str">
        <f>IF(WED!F191="","",WED!F191)</f>
        <v/>
      </c>
      <c r="O190" s="179" t="str">
        <f>WED!H191</f>
        <v>-</v>
      </c>
      <c r="P190" s="180" t="str">
        <f>WED!I191</f>
        <v>-</v>
      </c>
      <c r="Q190" s="191" t="str">
        <f>THU!A191</f>
        <v/>
      </c>
      <c r="R190" s="192" t="str">
        <f>THU!B191</f>
        <v/>
      </c>
      <c r="S190" s="193" t="str">
        <f>IF(THU!F191="","",THU!F191)</f>
        <v/>
      </c>
      <c r="T190" s="194" t="str">
        <f>THU!H191</f>
        <v>-</v>
      </c>
      <c r="U190" s="195" t="str">
        <f>THU!I191</f>
        <v>-</v>
      </c>
      <c r="V190" s="206" t="str">
        <f>FRI!A191</f>
        <v/>
      </c>
      <c r="W190" s="207" t="str">
        <f>FRI!B191</f>
        <v/>
      </c>
      <c r="X190" s="208" t="str">
        <f>IF(FRI!F191="","",FRI!F191)</f>
        <v/>
      </c>
      <c r="Y190" s="209" t="str">
        <f>FRI!H191</f>
        <v>-</v>
      </c>
      <c r="Z190" s="210" t="str">
        <f>FRI!I191</f>
        <v>-</v>
      </c>
      <c r="AA190" s="345" t="str">
        <f>SAT!A191</f>
        <v/>
      </c>
      <c r="AB190" s="220" t="str">
        <f>SAT!B191</f>
        <v/>
      </c>
      <c r="AC190" s="221" t="str">
        <f>IF(SAT!F191="","",SAT!F191)</f>
        <v/>
      </c>
      <c r="AD190" s="222" t="str">
        <f>SAT!H191</f>
        <v>-</v>
      </c>
      <c r="AE190" s="223" t="str">
        <f>SAT!I191</f>
        <v>-</v>
      </c>
      <c r="AF190" s="131" t="str">
        <f>SUN!A191</f>
        <v/>
      </c>
      <c r="AG190" s="132" t="str">
        <f>SUN!B191</f>
        <v/>
      </c>
      <c r="AH190" s="133" t="str">
        <f>IF(SUN!F191="","",SUN!F191)</f>
        <v/>
      </c>
      <c r="AI190" s="134" t="str">
        <f>SUN!H191</f>
        <v>-</v>
      </c>
      <c r="AJ190" s="135" t="str">
        <f>SUN!I191</f>
        <v>-</v>
      </c>
    </row>
    <row r="191" spans="1:36" s="121" customFormat="1" ht="11.5" x14ac:dyDescent="0.25">
      <c r="A191" s="267">
        <v>189</v>
      </c>
      <c r="B191" s="146" t="str">
        <f>MON!A192</f>
        <v/>
      </c>
      <c r="C191" s="147" t="str">
        <f>MON!B192</f>
        <v/>
      </c>
      <c r="D191" s="148" t="str">
        <f>IF(MON!F192="","",MON!F192)</f>
        <v/>
      </c>
      <c r="E191" s="149" t="str">
        <f>MON!H192</f>
        <v>-</v>
      </c>
      <c r="F191" s="150" t="str">
        <f>MON!I192</f>
        <v>-</v>
      </c>
      <c r="G191" s="161" t="str">
        <f>TUE!A192</f>
        <v/>
      </c>
      <c r="H191" s="162" t="str">
        <f>TUE!B192</f>
        <v/>
      </c>
      <c r="I191" s="163" t="str">
        <f>IF(TUE!F192="","",TUE!F192)</f>
        <v/>
      </c>
      <c r="J191" s="164" t="str">
        <f>TUE!H192</f>
        <v>-</v>
      </c>
      <c r="K191" s="165" t="str">
        <f>TUE!I192</f>
        <v>-</v>
      </c>
      <c r="L191" s="176" t="str">
        <f>WED!A192</f>
        <v/>
      </c>
      <c r="M191" s="177" t="str">
        <f>WED!B192</f>
        <v/>
      </c>
      <c r="N191" s="178" t="str">
        <f>IF(WED!F192="","",WED!F192)</f>
        <v/>
      </c>
      <c r="O191" s="179" t="str">
        <f>WED!H192</f>
        <v>-</v>
      </c>
      <c r="P191" s="180" t="str">
        <f>WED!I192</f>
        <v>-</v>
      </c>
      <c r="Q191" s="191" t="str">
        <f>THU!A192</f>
        <v/>
      </c>
      <c r="R191" s="192" t="str">
        <f>THU!B192</f>
        <v/>
      </c>
      <c r="S191" s="193" t="str">
        <f>IF(THU!F192="","",THU!F192)</f>
        <v/>
      </c>
      <c r="T191" s="194" t="str">
        <f>THU!H192</f>
        <v>-</v>
      </c>
      <c r="U191" s="195" t="str">
        <f>THU!I192</f>
        <v>-</v>
      </c>
      <c r="V191" s="206" t="str">
        <f>FRI!A192</f>
        <v/>
      </c>
      <c r="W191" s="207" t="str">
        <f>FRI!B192</f>
        <v/>
      </c>
      <c r="X191" s="208" t="str">
        <f>IF(FRI!F192="","",FRI!F192)</f>
        <v/>
      </c>
      <c r="Y191" s="209" t="str">
        <f>FRI!H192</f>
        <v>-</v>
      </c>
      <c r="Z191" s="210" t="str">
        <f>FRI!I192</f>
        <v>-</v>
      </c>
      <c r="AA191" s="345" t="str">
        <f>SAT!A192</f>
        <v/>
      </c>
      <c r="AB191" s="220" t="str">
        <f>SAT!B192</f>
        <v/>
      </c>
      <c r="AC191" s="221" t="str">
        <f>IF(SAT!F192="","",SAT!F192)</f>
        <v/>
      </c>
      <c r="AD191" s="222" t="str">
        <f>SAT!H192</f>
        <v>-</v>
      </c>
      <c r="AE191" s="223" t="str">
        <f>SAT!I192</f>
        <v>-</v>
      </c>
      <c r="AF191" s="131" t="str">
        <f>SUN!A192</f>
        <v/>
      </c>
      <c r="AG191" s="132" t="str">
        <f>SUN!B192</f>
        <v/>
      </c>
      <c r="AH191" s="133" t="str">
        <f>IF(SUN!F192="","",SUN!F192)</f>
        <v/>
      </c>
      <c r="AI191" s="134" t="str">
        <f>SUN!H192</f>
        <v>-</v>
      </c>
      <c r="AJ191" s="135" t="str">
        <f>SUN!I192</f>
        <v>-</v>
      </c>
    </row>
    <row r="192" spans="1:36" s="121" customFormat="1" ht="11.5" x14ac:dyDescent="0.25">
      <c r="A192" s="267">
        <v>190</v>
      </c>
      <c r="B192" s="146" t="str">
        <f>MON!A193</f>
        <v/>
      </c>
      <c r="C192" s="147" t="str">
        <f>MON!B193</f>
        <v/>
      </c>
      <c r="D192" s="148" t="str">
        <f>IF(MON!F193="","",MON!F193)</f>
        <v/>
      </c>
      <c r="E192" s="149" t="str">
        <f>MON!H193</f>
        <v>-</v>
      </c>
      <c r="F192" s="150" t="str">
        <f>MON!I193</f>
        <v>-</v>
      </c>
      <c r="G192" s="161" t="str">
        <f>TUE!A193</f>
        <v/>
      </c>
      <c r="H192" s="162" t="str">
        <f>TUE!B193</f>
        <v/>
      </c>
      <c r="I192" s="163" t="str">
        <f>IF(TUE!F193="","",TUE!F193)</f>
        <v/>
      </c>
      <c r="J192" s="164" t="str">
        <f>TUE!H193</f>
        <v>-</v>
      </c>
      <c r="K192" s="165" t="str">
        <f>TUE!I193</f>
        <v>-</v>
      </c>
      <c r="L192" s="176" t="str">
        <f>WED!A193</f>
        <v/>
      </c>
      <c r="M192" s="177" t="str">
        <f>WED!B193</f>
        <v/>
      </c>
      <c r="N192" s="178" t="str">
        <f>IF(WED!F193="","",WED!F193)</f>
        <v/>
      </c>
      <c r="O192" s="179" t="str">
        <f>WED!H193</f>
        <v>-</v>
      </c>
      <c r="P192" s="180" t="str">
        <f>WED!I193</f>
        <v>-</v>
      </c>
      <c r="Q192" s="191" t="str">
        <f>THU!A193</f>
        <v/>
      </c>
      <c r="R192" s="192" t="str">
        <f>THU!B193</f>
        <v/>
      </c>
      <c r="S192" s="193" t="str">
        <f>IF(THU!F193="","",THU!F193)</f>
        <v/>
      </c>
      <c r="T192" s="194" t="str">
        <f>THU!H193</f>
        <v>-</v>
      </c>
      <c r="U192" s="195" t="str">
        <f>THU!I193</f>
        <v>-</v>
      </c>
      <c r="V192" s="206" t="str">
        <f>FRI!A193</f>
        <v/>
      </c>
      <c r="W192" s="207" t="str">
        <f>FRI!B193</f>
        <v/>
      </c>
      <c r="X192" s="208" t="str">
        <f>IF(FRI!F193="","",FRI!F193)</f>
        <v/>
      </c>
      <c r="Y192" s="209" t="str">
        <f>FRI!H193</f>
        <v>-</v>
      </c>
      <c r="Z192" s="210" t="str">
        <f>FRI!I193</f>
        <v>-</v>
      </c>
      <c r="AA192" s="345" t="str">
        <f>SAT!A193</f>
        <v/>
      </c>
      <c r="AB192" s="220" t="str">
        <f>SAT!B193</f>
        <v/>
      </c>
      <c r="AC192" s="221" t="str">
        <f>IF(SAT!F193="","",SAT!F193)</f>
        <v/>
      </c>
      <c r="AD192" s="222" t="str">
        <f>SAT!H193</f>
        <v>-</v>
      </c>
      <c r="AE192" s="223" t="str">
        <f>SAT!I193</f>
        <v>-</v>
      </c>
      <c r="AF192" s="131" t="str">
        <f>SUN!A193</f>
        <v/>
      </c>
      <c r="AG192" s="132" t="str">
        <f>SUN!B193</f>
        <v/>
      </c>
      <c r="AH192" s="133" t="str">
        <f>IF(SUN!F193="","",SUN!F193)</f>
        <v/>
      </c>
      <c r="AI192" s="134" t="str">
        <f>SUN!H193</f>
        <v>-</v>
      </c>
      <c r="AJ192" s="135" t="str">
        <f>SUN!I193</f>
        <v>-</v>
      </c>
    </row>
    <row r="193" spans="1:36" s="121" customFormat="1" ht="11.5" x14ac:dyDescent="0.25">
      <c r="A193" s="267">
        <v>191</v>
      </c>
      <c r="B193" s="146" t="str">
        <f>MON!A194</f>
        <v/>
      </c>
      <c r="C193" s="147" t="str">
        <f>MON!B194</f>
        <v/>
      </c>
      <c r="D193" s="148" t="str">
        <f>IF(MON!F194="","",MON!F194)</f>
        <v/>
      </c>
      <c r="E193" s="149" t="str">
        <f>MON!H194</f>
        <v>-</v>
      </c>
      <c r="F193" s="150" t="str">
        <f>MON!I194</f>
        <v>-</v>
      </c>
      <c r="G193" s="161" t="str">
        <f>TUE!A194</f>
        <v/>
      </c>
      <c r="H193" s="162" t="str">
        <f>TUE!B194</f>
        <v/>
      </c>
      <c r="I193" s="163" t="str">
        <f>IF(TUE!F194="","",TUE!F194)</f>
        <v/>
      </c>
      <c r="J193" s="164" t="str">
        <f>TUE!H194</f>
        <v>-</v>
      </c>
      <c r="K193" s="165" t="str">
        <f>TUE!I194</f>
        <v>-</v>
      </c>
      <c r="L193" s="176" t="str">
        <f>WED!A194</f>
        <v/>
      </c>
      <c r="M193" s="177" t="str">
        <f>WED!B194</f>
        <v/>
      </c>
      <c r="N193" s="178" t="str">
        <f>IF(WED!F194="","",WED!F194)</f>
        <v/>
      </c>
      <c r="O193" s="179" t="str">
        <f>WED!H194</f>
        <v>-</v>
      </c>
      <c r="P193" s="180" t="str">
        <f>WED!I194</f>
        <v>-</v>
      </c>
      <c r="Q193" s="191" t="str">
        <f>THU!A194</f>
        <v/>
      </c>
      <c r="R193" s="192" t="str">
        <f>THU!B194</f>
        <v/>
      </c>
      <c r="S193" s="193" t="str">
        <f>IF(THU!F194="","",THU!F194)</f>
        <v/>
      </c>
      <c r="T193" s="194" t="str">
        <f>THU!H194</f>
        <v>-</v>
      </c>
      <c r="U193" s="195" t="str">
        <f>THU!I194</f>
        <v>-</v>
      </c>
      <c r="V193" s="206" t="str">
        <f>FRI!A194</f>
        <v/>
      </c>
      <c r="W193" s="207" t="str">
        <f>FRI!B194</f>
        <v/>
      </c>
      <c r="X193" s="208" t="str">
        <f>IF(FRI!F194="","",FRI!F194)</f>
        <v/>
      </c>
      <c r="Y193" s="209" t="str">
        <f>FRI!H194</f>
        <v>-</v>
      </c>
      <c r="Z193" s="210" t="str">
        <f>FRI!I194</f>
        <v>-</v>
      </c>
      <c r="AA193" s="345" t="str">
        <f>SAT!A194</f>
        <v/>
      </c>
      <c r="AB193" s="220" t="str">
        <f>SAT!B194</f>
        <v/>
      </c>
      <c r="AC193" s="221" t="str">
        <f>IF(SAT!F194="","",SAT!F194)</f>
        <v/>
      </c>
      <c r="AD193" s="222" t="str">
        <f>SAT!H194</f>
        <v>-</v>
      </c>
      <c r="AE193" s="223" t="str">
        <f>SAT!I194</f>
        <v>-</v>
      </c>
      <c r="AF193" s="131" t="str">
        <f>SUN!A194</f>
        <v/>
      </c>
      <c r="AG193" s="132" t="str">
        <f>SUN!B194</f>
        <v/>
      </c>
      <c r="AH193" s="133" t="str">
        <f>IF(SUN!F194="","",SUN!F194)</f>
        <v/>
      </c>
      <c r="AI193" s="134" t="str">
        <f>SUN!H194</f>
        <v>-</v>
      </c>
      <c r="AJ193" s="135" t="str">
        <f>SUN!I194</f>
        <v>-</v>
      </c>
    </row>
    <row r="194" spans="1:36" s="121" customFormat="1" ht="11.5" x14ac:dyDescent="0.25">
      <c r="A194" s="267">
        <v>192</v>
      </c>
      <c r="B194" s="146" t="str">
        <f>MON!A195</f>
        <v/>
      </c>
      <c r="C194" s="147" t="str">
        <f>MON!B195</f>
        <v/>
      </c>
      <c r="D194" s="148" t="str">
        <f>IF(MON!F195="","",MON!F195)</f>
        <v/>
      </c>
      <c r="E194" s="149" t="str">
        <f>MON!H195</f>
        <v>-</v>
      </c>
      <c r="F194" s="150" t="str">
        <f>MON!I195</f>
        <v>-</v>
      </c>
      <c r="G194" s="161" t="str">
        <f>TUE!A195</f>
        <v/>
      </c>
      <c r="H194" s="162" t="str">
        <f>TUE!B195</f>
        <v/>
      </c>
      <c r="I194" s="163" t="str">
        <f>IF(TUE!F195="","",TUE!F195)</f>
        <v/>
      </c>
      <c r="J194" s="164" t="str">
        <f>TUE!H195</f>
        <v>-</v>
      </c>
      <c r="K194" s="165" t="str">
        <f>TUE!I195</f>
        <v>-</v>
      </c>
      <c r="L194" s="176" t="str">
        <f>WED!A195</f>
        <v/>
      </c>
      <c r="M194" s="177" t="str">
        <f>WED!B195</f>
        <v/>
      </c>
      <c r="N194" s="178" t="str">
        <f>IF(WED!F195="","",WED!F195)</f>
        <v/>
      </c>
      <c r="O194" s="179" t="str">
        <f>WED!H195</f>
        <v>-</v>
      </c>
      <c r="P194" s="180" t="str">
        <f>WED!I195</f>
        <v>-</v>
      </c>
      <c r="Q194" s="191" t="str">
        <f>THU!A195</f>
        <v/>
      </c>
      <c r="R194" s="192" t="str">
        <f>THU!B195</f>
        <v/>
      </c>
      <c r="S194" s="193" t="str">
        <f>IF(THU!F195="","",THU!F195)</f>
        <v/>
      </c>
      <c r="T194" s="194" t="str">
        <f>THU!H195</f>
        <v>-</v>
      </c>
      <c r="U194" s="195" t="str">
        <f>THU!I195</f>
        <v>-</v>
      </c>
      <c r="V194" s="206" t="str">
        <f>FRI!A195</f>
        <v/>
      </c>
      <c r="W194" s="207" t="str">
        <f>FRI!B195</f>
        <v/>
      </c>
      <c r="X194" s="208" t="str">
        <f>IF(FRI!F195="","",FRI!F195)</f>
        <v/>
      </c>
      <c r="Y194" s="209" t="str">
        <f>FRI!H195</f>
        <v>-</v>
      </c>
      <c r="Z194" s="210" t="str">
        <f>FRI!I195</f>
        <v>-</v>
      </c>
      <c r="AA194" s="345" t="str">
        <f>SAT!A195</f>
        <v/>
      </c>
      <c r="AB194" s="220" t="str">
        <f>SAT!B195</f>
        <v/>
      </c>
      <c r="AC194" s="221" t="str">
        <f>IF(SAT!F195="","",SAT!F195)</f>
        <v/>
      </c>
      <c r="AD194" s="222" t="str">
        <f>SAT!H195</f>
        <v>-</v>
      </c>
      <c r="AE194" s="223" t="str">
        <f>SAT!I195</f>
        <v>-</v>
      </c>
      <c r="AF194" s="131" t="str">
        <f>SUN!A195</f>
        <v/>
      </c>
      <c r="AG194" s="132" t="str">
        <f>SUN!B195</f>
        <v/>
      </c>
      <c r="AH194" s="133" t="str">
        <f>IF(SUN!F195="","",SUN!F195)</f>
        <v/>
      </c>
      <c r="AI194" s="134" t="str">
        <f>SUN!H195</f>
        <v>-</v>
      </c>
      <c r="AJ194" s="135" t="str">
        <f>SUN!I195</f>
        <v>-</v>
      </c>
    </row>
    <row r="195" spans="1:36" s="121" customFormat="1" ht="11.5" x14ac:dyDescent="0.25">
      <c r="A195" s="267">
        <v>193</v>
      </c>
      <c r="B195" s="146" t="str">
        <f>MON!A196</f>
        <v/>
      </c>
      <c r="C195" s="147" t="str">
        <f>MON!B196</f>
        <v/>
      </c>
      <c r="D195" s="148" t="str">
        <f>IF(MON!F196="","",MON!F196)</f>
        <v/>
      </c>
      <c r="E195" s="149" t="str">
        <f>MON!H196</f>
        <v>-</v>
      </c>
      <c r="F195" s="150" t="str">
        <f>MON!I196</f>
        <v>-</v>
      </c>
      <c r="G195" s="161" t="str">
        <f>TUE!A196</f>
        <v/>
      </c>
      <c r="H195" s="162" t="str">
        <f>TUE!B196</f>
        <v/>
      </c>
      <c r="I195" s="163" t="str">
        <f>IF(TUE!F196="","",TUE!F196)</f>
        <v/>
      </c>
      <c r="J195" s="164" t="str">
        <f>TUE!H196</f>
        <v>-</v>
      </c>
      <c r="K195" s="165" t="str">
        <f>TUE!I196</f>
        <v>-</v>
      </c>
      <c r="L195" s="176" t="str">
        <f>WED!A196</f>
        <v/>
      </c>
      <c r="M195" s="177" t="str">
        <f>WED!B196</f>
        <v/>
      </c>
      <c r="N195" s="178" t="str">
        <f>IF(WED!F196="","",WED!F196)</f>
        <v/>
      </c>
      <c r="O195" s="179" t="str">
        <f>WED!H196</f>
        <v>-</v>
      </c>
      <c r="P195" s="180" t="str">
        <f>WED!I196</f>
        <v>-</v>
      </c>
      <c r="Q195" s="191" t="str">
        <f>THU!A196</f>
        <v/>
      </c>
      <c r="R195" s="192" t="str">
        <f>THU!B196</f>
        <v/>
      </c>
      <c r="S195" s="193" t="str">
        <f>IF(THU!F196="","",THU!F196)</f>
        <v/>
      </c>
      <c r="T195" s="194" t="str">
        <f>THU!H196</f>
        <v>-</v>
      </c>
      <c r="U195" s="195" t="str">
        <f>THU!I196</f>
        <v>-</v>
      </c>
      <c r="V195" s="206" t="str">
        <f>FRI!A196</f>
        <v/>
      </c>
      <c r="W195" s="207" t="str">
        <f>FRI!B196</f>
        <v/>
      </c>
      <c r="X195" s="208" t="str">
        <f>IF(FRI!F196="","",FRI!F196)</f>
        <v/>
      </c>
      <c r="Y195" s="209" t="str">
        <f>FRI!H196</f>
        <v>-</v>
      </c>
      <c r="Z195" s="210" t="str">
        <f>FRI!I196</f>
        <v>-</v>
      </c>
      <c r="AA195" s="345" t="str">
        <f>SAT!A196</f>
        <v/>
      </c>
      <c r="AB195" s="220" t="str">
        <f>SAT!B196</f>
        <v/>
      </c>
      <c r="AC195" s="221" t="str">
        <f>IF(SAT!F196="","",SAT!F196)</f>
        <v/>
      </c>
      <c r="AD195" s="222" t="str">
        <f>SAT!H196</f>
        <v>-</v>
      </c>
      <c r="AE195" s="223" t="str">
        <f>SAT!I196</f>
        <v>-</v>
      </c>
      <c r="AF195" s="131" t="str">
        <f>SUN!A196</f>
        <v/>
      </c>
      <c r="AG195" s="132" t="str">
        <f>SUN!B196</f>
        <v/>
      </c>
      <c r="AH195" s="133" t="str">
        <f>IF(SUN!F196="","",SUN!F196)</f>
        <v/>
      </c>
      <c r="AI195" s="134" t="str">
        <f>SUN!H196</f>
        <v>-</v>
      </c>
      <c r="AJ195" s="135" t="str">
        <f>SUN!I196</f>
        <v>-</v>
      </c>
    </row>
    <row r="196" spans="1:36" s="121" customFormat="1" ht="11.5" x14ac:dyDescent="0.25">
      <c r="A196" s="267">
        <v>194</v>
      </c>
      <c r="B196" s="146" t="str">
        <f>MON!A197</f>
        <v/>
      </c>
      <c r="C196" s="147" t="str">
        <f>MON!B197</f>
        <v/>
      </c>
      <c r="D196" s="148" t="str">
        <f>IF(MON!F197="","",MON!F197)</f>
        <v/>
      </c>
      <c r="E196" s="149" t="str">
        <f>MON!H197</f>
        <v>-</v>
      </c>
      <c r="F196" s="150" t="str">
        <f>MON!I197</f>
        <v>-</v>
      </c>
      <c r="G196" s="161" t="str">
        <f>TUE!A197</f>
        <v/>
      </c>
      <c r="H196" s="162" t="str">
        <f>TUE!B197</f>
        <v/>
      </c>
      <c r="I196" s="163" t="str">
        <f>IF(TUE!F197="","",TUE!F197)</f>
        <v/>
      </c>
      <c r="J196" s="164" t="str">
        <f>TUE!H197</f>
        <v>-</v>
      </c>
      <c r="K196" s="165" t="str">
        <f>TUE!I197</f>
        <v>-</v>
      </c>
      <c r="L196" s="176" t="str">
        <f>WED!A197</f>
        <v/>
      </c>
      <c r="M196" s="177" t="str">
        <f>WED!B197</f>
        <v/>
      </c>
      <c r="N196" s="178" t="str">
        <f>IF(WED!F197="","",WED!F197)</f>
        <v/>
      </c>
      <c r="O196" s="179" t="str">
        <f>WED!H197</f>
        <v>-</v>
      </c>
      <c r="P196" s="180" t="str">
        <f>WED!I197</f>
        <v>-</v>
      </c>
      <c r="Q196" s="191" t="str">
        <f>THU!A197</f>
        <v/>
      </c>
      <c r="R196" s="192" t="str">
        <f>THU!B197</f>
        <v/>
      </c>
      <c r="S196" s="193" t="str">
        <f>IF(THU!F197="","",THU!F197)</f>
        <v/>
      </c>
      <c r="T196" s="194" t="str">
        <f>THU!H197</f>
        <v>-</v>
      </c>
      <c r="U196" s="195" t="str">
        <f>THU!I197</f>
        <v>-</v>
      </c>
      <c r="V196" s="206" t="str">
        <f>FRI!A197</f>
        <v/>
      </c>
      <c r="W196" s="207" t="str">
        <f>FRI!B197</f>
        <v/>
      </c>
      <c r="X196" s="208" t="str">
        <f>IF(FRI!F197="","",FRI!F197)</f>
        <v/>
      </c>
      <c r="Y196" s="209" t="str">
        <f>FRI!H197</f>
        <v>-</v>
      </c>
      <c r="Z196" s="210" t="str">
        <f>FRI!I197</f>
        <v>-</v>
      </c>
      <c r="AA196" s="345" t="str">
        <f>SAT!A197</f>
        <v/>
      </c>
      <c r="AB196" s="220" t="str">
        <f>SAT!B197</f>
        <v/>
      </c>
      <c r="AC196" s="221" t="str">
        <f>IF(SAT!F197="","",SAT!F197)</f>
        <v/>
      </c>
      <c r="AD196" s="222" t="str">
        <f>SAT!H197</f>
        <v>-</v>
      </c>
      <c r="AE196" s="223" t="str">
        <f>SAT!I197</f>
        <v>-</v>
      </c>
      <c r="AF196" s="131" t="str">
        <f>SUN!A197</f>
        <v/>
      </c>
      <c r="AG196" s="132" t="str">
        <f>SUN!B197</f>
        <v/>
      </c>
      <c r="AH196" s="133" t="str">
        <f>IF(SUN!F197="","",SUN!F197)</f>
        <v/>
      </c>
      <c r="AI196" s="134" t="str">
        <f>SUN!H197</f>
        <v>-</v>
      </c>
      <c r="AJ196" s="135" t="str">
        <f>SUN!I197</f>
        <v>-</v>
      </c>
    </row>
    <row r="197" spans="1:36" s="121" customFormat="1" ht="11.5" x14ac:dyDescent="0.25">
      <c r="A197" s="267">
        <v>195</v>
      </c>
      <c r="B197" s="146" t="str">
        <f>MON!A198</f>
        <v/>
      </c>
      <c r="C197" s="147" t="str">
        <f>MON!B198</f>
        <v/>
      </c>
      <c r="D197" s="148" t="str">
        <f>IF(MON!F198="","",MON!F198)</f>
        <v/>
      </c>
      <c r="E197" s="149" t="str">
        <f>MON!H198</f>
        <v>-</v>
      </c>
      <c r="F197" s="150" t="str">
        <f>MON!I198</f>
        <v>-</v>
      </c>
      <c r="G197" s="161" t="str">
        <f>TUE!A198</f>
        <v/>
      </c>
      <c r="H197" s="162" t="str">
        <f>TUE!B198</f>
        <v/>
      </c>
      <c r="I197" s="163" t="str">
        <f>IF(TUE!F198="","",TUE!F198)</f>
        <v/>
      </c>
      <c r="J197" s="164" t="str">
        <f>TUE!H198</f>
        <v>-</v>
      </c>
      <c r="K197" s="165" t="str">
        <f>TUE!I198</f>
        <v>-</v>
      </c>
      <c r="L197" s="176" t="str">
        <f>WED!A198</f>
        <v/>
      </c>
      <c r="M197" s="177" t="str">
        <f>WED!B198</f>
        <v/>
      </c>
      <c r="N197" s="178" t="str">
        <f>IF(WED!F198="","",WED!F198)</f>
        <v/>
      </c>
      <c r="O197" s="179" t="str">
        <f>WED!H198</f>
        <v>-</v>
      </c>
      <c r="P197" s="180" t="str">
        <f>WED!I198</f>
        <v>-</v>
      </c>
      <c r="Q197" s="191" t="str">
        <f>THU!A198</f>
        <v/>
      </c>
      <c r="R197" s="192" t="str">
        <f>THU!B198</f>
        <v/>
      </c>
      <c r="S197" s="193" t="str">
        <f>IF(THU!F198="","",THU!F198)</f>
        <v/>
      </c>
      <c r="T197" s="194" t="str">
        <f>THU!H198</f>
        <v>-</v>
      </c>
      <c r="U197" s="195" t="str">
        <f>THU!I198</f>
        <v>-</v>
      </c>
      <c r="V197" s="206" t="str">
        <f>FRI!A198</f>
        <v/>
      </c>
      <c r="W197" s="207" t="str">
        <f>FRI!B198</f>
        <v/>
      </c>
      <c r="X197" s="208" t="str">
        <f>IF(FRI!F198="","",FRI!F198)</f>
        <v/>
      </c>
      <c r="Y197" s="209" t="str">
        <f>FRI!H198</f>
        <v>-</v>
      </c>
      <c r="Z197" s="210" t="str">
        <f>FRI!I198</f>
        <v>-</v>
      </c>
      <c r="AA197" s="345" t="str">
        <f>SAT!A198</f>
        <v/>
      </c>
      <c r="AB197" s="220" t="str">
        <f>SAT!B198</f>
        <v/>
      </c>
      <c r="AC197" s="221" t="str">
        <f>IF(SAT!F198="","",SAT!F198)</f>
        <v/>
      </c>
      <c r="AD197" s="222" t="str">
        <f>SAT!H198</f>
        <v>-</v>
      </c>
      <c r="AE197" s="223" t="str">
        <f>SAT!I198</f>
        <v>-</v>
      </c>
      <c r="AF197" s="131" t="str">
        <f>SUN!A198</f>
        <v/>
      </c>
      <c r="AG197" s="132" t="str">
        <f>SUN!B198</f>
        <v/>
      </c>
      <c r="AH197" s="133" t="str">
        <f>IF(SUN!F198="","",SUN!F198)</f>
        <v/>
      </c>
      <c r="AI197" s="134" t="str">
        <f>SUN!H198</f>
        <v>-</v>
      </c>
      <c r="AJ197" s="135" t="str">
        <f>SUN!I198</f>
        <v>-</v>
      </c>
    </row>
    <row r="198" spans="1:36" s="121" customFormat="1" ht="11.5" x14ac:dyDescent="0.25">
      <c r="A198" s="267">
        <v>196</v>
      </c>
      <c r="B198" s="146" t="str">
        <f>MON!A199</f>
        <v/>
      </c>
      <c r="C198" s="147" t="str">
        <f>MON!B199</f>
        <v/>
      </c>
      <c r="D198" s="148" t="str">
        <f>IF(MON!F199="","",MON!F199)</f>
        <v/>
      </c>
      <c r="E198" s="149" t="str">
        <f>MON!H199</f>
        <v>-</v>
      </c>
      <c r="F198" s="150" t="str">
        <f>MON!I199</f>
        <v>-</v>
      </c>
      <c r="G198" s="161" t="str">
        <f>TUE!A199</f>
        <v/>
      </c>
      <c r="H198" s="162" t="str">
        <f>TUE!B199</f>
        <v/>
      </c>
      <c r="I198" s="163" t="str">
        <f>IF(TUE!F199="","",TUE!F199)</f>
        <v/>
      </c>
      <c r="J198" s="164" t="str">
        <f>TUE!H199</f>
        <v>-</v>
      </c>
      <c r="K198" s="165" t="str">
        <f>TUE!I199</f>
        <v>-</v>
      </c>
      <c r="L198" s="176" t="str">
        <f>WED!A199</f>
        <v/>
      </c>
      <c r="M198" s="177" t="str">
        <f>WED!B199</f>
        <v/>
      </c>
      <c r="N198" s="178" t="str">
        <f>IF(WED!F199="","",WED!F199)</f>
        <v/>
      </c>
      <c r="O198" s="179" t="str">
        <f>WED!H199</f>
        <v>-</v>
      </c>
      <c r="P198" s="180" t="str">
        <f>WED!I199</f>
        <v>-</v>
      </c>
      <c r="Q198" s="191" t="str">
        <f>THU!A199</f>
        <v/>
      </c>
      <c r="R198" s="192" t="str">
        <f>THU!B199</f>
        <v/>
      </c>
      <c r="S198" s="193" t="str">
        <f>IF(THU!F199="","",THU!F199)</f>
        <v/>
      </c>
      <c r="T198" s="194" t="str">
        <f>THU!H199</f>
        <v>-</v>
      </c>
      <c r="U198" s="195" t="str">
        <f>THU!I199</f>
        <v>-</v>
      </c>
      <c r="V198" s="206" t="str">
        <f>FRI!A199</f>
        <v/>
      </c>
      <c r="W198" s="207" t="str">
        <f>FRI!B199</f>
        <v/>
      </c>
      <c r="X198" s="208" t="str">
        <f>IF(FRI!F199="","",FRI!F199)</f>
        <v/>
      </c>
      <c r="Y198" s="209" t="str">
        <f>FRI!H199</f>
        <v>-</v>
      </c>
      <c r="Z198" s="210" t="str">
        <f>FRI!I199</f>
        <v>-</v>
      </c>
      <c r="AA198" s="345" t="str">
        <f>SAT!A199</f>
        <v/>
      </c>
      <c r="AB198" s="220" t="str">
        <f>SAT!B199</f>
        <v/>
      </c>
      <c r="AC198" s="221" t="str">
        <f>IF(SAT!F199="","",SAT!F199)</f>
        <v/>
      </c>
      <c r="AD198" s="222" t="str">
        <f>SAT!H199</f>
        <v>-</v>
      </c>
      <c r="AE198" s="223" t="str">
        <f>SAT!I199</f>
        <v>-</v>
      </c>
      <c r="AF198" s="131" t="str">
        <f>SUN!A199</f>
        <v/>
      </c>
      <c r="AG198" s="132" t="str">
        <f>SUN!B199</f>
        <v/>
      </c>
      <c r="AH198" s="133" t="str">
        <f>IF(SUN!F199="","",SUN!F199)</f>
        <v/>
      </c>
      <c r="AI198" s="134" t="str">
        <f>SUN!H199</f>
        <v>-</v>
      </c>
      <c r="AJ198" s="135" t="str">
        <f>SUN!I199</f>
        <v>-</v>
      </c>
    </row>
    <row r="199" spans="1:36" s="121" customFormat="1" ht="11.5" x14ac:dyDescent="0.25">
      <c r="A199" s="267">
        <v>197</v>
      </c>
      <c r="B199" s="146" t="str">
        <f>MON!A200</f>
        <v/>
      </c>
      <c r="C199" s="147" t="str">
        <f>MON!B200</f>
        <v/>
      </c>
      <c r="D199" s="148" t="str">
        <f>IF(MON!F200="","",MON!F200)</f>
        <v/>
      </c>
      <c r="E199" s="149" t="str">
        <f>MON!H200</f>
        <v>-</v>
      </c>
      <c r="F199" s="150" t="str">
        <f>MON!I200</f>
        <v>-</v>
      </c>
      <c r="G199" s="161" t="str">
        <f>TUE!A200</f>
        <v/>
      </c>
      <c r="H199" s="162" t="str">
        <f>TUE!B200</f>
        <v/>
      </c>
      <c r="I199" s="163" t="str">
        <f>IF(TUE!F200="","",TUE!F200)</f>
        <v/>
      </c>
      <c r="J199" s="164" t="str">
        <f>TUE!H200</f>
        <v>-</v>
      </c>
      <c r="K199" s="165" t="str">
        <f>TUE!I200</f>
        <v>-</v>
      </c>
      <c r="L199" s="176" t="str">
        <f>WED!A200</f>
        <v/>
      </c>
      <c r="M199" s="177" t="str">
        <f>WED!B200</f>
        <v/>
      </c>
      <c r="N199" s="178" t="str">
        <f>IF(WED!F200="","",WED!F200)</f>
        <v/>
      </c>
      <c r="O199" s="179" t="str">
        <f>WED!H200</f>
        <v>-</v>
      </c>
      <c r="P199" s="180" t="str">
        <f>WED!I200</f>
        <v>-</v>
      </c>
      <c r="Q199" s="191" t="str">
        <f>THU!A200</f>
        <v/>
      </c>
      <c r="R199" s="192" t="str">
        <f>THU!B200</f>
        <v/>
      </c>
      <c r="S199" s="193" t="str">
        <f>IF(THU!F200="","",THU!F200)</f>
        <v/>
      </c>
      <c r="T199" s="194" t="str">
        <f>THU!H200</f>
        <v>-</v>
      </c>
      <c r="U199" s="195" t="str">
        <f>THU!I200</f>
        <v>-</v>
      </c>
      <c r="V199" s="206" t="str">
        <f>FRI!A200</f>
        <v/>
      </c>
      <c r="W199" s="207" t="str">
        <f>FRI!B200</f>
        <v/>
      </c>
      <c r="X199" s="208" t="str">
        <f>IF(FRI!F200="","",FRI!F200)</f>
        <v/>
      </c>
      <c r="Y199" s="209" t="str">
        <f>FRI!H200</f>
        <v>-</v>
      </c>
      <c r="Z199" s="210" t="str">
        <f>FRI!I200</f>
        <v>-</v>
      </c>
      <c r="AA199" s="345" t="str">
        <f>SAT!A200</f>
        <v/>
      </c>
      <c r="AB199" s="220" t="str">
        <f>SAT!B200</f>
        <v/>
      </c>
      <c r="AC199" s="221" t="str">
        <f>IF(SAT!F200="","",SAT!F200)</f>
        <v/>
      </c>
      <c r="AD199" s="222" t="str">
        <f>SAT!H200</f>
        <v>-</v>
      </c>
      <c r="AE199" s="223" t="str">
        <f>SAT!I200</f>
        <v>-</v>
      </c>
      <c r="AF199" s="131" t="str">
        <f>SUN!A200</f>
        <v/>
      </c>
      <c r="AG199" s="132" t="str">
        <f>SUN!B200</f>
        <v/>
      </c>
      <c r="AH199" s="133" t="str">
        <f>IF(SUN!F200="","",SUN!F200)</f>
        <v/>
      </c>
      <c r="AI199" s="134" t="str">
        <f>SUN!H200</f>
        <v>-</v>
      </c>
      <c r="AJ199" s="135" t="str">
        <f>SUN!I200</f>
        <v>-</v>
      </c>
    </row>
    <row r="200" spans="1:36" s="121" customFormat="1" ht="11.5" x14ac:dyDescent="0.25">
      <c r="A200" s="267">
        <v>198</v>
      </c>
      <c r="B200" s="146" t="str">
        <f>MON!A201</f>
        <v/>
      </c>
      <c r="C200" s="147" t="str">
        <f>MON!B201</f>
        <v/>
      </c>
      <c r="D200" s="148" t="str">
        <f>IF(MON!F201="","",MON!F201)</f>
        <v/>
      </c>
      <c r="E200" s="149" t="str">
        <f>MON!H201</f>
        <v>-</v>
      </c>
      <c r="F200" s="150" t="str">
        <f>MON!I201</f>
        <v>-</v>
      </c>
      <c r="G200" s="161" t="str">
        <f>TUE!A201</f>
        <v/>
      </c>
      <c r="H200" s="162" t="str">
        <f>TUE!B201</f>
        <v/>
      </c>
      <c r="I200" s="163" t="str">
        <f>IF(TUE!F201="","",TUE!F201)</f>
        <v/>
      </c>
      <c r="J200" s="164" t="str">
        <f>TUE!H201</f>
        <v>-</v>
      </c>
      <c r="K200" s="165" t="str">
        <f>TUE!I201</f>
        <v>-</v>
      </c>
      <c r="L200" s="176" t="str">
        <f>WED!A201</f>
        <v/>
      </c>
      <c r="M200" s="177" t="str">
        <f>WED!B201</f>
        <v/>
      </c>
      <c r="N200" s="178" t="str">
        <f>IF(WED!F201="","",WED!F201)</f>
        <v/>
      </c>
      <c r="O200" s="179" t="str">
        <f>WED!H201</f>
        <v>-</v>
      </c>
      <c r="P200" s="180" t="str">
        <f>WED!I201</f>
        <v>-</v>
      </c>
      <c r="Q200" s="191" t="str">
        <f>THU!A201</f>
        <v/>
      </c>
      <c r="R200" s="192" t="str">
        <f>THU!B201</f>
        <v/>
      </c>
      <c r="S200" s="193" t="str">
        <f>IF(THU!F201="","",THU!F201)</f>
        <v/>
      </c>
      <c r="T200" s="194" t="str">
        <f>THU!H201</f>
        <v>-</v>
      </c>
      <c r="U200" s="195" t="str">
        <f>THU!I201</f>
        <v>-</v>
      </c>
      <c r="V200" s="206" t="str">
        <f>FRI!A201</f>
        <v/>
      </c>
      <c r="W200" s="207" t="str">
        <f>FRI!B201</f>
        <v/>
      </c>
      <c r="X200" s="208" t="str">
        <f>IF(FRI!F201="","",FRI!F201)</f>
        <v/>
      </c>
      <c r="Y200" s="209" t="str">
        <f>FRI!H201</f>
        <v>-</v>
      </c>
      <c r="Z200" s="210" t="str">
        <f>FRI!I201</f>
        <v>-</v>
      </c>
      <c r="AA200" s="345" t="str">
        <f>SAT!A201</f>
        <v/>
      </c>
      <c r="AB200" s="220" t="str">
        <f>SAT!B201</f>
        <v/>
      </c>
      <c r="AC200" s="221" t="str">
        <f>IF(SAT!F201="","",SAT!F201)</f>
        <v/>
      </c>
      <c r="AD200" s="222" t="str">
        <f>SAT!H201</f>
        <v>-</v>
      </c>
      <c r="AE200" s="223" t="str">
        <f>SAT!I201</f>
        <v>-</v>
      </c>
      <c r="AF200" s="131" t="str">
        <f>SUN!A201</f>
        <v/>
      </c>
      <c r="AG200" s="132" t="str">
        <f>SUN!B201</f>
        <v/>
      </c>
      <c r="AH200" s="133" t="str">
        <f>IF(SUN!F201="","",SUN!F201)</f>
        <v/>
      </c>
      <c r="AI200" s="134" t="str">
        <f>SUN!H201</f>
        <v>-</v>
      </c>
      <c r="AJ200" s="135" t="str">
        <f>SUN!I201</f>
        <v>-</v>
      </c>
    </row>
    <row r="201" spans="1:36" s="121" customFormat="1" ht="11.5" x14ac:dyDescent="0.25">
      <c r="A201" s="267">
        <v>199</v>
      </c>
      <c r="B201" s="146" t="str">
        <f>MON!A202</f>
        <v/>
      </c>
      <c r="C201" s="147" t="str">
        <f>MON!B202</f>
        <v/>
      </c>
      <c r="D201" s="148" t="str">
        <f>IF(MON!F202="","",MON!F202)</f>
        <v/>
      </c>
      <c r="E201" s="149" t="str">
        <f>MON!H202</f>
        <v>-</v>
      </c>
      <c r="F201" s="150" t="str">
        <f>MON!I202</f>
        <v>-</v>
      </c>
      <c r="G201" s="161" t="str">
        <f>TUE!A202</f>
        <v/>
      </c>
      <c r="H201" s="162" t="str">
        <f>TUE!B202</f>
        <v/>
      </c>
      <c r="I201" s="163" t="str">
        <f>IF(TUE!F202="","",TUE!F202)</f>
        <v/>
      </c>
      <c r="J201" s="164" t="str">
        <f>TUE!H202</f>
        <v>-</v>
      </c>
      <c r="K201" s="165" t="str">
        <f>TUE!I202</f>
        <v>-</v>
      </c>
      <c r="L201" s="176" t="str">
        <f>WED!A202</f>
        <v/>
      </c>
      <c r="M201" s="177" t="str">
        <f>WED!B202</f>
        <v/>
      </c>
      <c r="N201" s="178" t="str">
        <f>IF(WED!F202="","",WED!F202)</f>
        <v/>
      </c>
      <c r="O201" s="179" t="str">
        <f>WED!H202</f>
        <v>-</v>
      </c>
      <c r="P201" s="180" t="str">
        <f>WED!I202</f>
        <v>-</v>
      </c>
      <c r="Q201" s="191" t="str">
        <f>THU!A202</f>
        <v/>
      </c>
      <c r="R201" s="192" t="str">
        <f>THU!B202</f>
        <v/>
      </c>
      <c r="S201" s="193" t="str">
        <f>IF(THU!F202="","",THU!F202)</f>
        <v/>
      </c>
      <c r="T201" s="194" t="str">
        <f>THU!H202</f>
        <v>-</v>
      </c>
      <c r="U201" s="195" t="str">
        <f>THU!I202</f>
        <v>-</v>
      </c>
      <c r="V201" s="206" t="str">
        <f>FRI!A202</f>
        <v/>
      </c>
      <c r="W201" s="207" t="str">
        <f>FRI!B202</f>
        <v/>
      </c>
      <c r="X201" s="208" t="str">
        <f>IF(FRI!F202="","",FRI!F202)</f>
        <v/>
      </c>
      <c r="Y201" s="209" t="str">
        <f>FRI!H202</f>
        <v>-</v>
      </c>
      <c r="Z201" s="210" t="str">
        <f>FRI!I202</f>
        <v>-</v>
      </c>
      <c r="AA201" s="345" t="str">
        <f>SAT!A202</f>
        <v/>
      </c>
      <c r="AB201" s="220" t="str">
        <f>SAT!B202</f>
        <v/>
      </c>
      <c r="AC201" s="221" t="str">
        <f>IF(SAT!F202="","",SAT!F202)</f>
        <v/>
      </c>
      <c r="AD201" s="222" t="str">
        <f>SAT!H202</f>
        <v>-</v>
      </c>
      <c r="AE201" s="223" t="str">
        <f>SAT!I202</f>
        <v>-</v>
      </c>
      <c r="AF201" s="131" t="str">
        <f>SUN!A202</f>
        <v/>
      </c>
      <c r="AG201" s="132" t="str">
        <f>SUN!B202</f>
        <v/>
      </c>
      <c r="AH201" s="133" t="str">
        <f>IF(SUN!F202="","",SUN!F202)</f>
        <v/>
      </c>
      <c r="AI201" s="134" t="str">
        <f>SUN!H202</f>
        <v>-</v>
      </c>
      <c r="AJ201" s="135" t="str">
        <f>SUN!I202</f>
        <v>-</v>
      </c>
    </row>
    <row r="202" spans="1:36" s="121" customFormat="1" ht="11.5" x14ac:dyDescent="0.25">
      <c r="A202" s="267">
        <v>200</v>
      </c>
      <c r="B202" s="146" t="str">
        <f>MON!A203</f>
        <v/>
      </c>
      <c r="C202" s="147" t="str">
        <f>MON!B203</f>
        <v/>
      </c>
      <c r="D202" s="148" t="str">
        <f>IF(MON!F203="","",MON!F203)</f>
        <v/>
      </c>
      <c r="E202" s="149" t="str">
        <f>MON!H203</f>
        <v>-</v>
      </c>
      <c r="F202" s="150" t="str">
        <f>MON!I203</f>
        <v>-</v>
      </c>
      <c r="G202" s="161" t="str">
        <f>TUE!A203</f>
        <v/>
      </c>
      <c r="H202" s="162" t="str">
        <f>TUE!B203</f>
        <v/>
      </c>
      <c r="I202" s="163" t="str">
        <f>IF(TUE!F203="","",TUE!F203)</f>
        <v/>
      </c>
      <c r="J202" s="164" t="str">
        <f>TUE!H203</f>
        <v>-</v>
      </c>
      <c r="K202" s="165" t="str">
        <f>TUE!I203</f>
        <v>-</v>
      </c>
      <c r="L202" s="176" t="str">
        <f>WED!A203</f>
        <v/>
      </c>
      <c r="M202" s="177" t="str">
        <f>WED!B203</f>
        <v/>
      </c>
      <c r="N202" s="178" t="str">
        <f>IF(WED!F203="","",WED!F203)</f>
        <v/>
      </c>
      <c r="O202" s="179" t="str">
        <f>WED!H203</f>
        <v>-</v>
      </c>
      <c r="P202" s="180" t="str">
        <f>WED!I203</f>
        <v>-</v>
      </c>
      <c r="Q202" s="191" t="str">
        <f>THU!A203</f>
        <v/>
      </c>
      <c r="R202" s="192" t="str">
        <f>THU!B203</f>
        <v/>
      </c>
      <c r="S202" s="193" t="str">
        <f>IF(THU!F203="","",THU!F203)</f>
        <v/>
      </c>
      <c r="T202" s="194" t="str">
        <f>THU!H203</f>
        <v>-</v>
      </c>
      <c r="U202" s="195" t="str">
        <f>THU!I203</f>
        <v>-</v>
      </c>
      <c r="V202" s="206" t="str">
        <f>FRI!A203</f>
        <v/>
      </c>
      <c r="W202" s="207" t="str">
        <f>FRI!B203</f>
        <v/>
      </c>
      <c r="X202" s="208" t="str">
        <f>IF(FRI!F203="","",FRI!F203)</f>
        <v/>
      </c>
      <c r="Y202" s="209" t="str">
        <f>FRI!H203</f>
        <v>-</v>
      </c>
      <c r="Z202" s="210" t="str">
        <f>FRI!I203</f>
        <v>-</v>
      </c>
      <c r="AA202" s="345" t="str">
        <f>SAT!A203</f>
        <v/>
      </c>
      <c r="AB202" s="220" t="str">
        <f>SAT!B203</f>
        <v/>
      </c>
      <c r="AC202" s="221" t="str">
        <f>IF(SAT!F203="","",SAT!F203)</f>
        <v/>
      </c>
      <c r="AD202" s="222" t="str">
        <f>SAT!H203</f>
        <v>-</v>
      </c>
      <c r="AE202" s="223" t="str">
        <f>SAT!I203</f>
        <v>-</v>
      </c>
      <c r="AF202" s="131" t="str">
        <f>SUN!A203</f>
        <v/>
      </c>
      <c r="AG202" s="132" t="str">
        <f>SUN!B203</f>
        <v/>
      </c>
      <c r="AH202" s="133" t="str">
        <f>IF(SUN!F203="","",SUN!F203)</f>
        <v/>
      </c>
      <c r="AI202" s="134" t="str">
        <f>SUN!H203</f>
        <v>-</v>
      </c>
      <c r="AJ202" s="135" t="str">
        <f>SUN!I203</f>
        <v>-</v>
      </c>
    </row>
    <row r="203" spans="1:36" s="121" customFormat="1" ht="11.5" x14ac:dyDescent="0.25">
      <c r="A203" s="267">
        <v>201</v>
      </c>
      <c r="B203" s="146" t="str">
        <f>MON!A204</f>
        <v/>
      </c>
      <c r="C203" s="147" t="str">
        <f>MON!B204</f>
        <v/>
      </c>
      <c r="D203" s="148" t="str">
        <f>IF(MON!F204="","",MON!F204)</f>
        <v/>
      </c>
      <c r="E203" s="149" t="str">
        <f>MON!H204</f>
        <v>-</v>
      </c>
      <c r="F203" s="150" t="str">
        <f>MON!I204</f>
        <v>-</v>
      </c>
      <c r="G203" s="161" t="str">
        <f>TUE!A204</f>
        <v/>
      </c>
      <c r="H203" s="162" t="str">
        <f>TUE!B204</f>
        <v/>
      </c>
      <c r="I203" s="163" t="str">
        <f>IF(TUE!F204="","",TUE!F204)</f>
        <v/>
      </c>
      <c r="J203" s="164" t="str">
        <f>TUE!H204</f>
        <v>-</v>
      </c>
      <c r="K203" s="165" t="str">
        <f>TUE!I204</f>
        <v>-</v>
      </c>
      <c r="L203" s="176" t="str">
        <f>WED!A204</f>
        <v/>
      </c>
      <c r="M203" s="177" t="str">
        <f>WED!B204</f>
        <v/>
      </c>
      <c r="N203" s="178" t="str">
        <f>IF(WED!F204="","",WED!F204)</f>
        <v/>
      </c>
      <c r="O203" s="179" t="str">
        <f>WED!H204</f>
        <v>-</v>
      </c>
      <c r="P203" s="180" t="str">
        <f>WED!I204</f>
        <v>-</v>
      </c>
      <c r="Q203" s="191" t="str">
        <f>THU!A204</f>
        <v/>
      </c>
      <c r="R203" s="192" t="str">
        <f>THU!B204</f>
        <v/>
      </c>
      <c r="S203" s="193" t="str">
        <f>IF(THU!F204="","",THU!F204)</f>
        <v/>
      </c>
      <c r="T203" s="194" t="str">
        <f>THU!H204</f>
        <v>-</v>
      </c>
      <c r="U203" s="195" t="str">
        <f>THU!I204</f>
        <v>-</v>
      </c>
      <c r="V203" s="206" t="str">
        <f>FRI!A204</f>
        <v/>
      </c>
      <c r="W203" s="207" t="str">
        <f>FRI!B204</f>
        <v/>
      </c>
      <c r="X203" s="208" t="str">
        <f>IF(FRI!F204="","",FRI!F204)</f>
        <v/>
      </c>
      <c r="Y203" s="209" t="str">
        <f>FRI!H204</f>
        <v>-</v>
      </c>
      <c r="Z203" s="210" t="str">
        <f>FRI!I204</f>
        <v>-</v>
      </c>
      <c r="AA203" s="345" t="str">
        <f>SAT!A204</f>
        <v/>
      </c>
      <c r="AB203" s="220" t="str">
        <f>SAT!B204</f>
        <v/>
      </c>
      <c r="AC203" s="221" t="str">
        <f>IF(SAT!F204="","",SAT!F204)</f>
        <v/>
      </c>
      <c r="AD203" s="222" t="str">
        <f>SAT!H204</f>
        <v>-</v>
      </c>
      <c r="AE203" s="223" t="str">
        <f>SAT!I204</f>
        <v>-</v>
      </c>
      <c r="AF203" s="131" t="str">
        <f>SUN!A204</f>
        <v/>
      </c>
      <c r="AG203" s="132" t="str">
        <f>SUN!B204</f>
        <v/>
      </c>
      <c r="AH203" s="133" t="str">
        <f>IF(SUN!F204="","",SUN!F204)</f>
        <v/>
      </c>
      <c r="AI203" s="134" t="str">
        <f>SUN!H204</f>
        <v>-</v>
      </c>
      <c r="AJ203" s="135" t="str">
        <f>SUN!I204</f>
        <v>-</v>
      </c>
    </row>
    <row r="204" spans="1:36" s="121" customFormat="1" ht="11.5" x14ac:dyDescent="0.25">
      <c r="A204" s="267">
        <v>202</v>
      </c>
      <c r="B204" s="146" t="str">
        <f>MON!A205</f>
        <v/>
      </c>
      <c r="C204" s="147" t="str">
        <f>MON!B205</f>
        <v/>
      </c>
      <c r="D204" s="148" t="str">
        <f>IF(MON!F205="","",MON!F205)</f>
        <v/>
      </c>
      <c r="E204" s="149" t="str">
        <f>MON!H205</f>
        <v>-</v>
      </c>
      <c r="F204" s="150" t="str">
        <f>MON!I205</f>
        <v>-</v>
      </c>
      <c r="G204" s="161" t="str">
        <f>TUE!A205</f>
        <v/>
      </c>
      <c r="H204" s="162" t="str">
        <f>TUE!B205</f>
        <v/>
      </c>
      <c r="I204" s="163" t="str">
        <f>IF(TUE!F205="","",TUE!F205)</f>
        <v/>
      </c>
      <c r="J204" s="164" t="str">
        <f>TUE!H205</f>
        <v>-</v>
      </c>
      <c r="K204" s="165" t="str">
        <f>TUE!I205</f>
        <v>-</v>
      </c>
      <c r="L204" s="176" t="str">
        <f>WED!A205</f>
        <v/>
      </c>
      <c r="M204" s="177" t="str">
        <f>WED!B205</f>
        <v/>
      </c>
      <c r="N204" s="178" t="str">
        <f>IF(WED!F205="","",WED!F205)</f>
        <v/>
      </c>
      <c r="O204" s="179" t="str">
        <f>WED!H205</f>
        <v>-</v>
      </c>
      <c r="P204" s="180" t="str">
        <f>WED!I205</f>
        <v>-</v>
      </c>
      <c r="Q204" s="191" t="str">
        <f>THU!A205</f>
        <v/>
      </c>
      <c r="R204" s="192" t="str">
        <f>THU!B205</f>
        <v/>
      </c>
      <c r="S204" s="193" t="str">
        <f>IF(THU!F205="","",THU!F205)</f>
        <v/>
      </c>
      <c r="T204" s="194" t="str">
        <f>THU!H205</f>
        <v>-</v>
      </c>
      <c r="U204" s="195" t="str">
        <f>THU!I205</f>
        <v>-</v>
      </c>
      <c r="V204" s="206" t="str">
        <f>FRI!A205</f>
        <v/>
      </c>
      <c r="W204" s="207" t="str">
        <f>FRI!B205</f>
        <v/>
      </c>
      <c r="X204" s="208" t="str">
        <f>IF(FRI!F205="","",FRI!F205)</f>
        <v/>
      </c>
      <c r="Y204" s="209" t="str">
        <f>FRI!H205</f>
        <v>-</v>
      </c>
      <c r="Z204" s="210" t="str">
        <f>FRI!I205</f>
        <v>-</v>
      </c>
      <c r="AA204" s="345" t="str">
        <f>SAT!A205</f>
        <v/>
      </c>
      <c r="AB204" s="220" t="str">
        <f>SAT!B205</f>
        <v/>
      </c>
      <c r="AC204" s="221" t="str">
        <f>IF(SAT!F205="","",SAT!F205)</f>
        <v/>
      </c>
      <c r="AD204" s="222" t="str">
        <f>SAT!H205</f>
        <v>-</v>
      </c>
      <c r="AE204" s="223" t="str">
        <f>SAT!I205</f>
        <v>-</v>
      </c>
      <c r="AF204" s="131" t="str">
        <f>SUN!A205</f>
        <v/>
      </c>
      <c r="AG204" s="132" t="str">
        <f>SUN!B205</f>
        <v/>
      </c>
      <c r="AH204" s="133" t="str">
        <f>IF(SUN!F205="","",SUN!F205)</f>
        <v/>
      </c>
      <c r="AI204" s="134" t="str">
        <f>SUN!H205</f>
        <v>-</v>
      </c>
      <c r="AJ204" s="135" t="str">
        <f>SUN!I205</f>
        <v>-</v>
      </c>
    </row>
    <row r="205" spans="1:36" s="121" customFormat="1" ht="11.5" x14ac:dyDescent="0.25">
      <c r="A205" s="267">
        <v>203</v>
      </c>
      <c r="B205" s="146" t="str">
        <f>MON!A206</f>
        <v/>
      </c>
      <c r="C205" s="147" t="str">
        <f>MON!B206</f>
        <v/>
      </c>
      <c r="D205" s="148" t="str">
        <f>IF(MON!F206="","",MON!F206)</f>
        <v/>
      </c>
      <c r="E205" s="149" t="str">
        <f>MON!H206</f>
        <v>-</v>
      </c>
      <c r="F205" s="150" t="str">
        <f>MON!I206</f>
        <v>-</v>
      </c>
      <c r="G205" s="161" t="str">
        <f>TUE!A206</f>
        <v/>
      </c>
      <c r="H205" s="162" t="str">
        <f>TUE!B206</f>
        <v/>
      </c>
      <c r="I205" s="163" t="str">
        <f>IF(TUE!F206="","",TUE!F206)</f>
        <v/>
      </c>
      <c r="J205" s="164" t="str">
        <f>TUE!H206</f>
        <v>-</v>
      </c>
      <c r="K205" s="165" t="str">
        <f>TUE!I206</f>
        <v>-</v>
      </c>
      <c r="L205" s="176" t="str">
        <f>WED!A206</f>
        <v/>
      </c>
      <c r="M205" s="177" t="str">
        <f>WED!B206</f>
        <v/>
      </c>
      <c r="N205" s="178" t="str">
        <f>IF(WED!F206="","",WED!F206)</f>
        <v/>
      </c>
      <c r="O205" s="179" t="str">
        <f>WED!H206</f>
        <v>-</v>
      </c>
      <c r="P205" s="180" t="str">
        <f>WED!I206</f>
        <v>-</v>
      </c>
      <c r="Q205" s="191" t="str">
        <f>THU!A206</f>
        <v/>
      </c>
      <c r="R205" s="192" t="str">
        <f>THU!B206</f>
        <v/>
      </c>
      <c r="S205" s="193" t="str">
        <f>IF(THU!F206="","",THU!F206)</f>
        <v/>
      </c>
      <c r="T205" s="194" t="str">
        <f>THU!H206</f>
        <v>-</v>
      </c>
      <c r="U205" s="195" t="str">
        <f>THU!I206</f>
        <v>-</v>
      </c>
      <c r="V205" s="206" t="str">
        <f>FRI!A206</f>
        <v/>
      </c>
      <c r="W205" s="207" t="str">
        <f>FRI!B206</f>
        <v/>
      </c>
      <c r="X205" s="208" t="str">
        <f>IF(FRI!F206="","",FRI!F206)</f>
        <v/>
      </c>
      <c r="Y205" s="209" t="str">
        <f>FRI!H206</f>
        <v>-</v>
      </c>
      <c r="Z205" s="210" t="str">
        <f>FRI!I206</f>
        <v>-</v>
      </c>
      <c r="AA205" s="345" t="str">
        <f>SAT!A206</f>
        <v/>
      </c>
      <c r="AB205" s="220" t="str">
        <f>SAT!B206</f>
        <v/>
      </c>
      <c r="AC205" s="221" t="str">
        <f>IF(SAT!F206="","",SAT!F206)</f>
        <v/>
      </c>
      <c r="AD205" s="222" t="str">
        <f>SAT!H206</f>
        <v>-</v>
      </c>
      <c r="AE205" s="223" t="str">
        <f>SAT!I206</f>
        <v>-</v>
      </c>
      <c r="AF205" s="131" t="str">
        <f>SUN!A206</f>
        <v/>
      </c>
      <c r="AG205" s="132" t="str">
        <f>SUN!B206</f>
        <v/>
      </c>
      <c r="AH205" s="133" t="str">
        <f>IF(SUN!F206="","",SUN!F206)</f>
        <v/>
      </c>
      <c r="AI205" s="134" t="str">
        <f>SUN!H206</f>
        <v>-</v>
      </c>
      <c r="AJ205" s="135" t="str">
        <f>SUN!I206</f>
        <v>-</v>
      </c>
    </row>
    <row r="206" spans="1:36" s="121" customFormat="1" ht="11.5" x14ac:dyDescent="0.25">
      <c r="A206" s="267">
        <v>204</v>
      </c>
      <c r="B206" s="146" t="str">
        <f>MON!A207</f>
        <v/>
      </c>
      <c r="C206" s="147" t="str">
        <f>MON!B207</f>
        <v/>
      </c>
      <c r="D206" s="148" t="str">
        <f>IF(MON!F207="","",MON!F207)</f>
        <v/>
      </c>
      <c r="E206" s="149" t="str">
        <f>MON!H207</f>
        <v>-</v>
      </c>
      <c r="F206" s="150" t="str">
        <f>MON!I207</f>
        <v>-</v>
      </c>
      <c r="G206" s="161" t="str">
        <f>TUE!A207</f>
        <v/>
      </c>
      <c r="H206" s="162" t="str">
        <f>TUE!B207</f>
        <v/>
      </c>
      <c r="I206" s="163" t="str">
        <f>IF(TUE!F207="","",TUE!F207)</f>
        <v/>
      </c>
      <c r="J206" s="164" t="str">
        <f>TUE!H207</f>
        <v>-</v>
      </c>
      <c r="K206" s="165" t="str">
        <f>TUE!I207</f>
        <v>-</v>
      </c>
      <c r="L206" s="176" t="str">
        <f>WED!A207</f>
        <v/>
      </c>
      <c r="M206" s="177" t="str">
        <f>WED!B207</f>
        <v/>
      </c>
      <c r="N206" s="178" t="str">
        <f>IF(WED!F207="","",WED!F207)</f>
        <v/>
      </c>
      <c r="O206" s="179" t="str">
        <f>WED!H207</f>
        <v>-</v>
      </c>
      <c r="P206" s="180" t="str">
        <f>WED!I207</f>
        <v>-</v>
      </c>
      <c r="Q206" s="191" t="str">
        <f>THU!A207</f>
        <v/>
      </c>
      <c r="R206" s="192" t="str">
        <f>THU!B207</f>
        <v/>
      </c>
      <c r="S206" s="193" t="str">
        <f>IF(THU!F207="","",THU!F207)</f>
        <v/>
      </c>
      <c r="T206" s="194" t="str">
        <f>THU!H207</f>
        <v>-</v>
      </c>
      <c r="U206" s="195" t="str">
        <f>THU!I207</f>
        <v>-</v>
      </c>
      <c r="V206" s="206" t="str">
        <f>FRI!A207</f>
        <v/>
      </c>
      <c r="W206" s="207" t="str">
        <f>FRI!B207</f>
        <v/>
      </c>
      <c r="X206" s="208" t="str">
        <f>IF(FRI!F207="","",FRI!F207)</f>
        <v/>
      </c>
      <c r="Y206" s="209" t="str">
        <f>FRI!H207</f>
        <v>-</v>
      </c>
      <c r="Z206" s="210" t="str">
        <f>FRI!I207</f>
        <v>-</v>
      </c>
      <c r="AA206" s="345" t="str">
        <f>SAT!A207</f>
        <v/>
      </c>
      <c r="AB206" s="220" t="str">
        <f>SAT!B207</f>
        <v/>
      </c>
      <c r="AC206" s="221" t="str">
        <f>IF(SAT!F207="","",SAT!F207)</f>
        <v/>
      </c>
      <c r="AD206" s="222" t="str">
        <f>SAT!H207</f>
        <v>-</v>
      </c>
      <c r="AE206" s="223" t="str">
        <f>SAT!I207</f>
        <v>-</v>
      </c>
      <c r="AF206" s="131" t="str">
        <f>SUN!A207</f>
        <v/>
      </c>
      <c r="AG206" s="132" t="str">
        <f>SUN!B207</f>
        <v/>
      </c>
      <c r="AH206" s="133" t="str">
        <f>IF(SUN!F207="","",SUN!F207)</f>
        <v/>
      </c>
      <c r="AI206" s="134" t="str">
        <f>SUN!H207</f>
        <v>-</v>
      </c>
      <c r="AJ206" s="135" t="str">
        <f>SUN!I207</f>
        <v>-</v>
      </c>
    </row>
    <row r="207" spans="1:36" s="121" customFormat="1" ht="11.5" x14ac:dyDescent="0.25">
      <c r="A207" s="267">
        <v>205</v>
      </c>
      <c r="B207" s="146" t="str">
        <f>MON!A208</f>
        <v/>
      </c>
      <c r="C207" s="147" t="str">
        <f>MON!B208</f>
        <v/>
      </c>
      <c r="D207" s="148" t="str">
        <f>IF(MON!F208="","",MON!F208)</f>
        <v/>
      </c>
      <c r="E207" s="149" t="str">
        <f>MON!H208</f>
        <v>-</v>
      </c>
      <c r="F207" s="150" t="str">
        <f>MON!I208</f>
        <v>-</v>
      </c>
      <c r="G207" s="161" t="str">
        <f>TUE!A208</f>
        <v/>
      </c>
      <c r="H207" s="162" t="str">
        <f>TUE!B208</f>
        <v/>
      </c>
      <c r="I207" s="163" t="str">
        <f>IF(TUE!F208="","",TUE!F208)</f>
        <v/>
      </c>
      <c r="J207" s="164" t="str">
        <f>TUE!H208</f>
        <v>-</v>
      </c>
      <c r="K207" s="165" t="str">
        <f>TUE!I208</f>
        <v>-</v>
      </c>
      <c r="L207" s="176" t="str">
        <f>WED!A208</f>
        <v/>
      </c>
      <c r="M207" s="177" t="str">
        <f>WED!B208</f>
        <v/>
      </c>
      <c r="N207" s="178" t="str">
        <f>IF(WED!F208="","",WED!F208)</f>
        <v/>
      </c>
      <c r="O207" s="179" t="str">
        <f>WED!H208</f>
        <v>-</v>
      </c>
      <c r="P207" s="180" t="str">
        <f>WED!I208</f>
        <v>-</v>
      </c>
      <c r="Q207" s="191" t="str">
        <f>THU!A208</f>
        <v/>
      </c>
      <c r="R207" s="192" t="str">
        <f>THU!B208</f>
        <v/>
      </c>
      <c r="S207" s="193" t="str">
        <f>IF(THU!F208="","",THU!F208)</f>
        <v/>
      </c>
      <c r="T207" s="194" t="str">
        <f>THU!H208</f>
        <v>-</v>
      </c>
      <c r="U207" s="195" t="str">
        <f>THU!I208</f>
        <v>-</v>
      </c>
      <c r="V207" s="206" t="str">
        <f>FRI!A208</f>
        <v/>
      </c>
      <c r="W207" s="207" t="str">
        <f>FRI!B208</f>
        <v/>
      </c>
      <c r="X207" s="208" t="str">
        <f>IF(FRI!F208="","",FRI!F208)</f>
        <v/>
      </c>
      <c r="Y207" s="209" t="str">
        <f>FRI!H208</f>
        <v>-</v>
      </c>
      <c r="Z207" s="210" t="str">
        <f>FRI!I208</f>
        <v>-</v>
      </c>
      <c r="AA207" s="345" t="str">
        <f>SAT!A208</f>
        <v/>
      </c>
      <c r="AB207" s="220" t="str">
        <f>SAT!B208</f>
        <v/>
      </c>
      <c r="AC207" s="221" t="str">
        <f>IF(SAT!F208="","",SAT!F208)</f>
        <v/>
      </c>
      <c r="AD207" s="222" t="str">
        <f>SAT!H208</f>
        <v>-</v>
      </c>
      <c r="AE207" s="223" t="str">
        <f>SAT!I208</f>
        <v>-</v>
      </c>
      <c r="AF207" s="131" t="str">
        <f>SUN!A208</f>
        <v/>
      </c>
      <c r="AG207" s="132" t="str">
        <f>SUN!B208</f>
        <v/>
      </c>
      <c r="AH207" s="133" t="str">
        <f>IF(SUN!F208="","",SUN!F208)</f>
        <v/>
      </c>
      <c r="AI207" s="134" t="str">
        <f>SUN!H208</f>
        <v>-</v>
      </c>
      <c r="AJ207" s="135" t="str">
        <f>SUN!I208</f>
        <v>-</v>
      </c>
    </row>
    <row r="208" spans="1:36" s="121" customFormat="1" ht="11.5" x14ac:dyDescent="0.25">
      <c r="A208" s="267">
        <v>206</v>
      </c>
      <c r="B208" s="146" t="str">
        <f>MON!A209</f>
        <v/>
      </c>
      <c r="C208" s="147" t="str">
        <f>MON!B209</f>
        <v/>
      </c>
      <c r="D208" s="148" t="str">
        <f>IF(MON!F209="","",MON!F209)</f>
        <v/>
      </c>
      <c r="E208" s="149" t="str">
        <f>MON!H209</f>
        <v>-</v>
      </c>
      <c r="F208" s="150" t="str">
        <f>MON!I209</f>
        <v>-</v>
      </c>
      <c r="G208" s="161" t="str">
        <f>TUE!A209</f>
        <v/>
      </c>
      <c r="H208" s="162" t="str">
        <f>TUE!B209</f>
        <v/>
      </c>
      <c r="I208" s="163" t="str">
        <f>IF(TUE!F209="","",TUE!F209)</f>
        <v/>
      </c>
      <c r="J208" s="164" t="str">
        <f>TUE!H209</f>
        <v>-</v>
      </c>
      <c r="K208" s="165" t="str">
        <f>TUE!I209</f>
        <v>-</v>
      </c>
      <c r="L208" s="176" t="str">
        <f>WED!A209</f>
        <v/>
      </c>
      <c r="M208" s="177" t="str">
        <f>WED!B209</f>
        <v/>
      </c>
      <c r="N208" s="178" t="str">
        <f>IF(WED!F209="","",WED!F209)</f>
        <v/>
      </c>
      <c r="O208" s="179" t="str">
        <f>WED!H209</f>
        <v>-</v>
      </c>
      <c r="P208" s="180" t="str">
        <f>WED!I209</f>
        <v>-</v>
      </c>
      <c r="Q208" s="191" t="str">
        <f>THU!A209</f>
        <v/>
      </c>
      <c r="R208" s="192" t="str">
        <f>THU!B209</f>
        <v/>
      </c>
      <c r="S208" s="193" t="str">
        <f>IF(THU!F209="","",THU!F209)</f>
        <v/>
      </c>
      <c r="T208" s="194" t="str">
        <f>THU!H209</f>
        <v>-</v>
      </c>
      <c r="U208" s="195" t="str">
        <f>THU!I209</f>
        <v>-</v>
      </c>
      <c r="V208" s="206" t="str">
        <f>FRI!A209</f>
        <v/>
      </c>
      <c r="W208" s="207" t="str">
        <f>FRI!B209</f>
        <v/>
      </c>
      <c r="X208" s="208" t="str">
        <f>IF(FRI!F209="","",FRI!F209)</f>
        <v/>
      </c>
      <c r="Y208" s="209" t="str">
        <f>FRI!H209</f>
        <v>-</v>
      </c>
      <c r="Z208" s="210" t="str">
        <f>FRI!I209</f>
        <v>-</v>
      </c>
      <c r="AA208" s="345" t="str">
        <f>SAT!A209</f>
        <v/>
      </c>
      <c r="AB208" s="220" t="str">
        <f>SAT!B209</f>
        <v/>
      </c>
      <c r="AC208" s="221" t="str">
        <f>IF(SAT!F209="","",SAT!F209)</f>
        <v/>
      </c>
      <c r="AD208" s="222" t="str">
        <f>SAT!H209</f>
        <v>-</v>
      </c>
      <c r="AE208" s="223" t="str">
        <f>SAT!I209</f>
        <v>-</v>
      </c>
      <c r="AF208" s="131" t="str">
        <f>SUN!A209</f>
        <v/>
      </c>
      <c r="AG208" s="132" t="str">
        <f>SUN!B209</f>
        <v/>
      </c>
      <c r="AH208" s="133" t="str">
        <f>IF(SUN!F209="","",SUN!F209)</f>
        <v/>
      </c>
      <c r="AI208" s="134" t="str">
        <f>SUN!H209</f>
        <v>-</v>
      </c>
      <c r="AJ208" s="135" t="str">
        <f>SUN!I209</f>
        <v>-</v>
      </c>
    </row>
    <row r="209" spans="1:36" s="121" customFormat="1" ht="11.5" x14ac:dyDescent="0.25">
      <c r="A209" s="267">
        <v>207</v>
      </c>
      <c r="B209" s="146" t="str">
        <f>MON!A210</f>
        <v/>
      </c>
      <c r="C209" s="147" t="str">
        <f>MON!B210</f>
        <v/>
      </c>
      <c r="D209" s="148" t="str">
        <f>IF(MON!F210="","",MON!F210)</f>
        <v/>
      </c>
      <c r="E209" s="149" t="str">
        <f>MON!H210</f>
        <v>-</v>
      </c>
      <c r="F209" s="150" t="str">
        <f>MON!I210</f>
        <v>-</v>
      </c>
      <c r="G209" s="161" t="str">
        <f>TUE!A210</f>
        <v/>
      </c>
      <c r="H209" s="162" t="str">
        <f>TUE!B210</f>
        <v/>
      </c>
      <c r="I209" s="163" t="str">
        <f>IF(TUE!F210="","",TUE!F210)</f>
        <v/>
      </c>
      <c r="J209" s="164" t="str">
        <f>TUE!H210</f>
        <v>-</v>
      </c>
      <c r="K209" s="165" t="str">
        <f>TUE!I210</f>
        <v>-</v>
      </c>
      <c r="L209" s="176" t="str">
        <f>WED!A210</f>
        <v/>
      </c>
      <c r="M209" s="177" t="str">
        <f>WED!B210</f>
        <v/>
      </c>
      <c r="N209" s="178" t="str">
        <f>IF(WED!F210="","",WED!F210)</f>
        <v/>
      </c>
      <c r="O209" s="179" t="str">
        <f>WED!H210</f>
        <v>-</v>
      </c>
      <c r="P209" s="180" t="str">
        <f>WED!I210</f>
        <v>-</v>
      </c>
      <c r="Q209" s="191" t="str">
        <f>THU!A210</f>
        <v/>
      </c>
      <c r="R209" s="192" t="str">
        <f>THU!B210</f>
        <v/>
      </c>
      <c r="S209" s="193" t="str">
        <f>IF(THU!F210="","",THU!F210)</f>
        <v/>
      </c>
      <c r="T209" s="194" t="str">
        <f>THU!H210</f>
        <v>-</v>
      </c>
      <c r="U209" s="195" t="str">
        <f>THU!I210</f>
        <v>-</v>
      </c>
      <c r="V209" s="206" t="str">
        <f>FRI!A210</f>
        <v/>
      </c>
      <c r="W209" s="207" t="str">
        <f>FRI!B210</f>
        <v/>
      </c>
      <c r="X209" s="208" t="str">
        <f>IF(FRI!F210="","",FRI!F210)</f>
        <v/>
      </c>
      <c r="Y209" s="209" t="str">
        <f>FRI!H210</f>
        <v>-</v>
      </c>
      <c r="Z209" s="210" t="str">
        <f>FRI!I210</f>
        <v>-</v>
      </c>
      <c r="AA209" s="345" t="str">
        <f>SAT!A210</f>
        <v/>
      </c>
      <c r="AB209" s="220" t="str">
        <f>SAT!B210</f>
        <v/>
      </c>
      <c r="AC209" s="221" t="str">
        <f>IF(SAT!F210="","",SAT!F210)</f>
        <v/>
      </c>
      <c r="AD209" s="222" t="str">
        <f>SAT!H210</f>
        <v>-</v>
      </c>
      <c r="AE209" s="223" t="str">
        <f>SAT!I210</f>
        <v>-</v>
      </c>
      <c r="AF209" s="131" t="str">
        <f>SUN!A210</f>
        <v/>
      </c>
      <c r="AG209" s="132" t="str">
        <f>SUN!B210</f>
        <v/>
      </c>
      <c r="AH209" s="133" t="str">
        <f>IF(SUN!F210="","",SUN!F210)</f>
        <v/>
      </c>
      <c r="AI209" s="134" t="str">
        <f>SUN!H210</f>
        <v>-</v>
      </c>
      <c r="AJ209" s="135" t="str">
        <f>SUN!I210</f>
        <v>-</v>
      </c>
    </row>
    <row r="210" spans="1:36" s="121" customFormat="1" ht="11.5" x14ac:dyDescent="0.25">
      <c r="A210" s="267">
        <v>208</v>
      </c>
      <c r="B210" s="146" t="str">
        <f>MON!A211</f>
        <v/>
      </c>
      <c r="C210" s="147" t="str">
        <f>MON!B211</f>
        <v/>
      </c>
      <c r="D210" s="148" t="str">
        <f>IF(MON!F211="","",MON!F211)</f>
        <v/>
      </c>
      <c r="E210" s="149" t="str">
        <f>MON!H211</f>
        <v>-</v>
      </c>
      <c r="F210" s="150" t="str">
        <f>MON!I211</f>
        <v>-</v>
      </c>
      <c r="G210" s="161" t="str">
        <f>TUE!A211</f>
        <v/>
      </c>
      <c r="H210" s="162" t="str">
        <f>TUE!B211</f>
        <v/>
      </c>
      <c r="I210" s="163" t="str">
        <f>IF(TUE!F211="","",TUE!F211)</f>
        <v/>
      </c>
      <c r="J210" s="164" t="str">
        <f>TUE!H211</f>
        <v>-</v>
      </c>
      <c r="K210" s="165" t="str">
        <f>TUE!I211</f>
        <v>-</v>
      </c>
      <c r="L210" s="176" t="str">
        <f>WED!A211</f>
        <v/>
      </c>
      <c r="M210" s="177" t="str">
        <f>WED!B211</f>
        <v/>
      </c>
      <c r="N210" s="178" t="str">
        <f>IF(WED!F211="","",WED!F211)</f>
        <v/>
      </c>
      <c r="O210" s="179" t="str">
        <f>WED!H211</f>
        <v>-</v>
      </c>
      <c r="P210" s="180" t="str">
        <f>WED!I211</f>
        <v>-</v>
      </c>
      <c r="Q210" s="191" t="str">
        <f>THU!A211</f>
        <v/>
      </c>
      <c r="R210" s="192" t="str">
        <f>THU!B211</f>
        <v/>
      </c>
      <c r="S210" s="193" t="str">
        <f>IF(THU!F211="","",THU!F211)</f>
        <v/>
      </c>
      <c r="T210" s="194" t="str">
        <f>THU!H211</f>
        <v>-</v>
      </c>
      <c r="U210" s="195" t="str">
        <f>THU!I211</f>
        <v>-</v>
      </c>
      <c r="V210" s="206" t="str">
        <f>FRI!A211</f>
        <v/>
      </c>
      <c r="W210" s="207" t="str">
        <f>FRI!B211</f>
        <v/>
      </c>
      <c r="X210" s="208" t="str">
        <f>IF(FRI!F211="","",FRI!F211)</f>
        <v/>
      </c>
      <c r="Y210" s="209" t="str">
        <f>FRI!H211</f>
        <v>-</v>
      </c>
      <c r="Z210" s="210" t="str">
        <f>FRI!I211</f>
        <v>-</v>
      </c>
      <c r="AA210" s="345" t="str">
        <f>SAT!A211</f>
        <v/>
      </c>
      <c r="AB210" s="220" t="str">
        <f>SAT!B211</f>
        <v/>
      </c>
      <c r="AC210" s="221" t="str">
        <f>IF(SAT!F211="","",SAT!F211)</f>
        <v/>
      </c>
      <c r="AD210" s="222" t="str">
        <f>SAT!H211</f>
        <v>-</v>
      </c>
      <c r="AE210" s="223" t="str">
        <f>SAT!I211</f>
        <v>-</v>
      </c>
      <c r="AF210" s="131" t="str">
        <f>SUN!A211</f>
        <v/>
      </c>
      <c r="AG210" s="132" t="str">
        <f>SUN!B211</f>
        <v/>
      </c>
      <c r="AH210" s="133" t="str">
        <f>IF(SUN!F211="","",SUN!F211)</f>
        <v/>
      </c>
      <c r="AI210" s="134" t="str">
        <f>SUN!H211</f>
        <v>-</v>
      </c>
      <c r="AJ210" s="135" t="str">
        <f>SUN!I211</f>
        <v>-</v>
      </c>
    </row>
    <row r="211" spans="1:36" s="121" customFormat="1" ht="11.5" x14ac:dyDescent="0.25">
      <c r="A211" s="267">
        <v>209</v>
      </c>
      <c r="B211" s="146" t="str">
        <f>MON!A212</f>
        <v/>
      </c>
      <c r="C211" s="147" t="str">
        <f>MON!B212</f>
        <v/>
      </c>
      <c r="D211" s="148" t="str">
        <f>IF(MON!F212="","",MON!F212)</f>
        <v/>
      </c>
      <c r="E211" s="149" t="str">
        <f>MON!H212</f>
        <v>-</v>
      </c>
      <c r="F211" s="150" t="str">
        <f>MON!I212</f>
        <v>-</v>
      </c>
      <c r="G211" s="161" t="str">
        <f>TUE!A212</f>
        <v/>
      </c>
      <c r="H211" s="162" t="str">
        <f>TUE!B212</f>
        <v/>
      </c>
      <c r="I211" s="163" t="str">
        <f>IF(TUE!F212="","",TUE!F212)</f>
        <v/>
      </c>
      <c r="J211" s="164" t="str">
        <f>TUE!H212</f>
        <v>-</v>
      </c>
      <c r="K211" s="165" t="str">
        <f>TUE!I212</f>
        <v>-</v>
      </c>
      <c r="L211" s="176" t="str">
        <f>WED!A212</f>
        <v/>
      </c>
      <c r="M211" s="177" t="str">
        <f>WED!B212</f>
        <v/>
      </c>
      <c r="N211" s="178" t="str">
        <f>IF(WED!F212="","",WED!F212)</f>
        <v/>
      </c>
      <c r="O211" s="179" t="str">
        <f>WED!H212</f>
        <v>-</v>
      </c>
      <c r="P211" s="180" t="str">
        <f>WED!I212</f>
        <v>-</v>
      </c>
      <c r="Q211" s="191" t="str">
        <f>THU!A212</f>
        <v/>
      </c>
      <c r="R211" s="192" t="str">
        <f>THU!B212</f>
        <v/>
      </c>
      <c r="S211" s="193" t="str">
        <f>IF(THU!F212="","",THU!F212)</f>
        <v/>
      </c>
      <c r="T211" s="194" t="str">
        <f>THU!H212</f>
        <v>-</v>
      </c>
      <c r="U211" s="195" t="str">
        <f>THU!I212</f>
        <v>-</v>
      </c>
      <c r="V211" s="206" t="str">
        <f>FRI!A212</f>
        <v/>
      </c>
      <c r="W211" s="207" t="str">
        <f>FRI!B212</f>
        <v/>
      </c>
      <c r="X211" s="208" t="str">
        <f>IF(FRI!F212="","",FRI!F212)</f>
        <v/>
      </c>
      <c r="Y211" s="209" t="str">
        <f>FRI!H212</f>
        <v>-</v>
      </c>
      <c r="Z211" s="210" t="str">
        <f>FRI!I212</f>
        <v>-</v>
      </c>
      <c r="AA211" s="345" t="str">
        <f>SAT!A212</f>
        <v/>
      </c>
      <c r="AB211" s="220" t="str">
        <f>SAT!B212</f>
        <v/>
      </c>
      <c r="AC211" s="221" t="str">
        <f>IF(SAT!F212="","",SAT!F212)</f>
        <v/>
      </c>
      <c r="AD211" s="222" t="str">
        <f>SAT!H212</f>
        <v>-</v>
      </c>
      <c r="AE211" s="223" t="str">
        <f>SAT!I212</f>
        <v>-</v>
      </c>
      <c r="AF211" s="131" t="str">
        <f>SUN!A212</f>
        <v/>
      </c>
      <c r="AG211" s="132" t="str">
        <f>SUN!B212</f>
        <v/>
      </c>
      <c r="AH211" s="133" t="str">
        <f>IF(SUN!F212="","",SUN!F212)</f>
        <v/>
      </c>
      <c r="AI211" s="134" t="str">
        <f>SUN!H212</f>
        <v>-</v>
      </c>
      <c r="AJ211" s="135" t="str">
        <f>SUN!I212</f>
        <v>-</v>
      </c>
    </row>
    <row r="212" spans="1:36" s="121" customFormat="1" ht="11.5" x14ac:dyDescent="0.25">
      <c r="A212" s="267">
        <v>210</v>
      </c>
      <c r="B212" s="146" t="str">
        <f>MON!A213</f>
        <v/>
      </c>
      <c r="C212" s="147" t="str">
        <f>MON!B213</f>
        <v/>
      </c>
      <c r="D212" s="148" t="str">
        <f>IF(MON!F213="","",MON!F213)</f>
        <v/>
      </c>
      <c r="E212" s="149" t="str">
        <f>MON!H213</f>
        <v>-</v>
      </c>
      <c r="F212" s="150" t="str">
        <f>MON!I213</f>
        <v>-</v>
      </c>
      <c r="G212" s="161" t="str">
        <f>TUE!A213</f>
        <v/>
      </c>
      <c r="H212" s="162" t="str">
        <f>TUE!B213</f>
        <v/>
      </c>
      <c r="I212" s="163" t="str">
        <f>IF(TUE!F213="","",TUE!F213)</f>
        <v/>
      </c>
      <c r="J212" s="164" t="str">
        <f>TUE!H213</f>
        <v>-</v>
      </c>
      <c r="K212" s="165" t="str">
        <f>TUE!I213</f>
        <v>-</v>
      </c>
      <c r="L212" s="176" t="str">
        <f>WED!A213</f>
        <v/>
      </c>
      <c r="M212" s="177" t="str">
        <f>WED!B213</f>
        <v/>
      </c>
      <c r="N212" s="178" t="str">
        <f>IF(WED!F213="","",WED!F213)</f>
        <v/>
      </c>
      <c r="O212" s="179" t="str">
        <f>WED!H213</f>
        <v>-</v>
      </c>
      <c r="P212" s="180" t="str">
        <f>WED!I213</f>
        <v>-</v>
      </c>
      <c r="Q212" s="191" t="str">
        <f>THU!A213</f>
        <v/>
      </c>
      <c r="R212" s="192" t="str">
        <f>THU!B213</f>
        <v/>
      </c>
      <c r="S212" s="193" t="str">
        <f>IF(THU!F213="","",THU!F213)</f>
        <v/>
      </c>
      <c r="T212" s="194" t="str">
        <f>THU!H213</f>
        <v>-</v>
      </c>
      <c r="U212" s="195" t="str">
        <f>THU!I213</f>
        <v>-</v>
      </c>
      <c r="V212" s="206" t="str">
        <f>FRI!A213</f>
        <v/>
      </c>
      <c r="W212" s="207" t="str">
        <f>FRI!B213</f>
        <v/>
      </c>
      <c r="X212" s="208" t="str">
        <f>IF(FRI!F213="","",FRI!F213)</f>
        <v/>
      </c>
      <c r="Y212" s="209" t="str">
        <f>FRI!H213</f>
        <v>-</v>
      </c>
      <c r="Z212" s="210" t="str">
        <f>FRI!I213</f>
        <v>-</v>
      </c>
      <c r="AA212" s="345" t="str">
        <f>SAT!A213</f>
        <v/>
      </c>
      <c r="AB212" s="220" t="str">
        <f>SAT!B213</f>
        <v/>
      </c>
      <c r="AC212" s="221" t="str">
        <f>IF(SAT!F213="","",SAT!F213)</f>
        <v/>
      </c>
      <c r="AD212" s="222" t="str">
        <f>SAT!H213</f>
        <v>-</v>
      </c>
      <c r="AE212" s="223" t="str">
        <f>SAT!I213</f>
        <v>-</v>
      </c>
      <c r="AF212" s="131" t="str">
        <f>SUN!A213</f>
        <v/>
      </c>
      <c r="AG212" s="132" t="str">
        <f>SUN!B213</f>
        <v/>
      </c>
      <c r="AH212" s="133" t="str">
        <f>IF(SUN!F213="","",SUN!F213)</f>
        <v/>
      </c>
      <c r="AI212" s="134" t="str">
        <f>SUN!H213</f>
        <v>-</v>
      </c>
      <c r="AJ212" s="135" t="str">
        <f>SUN!I213</f>
        <v>-</v>
      </c>
    </row>
    <row r="213" spans="1:36" s="121" customFormat="1" ht="11.5" x14ac:dyDescent="0.25">
      <c r="A213" s="267">
        <v>211</v>
      </c>
      <c r="B213" s="146" t="str">
        <f>MON!A214</f>
        <v/>
      </c>
      <c r="C213" s="147" t="str">
        <f>MON!B214</f>
        <v/>
      </c>
      <c r="D213" s="148" t="str">
        <f>IF(MON!F214="","",MON!F214)</f>
        <v/>
      </c>
      <c r="E213" s="149" t="str">
        <f>MON!H214</f>
        <v>-</v>
      </c>
      <c r="F213" s="150" t="str">
        <f>MON!I214</f>
        <v>-</v>
      </c>
      <c r="G213" s="161" t="str">
        <f>TUE!A214</f>
        <v/>
      </c>
      <c r="H213" s="162" t="str">
        <f>TUE!B214</f>
        <v/>
      </c>
      <c r="I213" s="163" t="str">
        <f>IF(TUE!F214="","",TUE!F214)</f>
        <v/>
      </c>
      <c r="J213" s="164" t="str">
        <f>TUE!H214</f>
        <v>-</v>
      </c>
      <c r="K213" s="165" t="str">
        <f>TUE!I214</f>
        <v>-</v>
      </c>
      <c r="L213" s="176" t="str">
        <f>WED!A214</f>
        <v/>
      </c>
      <c r="M213" s="177" t="str">
        <f>WED!B214</f>
        <v/>
      </c>
      <c r="N213" s="178" t="str">
        <f>IF(WED!F214="","",WED!F214)</f>
        <v/>
      </c>
      <c r="O213" s="179" t="str">
        <f>WED!H214</f>
        <v>-</v>
      </c>
      <c r="P213" s="180" t="str">
        <f>WED!I214</f>
        <v>-</v>
      </c>
      <c r="Q213" s="191" t="str">
        <f>THU!A214</f>
        <v/>
      </c>
      <c r="R213" s="192" t="str">
        <f>THU!B214</f>
        <v/>
      </c>
      <c r="S213" s="193" t="str">
        <f>IF(THU!F214="","",THU!F214)</f>
        <v/>
      </c>
      <c r="T213" s="194" t="str">
        <f>THU!H214</f>
        <v>-</v>
      </c>
      <c r="U213" s="195" t="str">
        <f>THU!I214</f>
        <v>-</v>
      </c>
      <c r="V213" s="206" t="str">
        <f>FRI!A214</f>
        <v/>
      </c>
      <c r="W213" s="207" t="str">
        <f>FRI!B214</f>
        <v/>
      </c>
      <c r="X213" s="208" t="str">
        <f>IF(FRI!F214="","",FRI!F214)</f>
        <v/>
      </c>
      <c r="Y213" s="209" t="str">
        <f>FRI!H214</f>
        <v>-</v>
      </c>
      <c r="Z213" s="210" t="str">
        <f>FRI!I214</f>
        <v>-</v>
      </c>
      <c r="AA213" s="345" t="str">
        <f>SAT!A214</f>
        <v/>
      </c>
      <c r="AB213" s="220" t="str">
        <f>SAT!B214</f>
        <v/>
      </c>
      <c r="AC213" s="221" t="str">
        <f>IF(SAT!F214="","",SAT!F214)</f>
        <v/>
      </c>
      <c r="AD213" s="222" t="str">
        <f>SAT!H214</f>
        <v>-</v>
      </c>
      <c r="AE213" s="223" t="str">
        <f>SAT!I214</f>
        <v>-</v>
      </c>
      <c r="AF213" s="131" t="str">
        <f>SUN!A214</f>
        <v/>
      </c>
      <c r="AG213" s="132" t="str">
        <f>SUN!B214</f>
        <v/>
      </c>
      <c r="AH213" s="133" t="str">
        <f>IF(SUN!F214="","",SUN!F214)</f>
        <v/>
      </c>
      <c r="AI213" s="134" t="str">
        <f>SUN!H214</f>
        <v>-</v>
      </c>
      <c r="AJ213" s="135" t="str">
        <f>SUN!I214</f>
        <v>-</v>
      </c>
    </row>
    <row r="214" spans="1:36" s="121" customFormat="1" ht="11.5" x14ac:dyDescent="0.25">
      <c r="A214" s="267">
        <v>212</v>
      </c>
      <c r="B214" s="146" t="str">
        <f>MON!A215</f>
        <v/>
      </c>
      <c r="C214" s="147" t="str">
        <f>MON!B215</f>
        <v/>
      </c>
      <c r="D214" s="148" t="str">
        <f>IF(MON!F215="","",MON!F215)</f>
        <v/>
      </c>
      <c r="E214" s="149" t="str">
        <f>MON!H215</f>
        <v>-</v>
      </c>
      <c r="F214" s="150" t="str">
        <f>MON!I215</f>
        <v>-</v>
      </c>
      <c r="G214" s="161" t="str">
        <f>TUE!A215</f>
        <v/>
      </c>
      <c r="H214" s="162" t="str">
        <f>TUE!B215</f>
        <v/>
      </c>
      <c r="I214" s="163" t="str">
        <f>IF(TUE!F215="","",TUE!F215)</f>
        <v/>
      </c>
      <c r="J214" s="164" t="str">
        <f>TUE!H215</f>
        <v>-</v>
      </c>
      <c r="K214" s="165" t="str">
        <f>TUE!I215</f>
        <v>-</v>
      </c>
      <c r="L214" s="176" t="str">
        <f>WED!A215</f>
        <v/>
      </c>
      <c r="M214" s="177" t="str">
        <f>WED!B215</f>
        <v/>
      </c>
      <c r="N214" s="178" t="str">
        <f>IF(WED!F215="","",WED!F215)</f>
        <v/>
      </c>
      <c r="O214" s="179" t="str">
        <f>WED!H215</f>
        <v>-</v>
      </c>
      <c r="P214" s="180" t="str">
        <f>WED!I215</f>
        <v>-</v>
      </c>
      <c r="Q214" s="191" t="str">
        <f>THU!A215</f>
        <v/>
      </c>
      <c r="R214" s="192" t="str">
        <f>THU!B215</f>
        <v/>
      </c>
      <c r="S214" s="193" t="str">
        <f>IF(THU!F215="","",THU!F215)</f>
        <v/>
      </c>
      <c r="T214" s="194" t="str">
        <f>THU!H215</f>
        <v>-</v>
      </c>
      <c r="U214" s="195" t="str">
        <f>THU!I215</f>
        <v>-</v>
      </c>
      <c r="V214" s="206" t="str">
        <f>FRI!A215</f>
        <v/>
      </c>
      <c r="W214" s="207" t="str">
        <f>FRI!B215</f>
        <v/>
      </c>
      <c r="X214" s="208" t="str">
        <f>IF(FRI!F215="","",FRI!F215)</f>
        <v/>
      </c>
      <c r="Y214" s="209" t="str">
        <f>FRI!H215</f>
        <v>-</v>
      </c>
      <c r="Z214" s="210" t="str">
        <f>FRI!I215</f>
        <v>-</v>
      </c>
      <c r="AA214" s="345" t="str">
        <f>SAT!A215</f>
        <v/>
      </c>
      <c r="AB214" s="220" t="str">
        <f>SAT!B215</f>
        <v/>
      </c>
      <c r="AC214" s="221" t="str">
        <f>IF(SAT!F215="","",SAT!F215)</f>
        <v/>
      </c>
      <c r="AD214" s="222" t="str">
        <f>SAT!H215</f>
        <v>-</v>
      </c>
      <c r="AE214" s="223" t="str">
        <f>SAT!I215</f>
        <v>-</v>
      </c>
      <c r="AF214" s="131" t="str">
        <f>SUN!A215</f>
        <v/>
      </c>
      <c r="AG214" s="132" t="str">
        <f>SUN!B215</f>
        <v/>
      </c>
      <c r="AH214" s="133" t="str">
        <f>IF(SUN!F215="","",SUN!F215)</f>
        <v/>
      </c>
      <c r="AI214" s="134" t="str">
        <f>SUN!H215</f>
        <v>-</v>
      </c>
      <c r="AJ214" s="135" t="str">
        <f>SUN!I215</f>
        <v>-</v>
      </c>
    </row>
    <row r="215" spans="1:36" s="121" customFormat="1" ht="11.5" x14ac:dyDescent="0.25">
      <c r="A215" s="267">
        <v>213</v>
      </c>
      <c r="B215" s="146" t="str">
        <f>MON!A216</f>
        <v/>
      </c>
      <c r="C215" s="147" t="str">
        <f>MON!B216</f>
        <v/>
      </c>
      <c r="D215" s="148" t="str">
        <f>IF(MON!F216="","",MON!F216)</f>
        <v/>
      </c>
      <c r="E215" s="149" t="str">
        <f>MON!H216</f>
        <v>-</v>
      </c>
      <c r="F215" s="150" t="str">
        <f>MON!I216</f>
        <v>-</v>
      </c>
      <c r="G215" s="161" t="str">
        <f>TUE!A216</f>
        <v/>
      </c>
      <c r="H215" s="162" t="str">
        <f>TUE!B216</f>
        <v/>
      </c>
      <c r="I215" s="163" t="str">
        <f>IF(TUE!F216="","",TUE!F216)</f>
        <v/>
      </c>
      <c r="J215" s="164" t="str">
        <f>TUE!H216</f>
        <v>-</v>
      </c>
      <c r="K215" s="165" t="str">
        <f>TUE!I216</f>
        <v>-</v>
      </c>
      <c r="L215" s="176" t="str">
        <f>WED!A216</f>
        <v/>
      </c>
      <c r="M215" s="177" t="str">
        <f>WED!B216</f>
        <v/>
      </c>
      <c r="N215" s="178" t="str">
        <f>IF(WED!F216="","",WED!F216)</f>
        <v/>
      </c>
      <c r="O215" s="179" t="str">
        <f>WED!H216</f>
        <v>-</v>
      </c>
      <c r="P215" s="180" t="str">
        <f>WED!I216</f>
        <v>-</v>
      </c>
      <c r="Q215" s="191" t="str">
        <f>THU!A216</f>
        <v/>
      </c>
      <c r="R215" s="192" t="str">
        <f>THU!B216</f>
        <v/>
      </c>
      <c r="S215" s="193" t="str">
        <f>IF(THU!F216="","",THU!F216)</f>
        <v/>
      </c>
      <c r="T215" s="194" t="str">
        <f>THU!H216</f>
        <v>-</v>
      </c>
      <c r="U215" s="195" t="str">
        <f>THU!I216</f>
        <v>-</v>
      </c>
      <c r="V215" s="206" t="str">
        <f>FRI!A216</f>
        <v/>
      </c>
      <c r="W215" s="207" t="str">
        <f>FRI!B216</f>
        <v/>
      </c>
      <c r="X215" s="208" t="str">
        <f>IF(FRI!F216="","",FRI!F216)</f>
        <v/>
      </c>
      <c r="Y215" s="209" t="str">
        <f>FRI!H216</f>
        <v>-</v>
      </c>
      <c r="Z215" s="210" t="str">
        <f>FRI!I216</f>
        <v>-</v>
      </c>
      <c r="AA215" s="345" t="str">
        <f>SAT!A216</f>
        <v/>
      </c>
      <c r="AB215" s="220" t="str">
        <f>SAT!B216</f>
        <v/>
      </c>
      <c r="AC215" s="221" t="str">
        <f>IF(SAT!F216="","",SAT!F216)</f>
        <v/>
      </c>
      <c r="AD215" s="222" t="str">
        <f>SAT!H216</f>
        <v>-</v>
      </c>
      <c r="AE215" s="223" t="str">
        <f>SAT!I216</f>
        <v>-</v>
      </c>
      <c r="AF215" s="131" t="str">
        <f>SUN!A216</f>
        <v/>
      </c>
      <c r="AG215" s="132" t="str">
        <f>SUN!B216</f>
        <v/>
      </c>
      <c r="AH215" s="133" t="str">
        <f>IF(SUN!F216="","",SUN!F216)</f>
        <v/>
      </c>
      <c r="AI215" s="134" t="str">
        <f>SUN!H216</f>
        <v>-</v>
      </c>
      <c r="AJ215" s="135" t="str">
        <f>SUN!I216</f>
        <v>-</v>
      </c>
    </row>
    <row r="216" spans="1:36" s="121" customFormat="1" ht="11.5" x14ac:dyDescent="0.25">
      <c r="A216" s="267">
        <v>214</v>
      </c>
      <c r="B216" s="146" t="str">
        <f>MON!A217</f>
        <v/>
      </c>
      <c r="C216" s="147" t="str">
        <f>MON!B217</f>
        <v/>
      </c>
      <c r="D216" s="148" t="str">
        <f>IF(MON!F217="","",MON!F217)</f>
        <v/>
      </c>
      <c r="E216" s="149" t="str">
        <f>MON!H217</f>
        <v>-</v>
      </c>
      <c r="F216" s="150" t="str">
        <f>MON!I217</f>
        <v>-</v>
      </c>
      <c r="G216" s="161" t="str">
        <f>TUE!A217</f>
        <v/>
      </c>
      <c r="H216" s="162" t="str">
        <f>TUE!B217</f>
        <v/>
      </c>
      <c r="I216" s="163" t="str">
        <f>IF(TUE!F217="","",TUE!F217)</f>
        <v/>
      </c>
      <c r="J216" s="164" t="str">
        <f>TUE!H217</f>
        <v>-</v>
      </c>
      <c r="K216" s="165" t="str">
        <f>TUE!I217</f>
        <v>-</v>
      </c>
      <c r="L216" s="176" t="str">
        <f>WED!A217</f>
        <v/>
      </c>
      <c r="M216" s="177" t="str">
        <f>WED!B217</f>
        <v/>
      </c>
      <c r="N216" s="178" t="str">
        <f>IF(WED!F217="","",WED!F217)</f>
        <v/>
      </c>
      <c r="O216" s="179" t="str">
        <f>WED!H217</f>
        <v>-</v>
      </c>
      <c r="P216" s="180" t="str">
        <f>WED!I217</f>
        <v>-</v>
      </c>
      <c r="Q216" s="191" t="str">
        <f>THU!A217</f>
        <v/>
      </c>
      <c r="R216" s="192" t="str">
        <f>THU!B217</f>
        <v/>
      </c>
      <c r="S216" s="193" t="str">
        <f>IF(THU!F217="","",THU!F217)</f>
        <v/>
      </c>
      <c r="T216" s="194" t="str">
        <f>THU!H217</f>
        <v>-</v>
      </c>
      <c r="U216" s="195" t="str">
        <f>THU!I217</f>
        <v>-</v>
      </c>
      <c r="V216" s="206" t="str">
        <f>FRI!A217</f>
        <v/>
      </c>
      <c r="W216" s="207" t="str">
        <f>FRI!B217</f>
        <v/>
      </c>
      <c r="X216" s="208" t="str">
        <f>IF(FRI!F217="","",FRI!F217)</f>
        <v/>
      </c>
      <c r="Y216" s="209" t="str">
        <f>FRI!H217</f>
        <v>-</v>
      </c>
      <c r="Z216" s="210" t="str">
        <f>FRI!I217</f>
        <v>-</v>
      </c>
      <c r="AA216" s="345" t="str">
        <f>SAT!A217</f>
        <v/>
      </c>
      <c r="AB216" s="220" t="str">
        <f>SAT!B217</f>
        <v/>
      </c>
      <c r="AC216" s="221" t="str">
        <f>IF(SAT!F217="","",SAT!F217)</f>
        <v/>
      </c>
      <c r="AD216" s="222" t="str">
        <f>SAT!H217</f>
        <v>-</v>
      </c>
      <c r="AE216" s="223" t="str">
        <f>SAT!I217</f>
        <v>-</v>
      </c>
      <c r="AF216" s="131" t="str">
        <f>SUN!A217</f>
        <v/>
      </c>
      <c r="AG216" s="132" t="str">
        <f>SUN!B217</f>
        <v/>
      </c>
      <c r="AH216" s="133" t="str">
        <f>IF(SUN!F217="","",SUN!F217)</f>
        <v/>
      </c>
      <c r="AI216" s="134" t="str">
        <f>SUN!H217</f>
        <v>-</v>
      </c>
      <c r="AJ216" s="135" t="str">
        <f>SUN!I217</f>
        <v>-</v>
      </c>
    </row>
    <row r="217" spans="1:36" s="121" customFormat="1" ht="11.5" x14ac:dyDescent="0.25">
      <c r="A217" s="267">
        <v>215</v>
      </c>
      <c r="B217" s="146" t="str">
        <f>MON!A218</f>
        <v/>
      </c>
      <c r="C217" s="147" t="str">
        <f>MON!B218</f>
        <v/>
      </c>
      <c r="D217" s="148" t="str">
        <f>IF(MON!F218="","",MON!F218)</f>
        <v/>
      </c>
      <c r="E217" s="149" t="str">
        <f>MON!H218</f>
        <v>-</v>
      </c>
      <c r="F217" s="150" t="str">
        <f>MON!I218</f>
        <v>-</v>
      </c>
      <c r="G217" s="161" t="str">
        <f>TUE!A218</f>
        <v/>
      </c>
      <c r="H217" s="162" t="str">
        <f>TUE!B218</f>
        <v/>
      </c>
      <c r="I217" s="163" t="str">
        <f>IF(TUE!F218="","",TUE!F218)</f>
        <v/>
      </c>
      <c r="J217" s="164" t="str">
        <f>TUE!H218</f>
        <v>-</v>
      </c>
      <c r="K217" s="165" t="str">
        <f>TUE!I218</f>
        <v>-</v>
      </c>
      <c r="L217" s="176" t="str">
        <f>WED!A218</f>
        <v/>
      </c>
      <c r="M217" s="177" t="str">
        <f>WED!B218</f>
        <v/>
      </c>
      <c r="N217" s="178" t="str">
        <f>IF(WED!F218="","",WED!F218)</f>
        <v/>
      </c>
      <c r="O217" s="179" t="str">
        <f>WED!H218</f>
        <v>-</v>
      </c>
      <c r="P217" s="180" t="str">
        <f>WED!I218</f>
        <v>-</v>
      </c>
      <c r="Q217" s="191" t="str">
        <f>THU!A218</f>
        <v/>
      </c>
      <c r="R217" s="192" t="str">
        <f>THU!B218</f>
        <v/>
      </c>
      <c r="S217" s="193" t="str">
        <f>IF(THU!F218="","",THU!F218)</f>
        <v/>
      </c>
      <c r="T217" s="194" t="str">
        <f>THU!H218</f>
        <v>-</v>
      </c>
      <c r="U217" s="195" t="str">
        <f>THU!I218</f>
        <v>-</v>
      </c>
      <c r="V217" s="206" t="str">
        <f>FRI!A218</f>
        <v/>
      </c>
      <c r="W217" s="207" t="str">
        <f>FRI!B218</f>
        <v/>
      </c>
      <c r="X217" s="208" t="str">
        <f>IF(FRI!F218="","",FRI!F218)</f>
        <v/>
      </c>
      <c r="Y217" s="209" t="str">
        <f>FRI!H218</f>
        <v>-</v>
      </c>
      <c r="Z217" s="210" t="str">
        <f>FRI!I218</f>
        <v>-</v>
      </c>
      <c r="AA217" s="345" t="str">
        <f>SAT!A218</f>
        <v/>
      </c>
      <c r="AB217" s="220" t="str">
        <f>SAT!B218</f>
        <v/>
      </c>
      <c r="AC217" s="221" t="str">
        <f>IF(SAT!F218="","",SAT!F218)</f>
        <v/>
      </c>
      <c r="AD217" s="222" t="str">
        <f>SAT!H218</f>
        <v>-</v>
      </c>
      <c r="AE217" s="223" t="str">
        <f>SAT!I218</f>
        <v>-</v>
      </c>
      <c r="AF217" s="131" t="str">
        <f>SUN!A218</f>
        <v/>
      </c>
      <c r="AG217" s="132" t="str">
        <f>SUN!B218</f>
        <v/>
      </c>
      <c r="AH217" s="133" t="str">
        <f>IF(SUN!F218="","",SUN!F218)</f>
        <v/>
      </c>
      <c r="AI217" s="134" t="str">
        <f>SUN!H218</f>
        <v>-</v>
      </c>
      <c r="AJ217" s="135" t="str">
        <f>SUN!I218</f>
        <v>-</v>
      </c>
    </row>
    <row r="218" spans="1:36" s="121" customFormat="1" ht="11.5" x14ac:dyDescent="0.25">
      <c r="A218" s="267">
        <v>216</v>
      </c>
      <c r="B218" s="146" t="str">
        <f>MON!A219</f>
        <v/>
      </c>
      <c r="C218" s="147" t="str">
        <f>MON!B219</f>
        <v/>
      </c>
      <c r="D218" s="148" t="str">
        <f>IF(MON!F219="","",MON!F219)</f>
        <v/>
      </c>
      <c r="E218" s="149" t="str">
        <f>MON!H219</f>
        <v>-</v>
      </c>
      <c r="F218" s="150" t="str">
        <f>MON!I219</f>
        <v>-</v>
      </c>
      <c r="G218" s="161" t="str">
        <f>TUE!A219</f>
        <v/>
      </c>
      <c r="H218" s="162" t="str">
        <f>TUE!B219</f>
        <v/>
      </c>
      <c r="I218" s="163" t="str">
        <f>IF(TUE!F219="","",TUE!F219)</f>
        <v/>
      </c>
      <c r="J218" s="164" t="str">
        <f>TUE!H219</f>
        <v>-</v>
      </c>
      <c r="K218" s="165" t="str">
        <f>TUE!I219</f>
        <v>-</v>
      </c>
      <c r="L218" s="176" t="str">
        <f>WED!A219</f>
        <v/>
      </c>
      <c r="M218" s="177" t="str">
        <f>WED!B219</f>
        <v/>
      </c>
      <c r="N218" s="178" t="str">
        <f>IF(WED!F219="","",WED!F219)</f>
        <v/>
      </c>
      <c r="O218" s="179" t="str">
        <f>WED!H219</f>
        <v>-</v>
      </c>
      <c r="P218" s="180" t="str">
        <f>WED!I219</f>
        <v>-</v>
      </c>
      <c r="Q218" s="191" t="str">
        <f>THU!A219</f>
        <v/>
      </c>
      <c r="R218" s="192" t="str">
        <f>THU!B219</f>
        <v/>
      </c>
      <c r="S218" s="193" t="str">
        <f>IF(THU!F219="","",THU!F219)</f>
        <v/>
      </c>
      <c r="T218" s="194" t="str">
        <f>THU!H219</f>
        <v>-</v>
      </c>
      <c r="U218" s="195" t="str">
        <f>THU!I219</f>
        <v>-</v>
      </c>
      <c r="V218" s="206" t="str">
        <f>FRI!A219</f>
        <v/>
      </c>
      <c r="W218" s="207" t="str">
        <f>FRI!B219</f>
        <v/>
      </c>
      <c r="X218" s="208" t="str">
        <f>IF(FRI!F219="","",FRI!F219)</f>
        <v/>
      </c>
      <c r="Y218" s="209" t="str">
        <f>FRI!H219</f>
        <v>-</v>
      </c>
      <c r="Z218" s="210" t="str">
        <f>FRI!I219</f>
        <v>-</v>
      </c>
      <c r="AA218" s="345" t="str">
        <f>SAT!A219</f>
        <v/>
      </c>
      <c r="AB218" s="220" t="str">
        <f>SAT!B219</f>
        <v/>
      </c>
      <c r="AC218" s="221" t="str">
        <f>IF(SAT!F219="","",SAT!F219)</f>
        <v/>
      </c>
      <c r="AD218" s="222" t="str">
        <f>SAT!H219</f>
        <v>-</v>
      </c>
      <c r="AE218" s="223" t="str">
        <f>SAT!I219</f>
        <v>-</v>
      </c>
      <c r="AF218" s="131" t="str">
        <f>SUN!A219</f>
        <v/>
      </c>
      <c r="AG218" s="132" t="str">
        <f>SUN!B219</f>
        <v/>
      </c>
      <c r="AH218" s="133" t="str">
        <f>IF(SUN!F219="","",SUN!F219)</f>
        <v/>
      </c>
      <c r="AI218" s="134" t="str">
        <f>SUN!H219</f>
        <v>-</v>
      </c>
      <c r="AJ218" s="135" t="str">
        <f>SUN!I219</f>
        <v>-</v>
      </c>
    </row>
    <row r="219" spans="1:36" s="121" customFormat="1" ht="11.5" x14ac:dyDescent="0.25">
      <c r="A219" s="267">
        <v>217</v>
      </c>
      <c r="B219" s="146" t="str">
        <f>MON!A220</f>
        <v/>
      </c>
      <c r="C219" s="147" t="str">
        <f>MON!B220</f>
        <v/>
      </c>
      <c r="D219" s="148" t="str">
        <f>IF(MON!F220="","",MON!F220)</f>
        <v/>
      </c>
      <c r="E219" s="149" t="str">
        <f>MON!H220</f>
        <v>-</v>
      </c>
      <c r="F219" s="150" t="str">
        <f>MON!I220</f>
        <v>-</v>
      </c>
      <c r="G219" s="161" t="str">
        <f>TUE!A220</f>
        <v/>
      </c>
      <c r="H219" s="162" t="str">
        <f>TUE!B220</f>
        <v/>
      </c>
      <c r="I219" s="163" t="str">
        <f>IF(TUE!F220="","",TUE!F220)</f>
        <v/>
      </c>
      <c r="J219" s="164" t="str">
        <f>TUE!H220</f>
        <v>-</v>
      </c>
      <c r="K219" s="165" t="str">
        <f>TUE!I220</f>
        <v>-</v>
      </c>
      <c r="L219" s="176" t="str">
        <f>WED!A220</f>
        <v/>
      </c>
      <c r="M219" s="177" t="str">
        <f>WED!B220</f>
        <v/>
      </c>
      <c r="N219" s="178" t="str">
        <f>IF(WED!F220="","",WED!F220)</f>
        <v/>
      </c>
      <c r="O219" s="179" t="str">
        <f>WED!H220</f>
        <v>-</v>
      </c>
      <c r="P219" s="180" t="str">
        <f>WED!I220</f>
        <v>-</v>
      </c>
      <c r="Q219" s="191" t="str">
        <f>THU!A220</f>
        <v/>
      </c>
      <c r="R219" s="192" t="str">
        <f>THU!B220</f>
        <v/>
      </c>
      <c r="S219" s="193" t="str">
        <f>IF(THU!F220="","",THU!F220)</f>
        <v/>
      </c>
      <c r="T219" s="194" t="str">
        <f>THU!H220</f>
        <v>-</v>
      </c>
      <c r="U219" s="195" t="str">
        <f>THU!I220</f>
        <v>-</v>
      </c>
      <c r="V219" s="206" t="str">
        <f>FRI!A220</f>
        <v/>
      </c>
      <c r="W219" s="207" t="str">
        <f>FRI!B220</f>
        <v/>
      </c>
      <c r="X219" s="208" t="str">
        <f>IF(FRI!F220="","",FRI!F220)</f>
        <v/>
      </c>
      <c r="Y219" s="209" t="str">
        <f>FRI!H220</f>
        <v>-</v>
      </c>
      <c r="Z219" s="210" t="str">
        <f>FRI!I220</f>
        <v>-</v>
      </c>
      <c r="AA219" s="345" t="str">
        <f>SAT!A220</f>
        <v/>
      </c>
      <c r="AB219" s="220" t="str">
        <f>SAT!B220</f>
        <v/>
      </c>
      <c r="AC219" s="221" t="str">
        <f>IF(SAT!F220="","",SAT!F220)</f>
        <v/>
      </c>
      <c r="AD219" s="222" t="str">
        <f>SAT!H220</f>
        <v>-</v>
      </c>
      <c r="AE219" s="223" t="str">
        <f>SAT!I220</f>
        <v>-</v>
      </c>
      <c r="AF219" s="131" t="str">
        <f>SUN!A220</f>
        <v/>
      </c>
      <c r="AG219" s="132" t="str">
        <f>SUN!B220</f>
        <v/>
      </c>
      <c r="AH219" s="133" t="str">
        <f>IF(SUN!F220="","",SUN!F220)</f>
        <v/>
      </c>
      <c r="AI219" s="134" t="str">
        <f>SUN!H220</f>
        <v>-</v>
      </c>
      <c r="AJ219" s="135" t="str">
        <f>SUN!I220</f>
        <v>-</v>
      </c>
    </row>
    <row r="220" spans="1:36" s="121" customFormat="1" ht="11.5" x14ac:dyDescent="0.25">
      <c r="A220" s="267">
        <v>218</v>
      </c>
      <c r="B220" s="146" t="str">
        <f>MON!A221</f>
        <v/>
      </c>
      <c r="C220" s="147" t="str">
        <f>MON!B221</f>
        <v/>
      </c>
      <c r="D220" s="148" t="str">
        <f>IF(MON!F221="","",MON!F221)</f>
        <v/>
      </c>
      <c r="E220" s="149" t="str">
        <f>MON!H221</f>
        <v>-</v>
      </c>
      <c r="F220" s="150" t="str">
        <f>MON!I221</f>
        <v>-</v>
      </c>
      <c r="G220" s="161" t="str">
        <f>TUE!A221</f>
        <v/>
      </c>
      <c r="H220" s="162" t="str">
        <f>TUE!B221</f>
        <v/>
      </c>
      <c r="I220" s="163" t="str">
        <f>IF(TUE!F221="","",TUE!F221)</f>
        <v/>
      </c>
      <c r="J220" s="164" t="str">
        <f>TUE!H221</f>
        <v>-</v>
      </c>
      <c r="K220" s="165" t="str">
        <f>TUE!I221</f>
        <v>-</v>
      </c>
      <c r="L220" s="176" t="str">
        <f>WED!A221</f>
        <v/>
      </c>
      <c r="M220" s="177" t="str">
        <f>WED!B221</f>
        <v/>
      </c>
      <c r="N220" s="178" t="str">
        <f>IF(WED!F221="","",WED!F221)</f>
        <v/>
      </c>
      <c r="O220" s="179" t="str">
        <f>WED!H221</f>
        <v>-</v>
      </c>
      <c r="P220" s="180" t="str">
        <f>WED!I221</f>
        <v>-</v>
      </c>
      <c r="Q220" s="191" t="str">
        <f>THU!A221</f>
        <v/>
      </c>
      <c r="R220" s="192" t="str">
        <f>THU!B221</f>
        <v/>
      </c>
      <c r="S220" s="193" t="str">
        <f>IF(THU!F221="","",THU!F221)</f>
        <v/>
      </c>
      <c r="T220" s="194" t="str">
        <f>THU!H221</f>
        <v>-</v>
      </c>
      <c r="U220" s="195" t="str">
        <f>THU!I221</f>
        <v>-</v>
      </c>
      <c r="V220" s="206" t="str">
        <f>FRI!A221</f>
        <v/>
      </c>
      <c r="W220" s="207" t="str">
        <f>FRI!B221</f>
        <v/>
      </c>
      <c r="X220" s="208" t="str">
        <f>IF(FRI!F221="","",FRI!F221)</f>
        <v/>
      </c>
      <c r="Y220" s="209" t="str">
        <f>FRI!H221</f>
        <v>-</v>
      </c>
      <c r="Z220" s="210" t="str">
        <f>FRI!I221</f>
        <v>-</v>
      </c>
      <c r="AA220" s="345" t="str">
        <f>SAT!A221</f>
        <v/>
      </c>
      <c r="AB220" s="220" t="str">
        <f>SAT!B221</f>
        <v/>
      </c>
      <c r="AC220" s="221" t="str">
        <f>IF(SAT!F221="","",SAT!F221)</f>
        <v/>
      </c>
      <c r="AD220" s="222" t="str">
        <f>SAT!H221</f>
        <v>-</v>
      </c>
      <c r="AE220" s="223" t="str">
        <f>SAT!I221</f>
        <v>-</v>
      </c>
      <c r="AF220" s="131" t="str">
        <f>SUN!A221</f>
        <v/>
      </c>
      <c r="AG220" s="132" t="str">
        <f>SUN!B221</f>
        <v/>
      </c>
      <c r="AH220" s="133" t="str">
        <f>IF(SUN!F221="","",SUN!F221)</f>
        <v/>
      </c>
      <c r="AI220" s="134" t="str">
        <f>SUN!H221</f>
        <v>-</v>
      </c>
      <c r="AJ220" s="135" t="str">
        <f>SUN!I221</f>
        <v>-</v>
      </c>
    </row>
    <row r="221" spans="1:36" s="121" customFormat="1" ht="11.5" x14ac:dyDescent="0.25">
      <c r="A221" s="267">
        <v>219</v>
      </c>
      <c r="B221" s="146" t="str">
        <f>MON!A222</f>
        <v/>
      </c>
      <c r="C221" s="147" t="str">
        <f>MON!B222</f>
        <v/>
      </c>
      <c r="D221" s="148" t="str">
        <f>IF(MON!F222="","",MON!F222)</f>
        <v/>
      </c>
      <c r="E221" s="149" t="str">
        <f>MON!H222</f>
        <v>-</v>
      </c>
      <c r="F221" s="150" t="str">
        <f>MON!I222</f>
        <v>-</v>
      </c>
      <c r="G221" s="161" t="str">
        <f>TUE!A222</f>
        <v/>
      </c>
      <c r="H221" s="162" t="str">
        <f>TUE!B222</f>
        <v/>
      </c>
      <c r="I221" s="163" t="str">
        <f>IF(TUE!F222="","",TUE!F222)</f>
        <v/>
      </c>
      <c r="J221" s="164" t="str">
        <f>TUE!H222</f>
        <v>-</v>
      </c>
      <c r="K221" s="165" t="str">
        <f>TUE!I222</f>
        <v>-</v>
      </c>
      <c r="L221" s="176" t="str">
        <f>WED!A222</f>
        <v/>
      </c>
      <c r="M221" s="177" t="str">
        <f>WED!B222</f>
        <v/>
      </c>
      <c r="N221" s="178" t="str">
        <f>IF(WED!F222="","",WED!F222)</f>
        <v/>
      </c>
      <c r="O221" s="179" t="str">
        <f>WED!H222</f>
        <v>-</v>
      </c>
      <c r="P221" s="180" t="str">
        <f>WED!I222</f>
        <v>-</v>
      </c>
      <c r="Q221" s="191" t="str">
        <f>THU!A222</f>
        <v/>
      </c>
      <c r="R221" s="192" t="str">
        <f>THU!B222</f>
        <v/>
      </c>
      <c r="S221" s="193" t="str">
        <f>IF(THU!F222="","",THU!F222)</f>
        <v/>
      </c>
      <c r="T221" s="194" t="str">
        <f>THU!H222</f>
        <v>-</v>
      </c>
      <c r="U221" s="195" t="str">
        <f>THU!I222</f>
        <v>-</v>
      </c>
      <c r="V221" s="206" t="str">
        <f>FRI!A222</f>
        <v/>
      </c>
      <c r="W221" s="207" t="str">
        <f>FRI!B222</f>
        <v/>
      </c>
      <c r="X221" s="208" t="str">
        <f>IF(FRI!F222="","",FRI!F222)</f>
        <v/>
      </c>
      <c r="Y221" s="209" t="str">
        <f>FRI!H222</f>
        <v>-</v>
      </c>
      <c r="Z221" s="210" t="str">
        <f>FRI!I222</f>
        <v>-</v>
      </c>
      <c r="AA221" s="345" t="str">
        <f>SAT!A222</f>
        <v/>
      </c>
      <c r="AB221" s="220" t="str">
        <f>SAT!B222</f>
        <v/>
      </c>
      <c r="AC221" s="221" t="str">
        <f>IF(SAT!F222="","",SAT!F222)</f>
        <v/>
      </c>
      <c r="AD221" s="222" t="str">
        <f>SAT!H222</f>
        <v>-</v>
      </c>
      <c r="AE221" s="223" t="str">
        <f>SAT!I222</f>
        <v>-</v>
      </c>
      <c r="AF221" s="131" t="str">
        <f>SUN!A222</f>
        <v/>
      </c>
      <c r="AG221" s="132" t="str">
        <f>SUN!B222</f>
        <v/>
      </c>
      <c r="AH221" s="133" t="str">
        <f>IF(SUN!F222="","",SUN!F222)</f>
        <v/>
      </c>
      <c r="AI221" s="134" t="str">
        <f>SUN!H222</f>
        <v>-</v>
      </c>
      <c r="AJ221" s="135" t="str">
        <f>SUN!I222</f>
        <v>-</v>
      </c>
    </row>
    <row r="222" spans="1:36" s="121" customFormat="1" ht="12" thickBot="1" x14ac:dyDescent="0.3">
      <c r="A222" s="268">
        <v>220</v>
      </c>
      <c r="B222" s="151" t="str">
        <f>MON!A223</f>
        <v/>
      </c>
      <c r="C222" s="152" t="str">
        <f>MON!B223</f>
        <v/>
      </c>
      <c r="D222" s="153" t="str">
        <f>IF(MON!F223="","",MON!F223)</f>
        <v/>
      </c>
      <c r="E222" s="154" t="str">
        <f>MON!H223</f>
        <v>-</v>
      </c>
      <c r="F222" s="155" t="str">
        <f>MON!I223</f>
        <v>-</v>
      </c>
      <c r="G222" s="166" t="str">
        <f>TUE!A223</f>
        <v/>
      </c>
      <c r="H222" s="167" t="str">
        <f>TUE!B223</f>
        <v/>
      </c>
      <c r="I222" s="168" t="str">
        <f>IF(TUE!F223="","",TUE!F223)</f>
        <v/>
      </c>
      <c r="J222" s="169" t="str">
        <f>TUE!H223</f>
        <v>-</v>
      </c>
      <c r="K222" s="170" t="str">
        <f>TUE!I223</f>
        <v>-</v>
      </c>
      <c r="L222" s="181" t="str">
        <f>WED!A223</f>
        <v/>
      </c>
      <c r="M222" s="182" t="str">
        <f>WED!B223</f>
        <v/>
      </c>
      <c r="N222" s="183" t="str">
        <f>IF(WED!F223="","",WED!F223)</f>
        <v/>
      </c>
      <c r="O222" s="184" t="str">
        <f>WED!H223</f>
        <v>-</v>
      </c>
      <c r="P222" s="185" t="str">
        <f>WED!I223</f>
        <v>-</v>
      </c>
      <c r="Q222" s="196" t="str">
        <f>THU!A223</f>
        <v/>
      </c>
      <c r="R222" s="197" t="str">
        <f>THU!B223</f>
        <v/>
      </c>
      <c r="S222" s="198" t="str">
        <f>IF(THU!F223="","",THU!F223)</f>
        <v/>
      </c>
      <c r="T222" s="199" t="str">
        <f>THU!H223</f>
        <v>-</v>
      </c>
      <c r="U222" s="200" t="str">
        <f>THU!I223</f>
        <v>-</v>
      </c>
      <c r="V222" s="211" t="str">
        <f>FRI!A223</f>
        <v/>
      </c>
      <c r="W222" s="212" t="str">
        <f>FRI!B223</f>
        <v/>
      </c>
      <c r="X222" s="213" t="str">
        <f>IF(FRI!F223="","",FRI!F223)</f>
        <v/>
      </c>
      <c r="Y222" s="214" t="str">
        <f>FRI!H223</f>
        <v>-</v>
      </c>
      <c r="Z222" s="215" t="str">
        <f>FRI!I223</f>
        <v>-</v>
      </c>
      <c r="AA222" s="346" t="str">
        <f>SAT!A223</f>
        <v/>
      </c>
      <c r="AB222" s="224" t="str">
        <f>SAT!B223</f>
        <v/>
      </c>
      <c r="AC222" s="225" t="str">
        <f>IF(SAT!F223="","",SAT!F223)</f>
        <v/>
      </c>
      <c r="AD222" s="226" t="str">
        <f>SAT!H223</f>
        <v>-</v>
      </c>
      <c r="AE222" s="227" t="str">
        <f>SAT!I223</f>
        <v>-</v>
      </c>
      <c r="AF222" s="136" t="str">
        <f>SUN!A223</f>
        <v/>
      </c>
      <c r="AG222" s="137" t="str">
        <f>SUN!B223</f>
        <v/>
      </c>
      <c r="AH222" s="138" t="str">
        <f>IF(SUN!F223="","",SUN!F223)</f>
        <v/>
      </c>
      <c r="AI222" s="139" t="str">
        <f>SUN!H223</f>
        <v>-</v>
      </c>
      <c r="AJ222" s="140" t="str">
        <f>SUN!I223</f>
        <v>-</v>
      </c>
    </row>
  </sheetData>
  <sheetProtection algorithmName="SHA-512" hashValue="flsbgIlokx1IU2S00Kp1UQpdnGzDEpNK6sz0ia4aUkq/DKyylrlvUybHlL+GuoBTeqe0sd3y60DTz820zCsCFg==" saltValue="dupsTMLmZqkZXqnepOcOlA==" spinCount="100000" sheet="1" objects="1" scenarios="1" formatCells="0" formatColumns="0"/>
  <mergeCells count="8">
    <mergeCell ref="A1:A2"/>
    <mergeCell ref="AA1:AE1"/>
    <mergeCell ref="AF1:AJ1"/>
    <mergeCell ref="B1:F1"/>
    <mergeCell ref="G1:K1"/>
    <mergeCell ref="L1:P1"/>
    <mergeCell ref="Q1:U1"/>
    <mergeCell ref="V1:Z1"/>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W223"/>
  <sheetViews>
    <sheetView zoomScale="80" zoomScaleNormal="80" workbookViewId="0">
      <pane xSplit="6" ySplit="3" topLeftCell="O4" activePane="bottomRight" state="frozenSplit"/>
      <selection activeCell="D25" sqref="D25"/>
      <selection pane="topRight" activeCell="D25" sqref="D25"/>
      <selection pane="bottomLeft" activeCell="D25" sqref="D25"/>
      <selection pane="bottomRight" activeCell="D4" sqref="D4:U53"/>
    </sheetView>
  </sheetViews>
  <sheetFormatPr defaultColWidth="8.90625" defaultRowHeight="14.5" x14ac:dyDescent="0.35"/>
  <cols>
    <col min="1" max="3" width="11.90625" style="6" customWidth="1"/>
    <col min="4" max="4" width="12.08984375" style="6" customWidth="1"/>
    <col min="5" max="5" width="10.6328125" style="105" customWidth="1"/>
    <col min="6" max="6" width="37.90625" style="4" customWidth="1"/>
    <col min="7" max="7" width="29.453125" style="4" customWidth="1"/>
    <col min="8" max="8" width="9.36328125" style="103" customWidth="1"/>
    <col min="9" max="9" width="11.453125" style="103" customWidth="1"/>
    <col min="10" max="10" width="13.08984375" style="4" customWidth="1"/>
    <col min="11" max="11" width="20.36328125" style="4" bestFit="1" customWidth="1"/>
    <col min="12" max="12" width="29.08984375" style="4" customWidth="1"/>
    <col min="13" max="13" width="17.36328125" style="4" bestFit="1" customWidth="1"/>
    <col min="14" max="14" width="17.453125" style="4" customWidth="1"/>
    <col min="15" max="15" width="19.08984375" style="4" customWidth="1"/>
    <col min="16" max="16" width="15.453125" style="4" bestFit="1" customWidth="1"/>
    <col min="17" max="17" width="17.90625" style="4" bestFit="1" customWidth="1"/>
    <col min="18" max="18" width="14.6328125" style="4" customWidth="1"/>
    <col min="19" max="19" width="9.36328125" style="4" bestFit="1" customWidth="1"/>
    <col min="20" max="20" width="16.08984375" style="4" bestFit="1" customWidth="1"/>
    <col min="21" max="21" width="8.90625" style="4"/>
    <col min="25" max="27" width="0" style="4" hidden="1" customWidth="1"/>
    <col min="28" max="34" width="8.90625" style="4"/>
    <col min="35" max="35" width="0" style="4" hidden="1" customWidth="1"/>
    <col min="36" max="37" width="11.6328125" style="4" hidden="1" customWidth="1"/>
    <col min="38" max="38" width="0" style="4" hidden="1" customWidth="1"/>
    <col min="39" max="40" width="12.90625" style="4" hidden="1" customWidth="1"/>
    <col min="41" max="44" width="8.90625" style="4" hidden="1" customWidth="1"/>
    <col min="45" max="47" width="10.08984375" style="4" hidden="1" customWidth="1"/>
    <col min="48" max="49" width="15.36328125" style="4" hidden="1" customWidth="1"/>
    <col min="50" max="16384" width="8.90625" style="4"/>
  </cols>
  <sheetData>
    <row r="1" spans="1:49" ht="22.15" customHeight="1" x14ac:dyDescent="0.4">
      <c r="A1" s="450" t="str">
        <f>Lookup!S11</f>
        <v>วันจันทร์</v>
      </c>
      <c r="B1" s="450"/>
      <c r="C1" s="450"/>
      <c r="D1" s="450"/>
      <c r="E1" s="450"/>
      <c r="F1" s="450"/>
      <c r="G1" s="99"/>
      <c r="H1" s="100"/>
      <c r="I1" s="100"/>
      <c r="J1" s="99"/>
      <c r="K1" s="99"/>
      <c r="L1" s="99"/>
      <c r="M1" s="99"/>
      <c r="N1" s="99"/>
      <c r="O1" s="99"/>
      <c r="P1" s="99"/>
      <c r="Q1" s="99"/>
      <c r="R1" s="99"/>
      <c r="S1" s="99"/>
      <c r="T1" s="99"/>
      <c r="U1" s="99"/>
      <c r="Y1" s="99"/>
      <c r="Z1" s="99"/>
      <c r="AA1" s="99"/>
      <c r="AI1" s="303">
        <f>SUM(AI4:AI93)</f>
        <v>86400</v>
      </c>
      <c r="AJ1" s="436">
        <f>ROUNDDOWN(AI1/60,0) + (MOD(AI1,60))/100</f>
        <v>1440</v>
      </c>
      <c r="AK1" s="436"/>
      <c r="AL1" s="303">
        <f>SUM(AL4:AL93)</f>
        <v>73800</v>
      </c>
      <c r="AM1" s="436">
        <f>ROUNDDOWN(AL1/60,0) + (MOD(AL1,60))/100</f>
        <v>1230</v>
      </c>
      <c r="AN1" s="436"/>
      <c r="AO1" s="303">
        <f>SUM(AO4:AO93)</f>
        <v>12600</v>
      </c>
      <c r="AP1" s="436">
        <f>ROUNDDOWN(AO1/60,0) + (MOD(AO1,60))/100</f>
        <v>210</v>
      </c>
      <c r="AQ1" s="436"/>
      <c r="AR1" s="303">
        <f>SUM(AR4:AR93)</f>
        <v>0</v>
      </c>
      <c r="AS1" s="436">
        <f>ROUNDDOWN(AR1/60,0) + (MOD(AR1,60))/100</f>
        <v>0</v>
      </c>
      <c r="AT1" s="436"/>
      <c r="AU1" s="303">
        <f>SUM(AU4:AU93)</f>
        <v>0</v>
      </c>
      <c r="AV1" s="436">
        <f>ROUNDDOWN(AU1/60,0) + (MOD(AU1,60))/100</f>
        <v>0</v>
      </c>
      <c r="AW1" s="436"/>
    </row>
    <row r="2" spans="1:49" s="101" customFormat="1" ht="13.15" customHeight="1" x14ac:dyDescent="0.25">
      <c r="A2" s="451" t="str">
        <f>Lookup!X2</f>
        <v>เวลาเริ่มต้น</v>
      </c>
      <c r="B2" s="452" t="str">
        <f>Lookup!X3</f>
        <v>เวลาสิ้นสุด</v>
      </c>
      <c r="C2" s="452" t="s">
        <v>244</v>
      </c>
      <c r="D2" s="454" t="str">
        <f>Lookup!X4</f>
        <v>ระยะเวลารายการ (นาที)</v>
      </c>
      <c r="E2" s="454" t="str">
        <f>Lookup!X5</f>
        <v>ระยะเวลาโฆษณา (นาที)</v>
      </c>
      <c r="F2" s="455" t="str">
        <f>Lookup!X6</f>
        <v>ชื่อรายการ</v>
      </c>
      <c r="G2" s="455" t="str">
        <f>Lookup!X7</f>
        <v>เนื้อหารายการโดยย่อ</v>
      </c>
      <c r="H2" s="443" t="str">
        <f>Lookup!X8</f>
        <v>ประเภทรายการ</v>
      </c>
      <c r="I2" s="443" t="str">
        <f>Lookup!X9</f>
        <v>ระดับความเหมาะสม</v>
      </c>
      <c r="J2" s="443" t="str">
        <f>Lookup!X10</f>
        <v>รายการสารประโยชน์ต่อสาธารณะ</v>
      </c>
      <c r="K2" s="455" t="str">
        <f>Lookup!Y11</f>
        <v>รูปแบบการจัดรายการ</v>
      </c>
      <c r="L2" s="447" t="str">
        <f>Lookup!Y13</f>
        <v>ที่มาของรายการ</v>
      </c>
      <c r="M2" s="448"/>
      <c r="N2" s="448"/>
      <c r="O2" s="449"/>
      <c r="P2" s="455" t="str">
        <f>Lookup!Y16</f>
        <v>ภาษาที่ใช้</v>
      </c>
      <c r="Q2" s="443" t="str">
        <f>Lookup!X18</f>
        <v>รายการสร้างสรรค์สังคม</v>
      </c>
      <c r="R2" s="445" t="str">
        <f>Lookup!Y19</f>
        <v>รายการส่งเสริม คุ้มครองสิทธิ ผู้พิการ</v>
      </c>
      <c r="S2" s="445" t="s">
        <v>167</v>
      </c>
      <c r="T2" s="445" t="s">
        <v>168</v>
      </c>
      <c r="U2" s="445" t="s">
        <v>180</v>
      </c>
      <c r="Y2" s="280"/>
      <c r="Z2" s="280"/>
      <c r="AA2" s="280"/>
      <c r="AI2" s="437" t="s">
        <v>242</v>
      </c>
      <c r="AJ2" s="437" t="s">
        <v>244</v>
      </c>
      <c r="AK2" s="437" t="s">
        <v>243</v>
      </c>
      <c r="AL2" s="438" t="s">
        <v>242</v>
      </c>
      <c r="AM2" s="438" t="s">
        <v>249</v>
      </c>
      <c r="AN2" s="438" t="s">
        <v>245</v>
      </c>
      <c r="AO2" s="441" t="s">
        <v>242</v>
      </c>
      <c r="AP2" s="441" t="s">
        <v>152</v>
      </c>
      <c r="AQ2" s="441" t="s">
        <v>246</v>
      </c>
      <c r="AR2" s="442" t="s">
        <v>242</v>
      </c>
      <c r="AS2" s="442" t="s">
        <v>182</v>
      </c>
      <c r="AT2" s="442" t="s">
        <v>247</v>
      </c>
      <c r="AU2" s="439" t="s">
        <v>242</v>
      </c>
      <c r="AV2" s="439" t="s">
        <v>183</v>
      </c>
      <c r="AW2" s="439" t="s">
        <v>248</v>
      </c>
    </row>
    <row r="3" spans="1:49" s="102" customFormat="1" ht="27" customHeight="1" x14ac:dyDescent="0.35">
      <c r="A3" s="451"/>
      <c r="B3" s="453"/>
      <c r="C3" s="453"/>
      <c r="D3" s="454"/>
      <c r="E3" s="454"/>
      <c r="F3" s="456"/>
      <c r="G3" s="456"/>
      <c r="H3" s="444"/>
      <c r="I3" s="444"/>
      <c r="J3" s="444"/>
      <c r="K3" s="456"/>
      <c r="L3" s="321" t="str">
        <f>Lookup!Y13</f>
        <v>ที่มาของรายการ</v>
      </c>
      <c r="M3" s="321" t="s">
        <v>141</v>
      </c>
      <c r="N3" s="321" t="s">
        <v>81</v>
      </c>
      <c r="O3" s="322" t="s">
        <v>250</v>
      </c>
      <c r="P3" s="456"/>
      <c r="Q3" s="444"/>
      <c r="R3" s="446"/>
      <c r="S3" s="446"/>
      <c r="T3" s="446"/>
      <c r="U3" s="446"/>
      <c r="Y3" s="280"/>
      <c r="Z3" s="280"/>
      <c r="AA3" s="280"/>
      <c r="AI3" s="437"/>
      <c r="AJ3" s="437"/>
      <c r="AK3" s="437"/>
      <c r="AL3" s="438"/>
      <c r="AM3" s="438"/>
      <c r="AN3" s="438"/>
      <c r="AO3" s="441"/>
      <c r="AP3" s="441"/>
      <c r="AQ3" s="441"/>
      <c r="AR3" s="442"/>
      <c r="AS3" s="442"/>
      <c r="AT3" s="442"/>
      <c r="AU3" s="440"/>
      <c r="AV3" s="440"/>
      <c r="AW3" s="440"/>
    </row>
    <row r="4" spans="1:49" x14ac:dyDescent="0.35">
      <c r="A4" s="79">
        <v>0.20833333333333334</v>
      </c>
      <c r="B4" s="5">
        <f t="shared" ref="B4:B67" si="0">IF(AND(A4&lt;&gt;"",C4&lt;&gt;"",C4&lt;&gt;0),A4+TIME(0,INT(AJ4),AK4),"")</f>
        <v>0.21041666666666667</v>
      </c>
      <c r="C4" s="336">
        <f>AJ4+(AK4/100)</f>
        <v>3</v>
      </c>
      <c r="D4" s="73">
        <v>3</v>
      </c>
      <c r="E4" s="73">
        <v>0</v>
      </c>
      <c r="F4" s="74" t="s">
        <v>295</v>
      </c>
      <c r="G4" s="74" t="s">
        <v>296</v>
      </c>
      <c r="H4" s="75" t="s">
        <v>3</v>
      </c>
      <c r="I4" s="75" t="s">
        <v>70</v>
      </c>
      <c r="J4" s="75" t="s">
        <v>42</v>
      </c>
      <c r="K4" s="74" t="s">
        <v>48</v>
      </c>
      <c r="L4" s="74" t="s">
        <v>58</v>
      </c>
      <c r="M4" s="287" t="s">
        <v>189</v>
      </c>
      <c r="N4" s="74" t="s">
        <v>304</v>
      </c>
      <c r="O4" s="288" t="s">
        <v>99</v>
      </c>
      <c r="P4" s="74" t="s">
        <v>59</v>
      </c>
      <c r="Q4" s="75" t="s">
        <v>42</v>
      </c>
      <c r="R4" s="75" t="s">
        <v>44</v>
      </c>
      <c r="S4" s="75" t="s">
        <v>44</v>
      </c>
      <c r="T4" s="75" t="s">
        <v>44</v>
      </c>
      <c r="U4" s="75" t="s">
        <v>44</v>
      </c>
      <c r="Y4" s="75"/>
      <c r="Z4" s="75"/>
      <c r="AA4" s="75"/>
      <c r="AB4" s="74"/>
      <c r="AC4" s="74"/>
      <c r="AD4" s="74"/>
      <c r="AE4" s="74"/>
      <c r="AF4" s="74"/>
      <c r="AG4" s="74"/>
      <c r="AH4" s="74"/>
      <c r="AI4" s="101">
        <f>ROUNDDOWN(((AM4*60)+AN4)+((AP4*60)+AQ4),0)</f>
        <v>180</v>
      </c>
      <c r="AJ4" s="4">
        <f>ROUNDDOWN(AI4/60,0)</f>
        <v>3</v>
      </c>
      <c r="AK4" s="4">
        <f>MOD(AI4,60)</f>
        <v>0</v>
      </c>
      <c r="AL4" s="4">
        <f>ROUNDDOWN(((AM4*60)+AN4),0)</f>
        <v>180</v>
      </c>
      <c r="AM4" s="4">
        <f t="shared" ref="AM4:AM35" si="1">INT(D4)</f>
        <v>3</v>
      </c>
      <c r="AN4" s="4">
        <f t="shared" ref="AN4:AN35" si="2">((ROUNDDOWN(D4,2)-INT(D4))*100)</f>
        <v>0</v>
      </c>
      <c r="AO4" s="4">
        <f>ROUNDDOWN(((AP4*60)+AQ4),0)</f>
        <v>0</v>
      </c>
      <c r="AP4" s="4">
        <f t="shared" ref="AP4:AP35" si="3">INT(E4)</f>
        <v>0</v>
      </c>
      <c r="AQ4" s="4">
        <f t="shared" ref="AQ4:AQ35" si="4">((ROUNDDOWN(E4,2)-INT(E4))*100)</f>
        <v>0</v>
      </c>
      <c r="AR4" s="4">
        <f>ROUNDDOWN(((AS4*60)+AT4),0)</f>
        <v>0</v>
      </c>
      <c r="AS4" s="4">
        <f t="shared" ref="AS4:AS35" si="5">IF(U4="ใช่",INT(D4),0)</f>
        <v>0</v>
      </c>
      <c r="AT4" s="4">
        <f t="shared" ref="AT4:AT35" si="6">IF(U4="ใช่",((ROUNDDOWN(D4,2)-INT(D4))*100),0)</f>
        <v>0</v>
      </c>
      <c r="AU4" s="4">
        <f>ROUNDDOWN(((AV4*60)+AW4),0)</f>
        <v>0</v>
      </c>
      <c r="AV4" s="4">
        <f t="shared" ref="AV4:AV35" si="7">IF(U4="ใช่",INT(E4),0)</f>
        <v>0</v>
      </c>
      <c r="AW4" s="4">
        <f t="shared" ref="AW4:AW35" si="8">IF(U4="ใช่",((ROUNDDOWN(E4,2)-INT(E4))*100),0)</f>
        <v>0</v>
      </c>
    </row>
    <row r="5" spans="1:49" x14ac:dyDescent="0.35">
      <c r="A5" s="104">
        <f t="shared" ref="A5:A68" si="9">IF(AND(A4&lt;&gt;"",C5&lt;&gt;"",C5&lt;&gt;0),A4+TIME(0,(INT(AJ4)),AK4),"")</f>
        <v>0.21041666666666667</v>
      </c>
      <c r="B5" s="5">
        <f t="shared" si="0"/>
        <v>0.25</v>
      </c>
      <c r="C5" s="336">
        <f t="shared" ref="C5:C68" si="10">AJ5+(AK5/100)</f>
        <v>57</v>
      </c>
      <c r="D5" s="73">
        <v>47</v>
      </c>
      <c r="E5" s="73">
        <v>10</v>
      </c>
      <c r="F5" s="74" t="s">
        <v>313</v>
      </c>
      <c r="G5" s="74" t="s">
        <v>314</v>
      </c>
      <c r="H5" s="75" t="s">
        <v>7</v>
      </c>
      <c r="I5" s="75" t="s">
        <v>70</v>
      </c>
      <c r="J5" s="75" t="s">
        <v>42</v>
      </c>
      <c r="K5" s="74" t="s">
        <v>50</v>
      </c>
      <c r="L5" s="74" t="s">
        <v>54</v>
      </c>
      <c r="M5" s="287" t="s">
        <v>189</v>
      </c>
      <c r="N5" s="74"/>
      <c r="O5" s="288" t="s">
        <v>99</v>
      </c>
      <c r="P5" s="74" t="s">
        <v>59</v>
      </c>
      <c r="Q5" s="75" t="s">
        <v>42</v>
      </c>
      <c r="R5" s="75" t="s">
        <v>44</v>
      </c>
      <c r="S5" s="75" t="s">
        <v>44</v>
      </c>
      <c r="T5" s="75" t="s">
        <v>44</v>
      </c>
      <c r="U5" s="75" t="s">
        <v>44</v>
      </c>
      <c r="Y5" s="75"/>
      <c r="Z5" s="75"/>
      <c r="AA5" s="75"/>
      <c r="AB5" s="74"/>
      <c r="AC5" s="74"/>
      <c r="AD5" s="74"/>
      <c r="AE5" s="74"/>
      <c r="AF5" s="74"/>
      <c r="AG5" s="74"/>
      <c r="AH5" s="74"/>
      <c r="AI5" s="101">
        <f t="shared" ref="AI5:AI68" si="11">ROUNDDOWN(((AM5*60)+AN5)+((AP5*60)+AQ5),0)</f>
        <v>3420</v>
      </c>
      <c r="AJ5" s="4">
        <f t="shared" ref="AJ5:AJ68" si="12">ROUNDDOWN(AI5/60,0)</f>
        <v>57</v>
      </c>
      <c r="AK5" s="4">
        <f t="shared" ref="AK5:AK68" si="13">MOD(AI5,60)</f>
        <v>0</v>
      </c>
      <c r="AL5" s="4">
        <f t="shared" ref="AL5:AL68" si="14">ROUNDDOWN(((AM5*60)+AN5),0)</f>
        <v>2820</v>
      </c>
      <c r="AM5" s="4">
        <f t="shared" si="1"/>
        <v>47</v>
      </c>
      <c r="AN5" s="4">
        <f t="shared" si="2"/>
        <v>0</v>
      </c>
      <c r="AO5" s="4">
        <f t="shared" ref="AO5:AO68" si="15">ROUNDDOWN(((AP5*60)+AQ5),0)</f>
        <v>600</v>
      </c>
      <c r="AP5" s="4">
        <f t="shared" si="3"/>
        <v>10</v>
      </c>
      <c r="AQ5" s="4">
        <f t="shared" si="4"/>
        <v>0</v>
      </c>
      <c r="AR5" s="4">
        <f t="shared" ref="AR5:AR68" si="16">ROUNDDOWN(((AS5*60)+AT5),0)</f>
        <v>0</v>
      </c>
      <c r="AS5" s="4">
        <f t="shared" si="5"/>
        <v>0</v>
      </c>
      <c r="AT5" s="4">
        <f t="shared" si="6"/>
        <v>0</v>
      </c>
      <c r="AU5" s="4">
        <f t="shared" ref="AU5:AU68" si="17">ROUNDDOWN(((AV5*60)+AW5),0)</f>
        <v>0</v>
      </c>
      <c r="AV5" s="4">
        <f t="shared" si="7"/>
        <v>0</v>
      </c>
      <c r="AW5" s="4">
        <f t="shared" si="8"/>
        <v>0</v>
      </c>
    </row>
    <row r="6" spans="1:49" x14ac:dyDescent="0.35">
      <c r="A6" s="104">
        <f t="shared" si="9"/>
        <v>0.25</v>
      </c>
      <c r="B6" s="5">
        <f t="shared" si="0"/>
        <v>0.25208333333333333</v>
      </c>
      <c r="C6" s="336">
        <f t="shared" si="10"/>
        <v>3</v>
      </c>
      <c r="D6" s="73">
        <v>3</v>
      </c>
      <c r="E6" s="73">
        <v>0</v>
      </c>
      <c r="F6" s="74" t="s">
        <v>295</v>
      </c>
      <c r="G6" s="74" t="s">
        <v>296</v>
      </c>
      <c r="H6" s="75" t="s">
        <v>3</v>
      </c>
      <c r="I6" s="75" t="s">
        <v>70</v>
      </c>
      <c r="J6" s="75" t="s">
        <v>42</v>
      </c>
      <c r="K6" s="74" t="s">
        <v>48</v>
      </c>
      <c r="L6" s="74" t="s">
        <v>58</v>
      </c>
      <c r="M6" s="287" t="s">
        <v>189</v>
      </c>
      <c r="N6" s="74" t="s">
        <v>304</v>
      </c>
      <c r="O6" s="288" t="s">
        <v>99</v>
      </c>
      <c r="P6" s="74" t="s">
        <v>59</v>
      </c>
      <c r="Q6" s="75" t="s">
        <v>42</v>
      </c>
      <c r="R6" s="75" t="s">
        <v>44</v>
      </c>
      <c r="S6" s="75" t="s">
        <v>44</v>
      </c>
      <c r="T6" s="75" t="s">
        <v>44</v>
      </c>
      <c r="U6" s="75" t="s">
        <v>44</v>
      </c>
      <c r="Y6" s="75"/>
      <c r="Z6" s="75"/>
      <c r="AA6" s="75"/>
      <c r="AB6" s="74"/>
      <c r="AC6" s="74"/>
      <c r="AD6" s="74"/>
      <c r="AE6" s="74"/>
      <c r="AF6" s="74"/>
      <c r="AG6" s="74"/>
      <c r="AH6" s="74"/>
      <c r="AI6" s="101">
        <f t="shared" si="11"/>
        <v>180</v>
      </c>
      <c r="AJ6" s="4">
        <f t="shared" si="12"/>
        <v>3</v>
      </c>
      <c r="AK6" s="4">
        <f t="shared" si="13"/>
        <v>0</v>
      </c>
      <c r="AL6" s="4">
        <f t="shared" si="14"/>
        <v>180</v>
      </c>
      <c r="AM6" s="4">
        <f t="shared" si="1"/>
        <v>3</v>
      </c>
      <c r="AN6" s="4">
        <f t="shared" si="2"/>
        <v>0</v>
      </c>
      <c r="AO6" s="4">
        <f t="shared" si="15"/>
        <v>0</v>
      </c>
      <c r="AP6" s="4">
        <f t="shared" si="3"/>
        <v>0</v>
      </c>
      <c r="AQ6" s="4">
        <f t="shared" si="4"/>
        <v>0</v>
      </c>
      <c r="AR6" s="4">
        <f t="shared" si="16"/>
        <v>0</v>
      </c>
      <c r="AS6" s="4">
        <f t="shared" si="5"/>
        <v>0</v>
      </c>
      <c r="AT6" s="4">
        <f t="shared" si="6"/>
        <v>0</v>
      </c>
      <c r="AU6" s="4">
        <f t="shared" si="17"/>
        <v>0</v>
      </c>
      <c r="AV6" s="4">
        <f t="shared" si="7"/>
        <v>0</v>
      </c>
      <c r="AW6" s="4">
        <f t="shared" si="8"/>
        <v>0</v>
      </c>
    </row>
    <row r="7" spans="1:49" x14ac:dyDescent="0.35">
      <c r="A7" s="104">
        <f t="shared" si="9"/>
        <v>0.25208333333333333</v>
      </c>
      <c r="B7" s="5">
        <f t="shared" si="0"/>
        <v>0.29166666666666663</v>
      </c>
      <c r="C7" s="336">
        <f t="shared" si="10"/>
        <v>57</v>
      </c>
      <c r="D7" s="73">
        <v>47</v>
      </c>
      <c r="E7" s="73">
        <v>10</v>
      </c>
      <c r="F7" s="74" t="s">
        <v>318</v>
      </c>
      <c r="G7" s="74" t="s">
        <v>319</v>
      </c>
      <c r="H7" s="75" t="s">
        <v>17</v>
      </c>
      <c r="I7" s="75" t="s">
        <v>70</v>
      </c>
      <c r="J7" s="75" t="s">
        <v>42</v>
      </c>
      <c r="K7" s="74" t="s">
        <v>50</v>
      </c>
      <c r="L7" s="74" t="s">
        <v>54</v>
      </c>
      <c r="M7" s="287" t="s">
        <v>189</v>
      </c>
      <c r="N7" s="74"/>
      <c r="O7" s="288" t="s">
        <v>99</v>
      </c>
      <c r="P7" s="74" t="s">
        <v>59</v>
      </c>
      <c r="Q7" s="75" t="s">
        <v>42</v>
      </c>
      <c r="R7" s="75" t="s">
        <v>44</v>
      </c>
      <c r="S7" s="75" t="s">
        <v>44</v>
      </c>
      <c r="T7" s="75" t="s">
        <v>44</v>
      </c>
      <c r="U7" s="75" t="s">
        <v>44</v>
      </c>
      <c r="Y7" s="75"/>
      <c r="Z7" s="75"/>
      <c r="AA7" s="75"/>
      <c r="AB7" s="74"/>
      <c r="AC7" s="74"/>
      <c r="AD7" s="74"/>
      <c r="AE7" s="74"/>
      <c r="AF7" s="74"/>
      <c r="AG7" s="74"/>
      <c r="AH7" s="74"/>
      <c r="AI7" s="101">
        <f t="shared" si="11"/>
        <v>3420</v>
      </c>
      <c r="AJ7" s="4">
        <f t="shared" si="12"/>
        <v>57</v>
      </c>
      <c r="AK7" s="4">
        <f t="shared" si="13"/>
        <v>0</v>
      </c>
      <c r="AL7" s="4">
        <f t="shared" si="14"/>
        <v>2820</v>
      </c>
      <c r="AM7" s="4">
        <f t="shared" si="1"/>
        <v>47</v>
      </c>
      <c r="AN7" s="4">
        <f t="shared" si="2"/>
        <v>0</v>
      </c>
      <c r="AO7" s="4">
        <f t="shared" si="15"/>
        <v>600</v>
      </c>
      <c r="AP7" s="4">
        <f t="shared" si="3"/>
        <v>10</v>
      </c>
      <c r="AQ7" s="4">
        <f t="shared" si="4"/>
        <v>0</v>
      </c>
      <c r="AR7" s="4">
        <f t="shared" si="16"/>
        <v>0</v>
      </c>
      <c r="AS7" s="4">
        <f t="shared" si="5"/>
        <v>0</v>
      </c>
      <c r="AT7" s="4">
        <f t="shared" si="6"/>
        <v>0</v>
      </c>
      <c r="AU7" s="4">
        <f t="shared" si="17"/>
        <v>0</v>
      </c>
      <c r="AV7" s="4">
        <f t="shared" si="7"/>
        <v>0</v>
      </c>
      <c r="AW7" s="4">
        <f t="shared" si="8"/>
        <v>0</v>
      </c>
    </row>
    <row r="8" spans="1:49" x14ac:dyDescent="0.35">
      <c r="A8" s="104">
        <f t="shared" si="9"/>
        <v>0.29166666666666663</v>
      </c>
      <c r="B8" s="5">
        <f t="shared" si="0"/>
        <v>0.31249999999999994</v>
      </c>
      <c r="C8" s="336">
        <f t="shared" si="10"/>
        <v>30</v>
      </c>
      <c r="D8" s="73">
        <v>30</v>
      </c>
      <c r="E8" s="73">
        <v>0</v>
      </c>
      <c r="F8" s="74" t="s">
        <v>294</v>
      </c>
      <c r="G8" s="74" t="s">
        <v>299</v>
      </c>
      <c r="H8" s="75" t="s">
        <v>3</v>
      </c>
      <c r="I8" s="75" t="s">
        <v>70</v>
      </c>
      <c r="J8" s="75" t="s">
        <v>42</v>
      </c>
      <c r="K8" s="74" t="s">
        <v>48</v>
      </c>
      <c r="L8" s="74" t="s">
        <v>58</v>
      </c>
      <c r="M8" s="287" t="s">
        <v>189</v>
      </c>
      <c r="N8" s="74" t="s">
        <v>305</v>
      </c>
      <c r="O8" s="288" t="s">
        <v>99</v>
      </c>
      <c r="P8" s="74" t="s">
        <v>59</v>
      </c>
      <c r="Q8" s="75" t="s">
        <v>42</v>
      </c>
      <c r="R8" s="75" t="s">
        <v>44</v>
      </c>
      <c r="S8" s="75" t="s">
        <v>44</v>
      </c>
      <c r="T8" s="75" t="s">
        <v>44</v>
      </c>
      <c r="U8" s="75" t="s">
        <v>44</v>
      </c>
      <c r="Y8" s="75"/>
      <c r="Z8" s="75"/>
      <c r="AA8" s="75"/>
      <c r="AB8" s="74"/>
      <c r="AC8" s="74"/>
      <c r="AD8" s="74"/>
      <c r="AE8" s="74"/>
      <c r="AF8" s="74"/>
      <c r="AG8" s="74"/>
      <c r="AH8" s="74"/>
      <c r="AI8" s="101">
        <f t="shared" si="11"/>
        <v>1800</v>
      </c>
      <c r="AJ8" s="4">
        <f t="shared" si="12"/>
        <v>30</v>
      </c>
      <c r="AK8" s="4">
        <f t="shared" si="13"/>
        <v>0</v>
      </c>
      <c r="AL8" s="4">
        <f t="shared" si="14"/>
        <v>1800</v>
      </c>
      <c r="AM8" s="4">
        <f t="shared" si="1"/>
        <v>30</v>
      </c>
      <c r="AN8" s="4">
        <f t="shared" si="2"/>
        <v>0</v>
      </c>
      <c r="AO8" s="4">
        <f t="shared" si="15"/>
        <v>0</v>
      </c>
      <c r="AP8" s="4">
        <f t="shared" si="3"/>
        <v>0</v>
      </c>
      <c r="AQ8" s="4">
        <f t="shared" si="4"/>
        <v>0</v>
      </c>
      <c r="AR8" s="4">
        <f t="shared" si="16"/>
        <v>0</v>
      </c>
      <c r="AS8" s="4">
        <f t="shared" si="5"/>
        <v>0</v>
      </c>
      <c r="AT8" s="4">
        <f t="shared" si="6"/>
        <v>0</v>
      </c>
      <c r="AU8" s="4">
        <f t="shared" si="17"/>
        <v>0</v>
      </c>
      <c r="AV8" s="4">
        <f t="shared" si="7"/>
        <v>0</v>
      </c>
      <c r="AW8" s="4">
        <f t="shared" si="8"/>
        <v>0</v>
      </c>
    </row>
    <row r="9" spans="1:49" x14ac:dyDescent="0.35">
      <c r="A9" s="104">
        <f t="shared" si="9"/>
        <v>0.31249999999999994</v>
      </c>
      <c r="B9" s="5">
        <f t="shared" si="0"/>
        <v>0.33333333333333326</v>
      </c>
      <c r="C9" s="336">
        <f t="shared" si="10"/>
        <v>30</v>
      </c>
      <c r="D9" s="73">
        <v>30</v>
      </c>
      <c r="E9" s="73">
        <v>0</v>
      </c>
      <c r="F9" s="74" t="s">
        <v>317</v>
      </c>
      <c r="G9" s="74" t="s">
        <v>320</v>
      </c>
      <c r="H9" s="75" t="s">
        <v>3</v>
      </c>
      <c r="I9" s="75" t="s">
        <v>70</v>
      </c>
      <c r="J9" s="75" t="s">
        <v>42</v>
      </c>
      <c r="K9" s="74" t="s">
        <v>48</v>
      </c>
      <c r="L9" s="74" t="s">
        <v>58</v>
      </c>
      <c r="M9" s="287" t="s">
        <v>189</v>
      </c>
      <c r="N9" s="74" t="s">
        <v>309</v>
      </c>
      <c r="O9" s="288" t="s">
        <v>99</v>
      </c>
      <c r="P9" s="74" t="s">
        <v>59</v>
      </c>
      <c r="Q9" s="75" t="s">
        <v>42</v>
      </c>
      <c r="R9" s="75" t="s">
        <v>44</v>
      </c>
      <c r="S9" s="75" t="s">
        <v>44</v>
      </c>
      <c r="T9" s="75" t="s">
        <v>44</v>
      </c>
      <c r="U9" s="75" t="s">
        <v>44</v>
      </c>
      <c r="Y9" s="75"/>
      <c r="Z9" s="75"/>
      <c r="AA9" s="75"/>
      <c r="AB9" s="74"/>
      <c r="AC9" s="74"/>
      <c r="AD9" s="74"/>
      <c r="AE9" s="74"/>
      <c r="AF9" s="74"/>
      <c r="AG9" s="74"/>
      <c r="AH9" s="74"/>
      <c r="AI9" s="101">
        <f t="shared" si="11"/>
        <v>1800</v>
      </c>
      <c r="AJ9" s="4">
        <f t="shared" si="12"/>
        <v>30</v>
      </c>
      <c r="AK9" s="4">
        <f t="shared" si="13"/>
        <v>0</v>
      </c>
      <c r="AL9" s="4">
        <f t="shared" si="14"/>
        <v>1800</v>
      </c>
      <c r="AM9" s="4">
        <f t="shared" si="1"/>
        <v>30</v>
      </c>
      <c r="AN9" s="4">
        <f t="shared" si="2"/>
        <v>0</v>
      </c>
      <c r="AO9" s="4">
        <f t="shared" si="15"/>
        <v>0</v>
      </c>
      <c r="AP9" s="4">
        <f t="shared" si="3"/>
        <v>0</v>
      </c>
      <c r="AQ9" s="4">
        <f t="shared" si="4"/>
        <v>0</v>
      </c>
      <c r="AR9" s="4">
        <f t="shared" si="16"/>
        <v>0</v>
      </c>
      <c r="AS9" s="4">
        <f t="shared" si="5"/>
        <v>0</v>
      </c>
      <c r="AT9" s="4">
        <f t="shared" si="6"/>
        <v>0</v>
      </c>
      <c r="AU9" s="4">
        <f t="shared" si="17"/>
        <v>0</v>
      </c>
      <c r="AV9" s="4">
        <f t="shared" si="7"/>
        <v>0</v>
      </c>
      <c r="AW9" s="4">
        <f t="shared" si="8"/>
        <v>0</v>
      </c>
    </row>
    <row r="10" spans="1:49" x14ac:dyDescent="0.35">
      <c r="A10" s="104">
        <f t="shared" si="9"/>
        <v>0.33333333333333326</v>
      </c>
      <c r="B10" s="5">
        <f t="shared" si="0"/>
        <v>0.3340277777777777</v>
      </c>
      <c r="C10" s="336">
        <f t="shared" si="10"/>
        <v>1</v>
      </c>
      <c r="D10" s="73">
        <v>1</v>
      </c>
      <c r="E10" s="73">
        <v>0</v>
      </c>
      <c r="F10" s="74" t="s">
        <v>301</v>
      </c>
      <c r="G10" s="74" t="s">
        <v>300</v>
      </c>
      <c r="H10" s="75" t="s">
        <v>3</v>
      </c>
      <c r="I10" s="75" t="s">
        <v>70</v>
      </c>
      <c r="J10" s="75" t="s">
        <v>42</v>
      </c>
      <c r="K10" s="74" t="s">
        <v>50</v>
      </c>
      <c r="L10" s="74" t="s">
        <v>58</v>
      </c>
      <c r="M10" s="287" t="s">
        <v>189</v>
      </c>
      <c r="N10" s="74"/>
      <c r="O10" s="288" t="s">
        <v>99</v>
      </c>
      <c r="P10" s="74" t="s">
        <v>59</v>
      </c>
      <c r="Q10" s="75" t="s">
        <v>42</v>
      </c>
      <c r="R10" s="75" t="s">
        <v>44</v>
      </c>
      <c r="S10" s="75" t="s">
        <v>42</v>
      </c>
      <c r="T10" s="75" t="s">
        <v>44</v>
      </c>
      <c r="U10" s="75" t="s">
        <v>44</v>
      </c>
      <c r="Y10" s="75"/>
      <c r="Z10" s="75"/>
      <c r="AA10" s="75"/>
      <c r="AB10" s="74"/>
      <c r="AC10" s="74"/>
      <c r="AD10" s="74"/>
      <c r="AE10" s="74"/>
      <c r="AF10" s="74"/>
      <c r="AG10" s="74"/>
      <c r="AH10" s="74"/>
      <c r="AI10" s="101">
        <f t="shared" si="11"/>
        <v>60</v>
      </c>
      <c r="AJ10" s="4">
        <f t="shared" si="12"/>
        <v>1</v>
      </c>
      <c r="AK10" s="4">
        <f t="shared" si="13"/>
        <v>0</v>
      </c>
      <c r="AL10" s="4">
        <f t="shared" si="14"/>
        <v>60</v>
      </c>
      <c r="AM10" s="4">
        <f t="shared" si="1"/>
        <v>1</v>
      </c>
      <c r="AN10" s="4">
        <f t="shared" si="2"/>
        <v>0</v>
      </c>
      <c r="AO10" s="4">
        <f t="shared" si="15"/>
        <v>0</v>
      </c>
      <c r="AP10" s="4">
        <f t="shared" si="3"/>
        <v>0</v>
      </c>
      <c r="AQ10" s="4">
        <f t="shared" si="4"/>
        <v>0</v>
      </c>
      <c r="AR10" s="4">
        <f t="shared" si="16"/>
        <v>0</v>
      </c>
      <c r="AS10" s="4">
        <f t="shared" si="5"/>
        <v>0</v>
      </c>
      <c r="AT10" s="4">
        <f t="shared" si="6"/>
        <v>0</v>
      </c>
      <c r="AU10" s="4">
        <f t="shared" si="17"/>
        <v>0</v>
      </c>
      <c r="AV10" s="4">
        <f t="shared" si="7"/>
        <v>0</v>
      </c>
      <c r="AW10" s="4">
        <f t="shared" si="8"/>
        <v>0</v>
      </c>
    </row>
    <row r="11" spans="1:49" x14ac:dyDescent="0.35">
      <c r="A11" s="104">
        <f t="shared" si="9"/>
        <v>0.3340277777777777</v>
      </c>
      <c r="B11" s="5">
        <f t="shared" si="0"/>
        <v>0.33611111111111103</v>
      </c>
      <c r="C11" s="336">
        <f t="shared" si="10"/>
        <v>3</v>
      </c>
      <c r="D11" s="73">
        <v>3</v>
      </c>
      <c r="E11" s="73">
        <v>0</v>
      </c>
      <c r="F11" s="74" t="s">
        <v>295</v>
      </c>
      <c r="G11" s="74" t="s">
        <v>296</v>
      </c>
      <c r="H11" s="75" t="s">
        <v>3</v>
      </c>
      <c r="I11" s="75" t="s">
        <v>70</v>
      </c>
      <c r="J11" s="75" t="s">
        <v>42</v>
      </c>
      <c r="K11" s="74" t="s">
        <v>48</v>
      </c>
      <c r="L11" s="74" t="s">
        <v>58</v>
      </c>
      <c r="M11" s="287" t="s">
        <v>189</v>
      </c>
      <c r="N11" s="74" t="s">
        <v>304</v>
      </c>
      <c r="O11" s="288" t="s">
        <v>99</v>
      </c>
      <c r="P11" s="74" t="s">
        <v>59</v>
      </c>
      <c r="Q11" s="75" t="s">
        <v>42</v>
      </c>
      <c r="R11" s="75" t="s">
        <v>44</v>
      </c>
      <c r="S11" s="75" t="s">
        <v>44</v>
      </c>
      <c r="T11" s="75" t="s">
        <v>44</v>
      </c>
      <c r="U11" s="75" t="s">
        <v>44</v>
      </c>
      <c r="Y11" s="75"/>
      <c r="Z11" s="75"/>
      <c r="AA11" s="75"/>
      <c r="AB11" s="74"/>
      <c r="AC11" s="74"/>
      <c r="AD11" s="74"/>
      <c r="AE11" s="74"/>
      <c r="AF11" s="74"/>
      <c r="AG11" s="74"/>
      <c r="AH11" s="74"/>
      <c r="AI11" s="101">
        <f t="shared" si="11"/>
        <v>180</v>
      </c>
      <c r="AJ11" s="4">
        <f t="shared" si="12"/>
        <v>3</v>
      </c>
      <c r="AK11" s="4">
        <f t="shared" si="13"/>
        <v>0</v>
      </c>
      <c r="AL11" s="4">
        <f t="shared" si="14"/>
        <v>180</v>
      </c>
      <c r="AM11" s="4">
        <f t="shared" si="1"/>
        <v>3</v>
      </c>
      <c r="AN11" s="4">
        <f t="shared" si="2"/>
        <v>0</v>
      </c>
      <c r="AO11" s="4">
        <f t="shared" si="15"/>
        <v>0</v>
      </c>
      <c r="AP11" s="4">
        <f t="shared" si="3"/>
        <v>0</v>
      </c>
      <c r="AQ11" s="4">
        <f t="shared" si="4"/>
        <v>0</v>
      </c>
      <c r="AR11" s="4">
        <f t="shared" si="16"/>
        <v>0</v>
      </c>
      <c r="AS11" s="4">
        <f t="shared" si="5"/>
        <v>0</v>
      </c>
      <c r="AT11" s="4">
        <f t="shared" si="6"/>
        <v>0</v>
      </c>
      <c r="AU11" s="4">
        <f t="shared" si="17"/>
        <v>0</v>
      </c>
      <c r="AV11" s="4">
        <f t="shared" si="7"/>
        <v>0</v>
      </c>
      <c r="AW11" s="4">
        <f t="shared" si="8"/>
        <v>0</v>
      </c>
    </row>
    <row r="12" spans="1:49" x14ac:dyDescent="0.35">
      <c r="A12" s="104">
        <f t="shared" si="9"/>
        <v>0.33611111111111103</v>
      </c>
      <c r="B12" s="5">
        <f t="shared" si="0"/>
        <v>0.37499999999999989</v>
      </c>
      <c r="C12" s="336">
        <f t="shared" si="10"/>
        <v>56</v>
      </c>
      <c r="D12" s="73">
        <v>46</v>
      </c>
      <c r="E12" s="73">
        <v>10</v>
      </c>
      <c r="F12" s="74" t="s">
        <v>318</v>
      </c>
      <c r="G12" s="74" t="s">
        <v>319</v>
      </c>
      <c r="H12" s="75" t="s">
        <v>17</v>
      </c>
      <c r="I12" s="75" t="s">
        <v>70</v>
      </c>
      <c r="J12" s="75" t="s">
        <v>42</v>
      </c>
      <c r="K12" s="74" t="s">
        <v>50</v>
      </c>
      <c r="L12" s="74" t="s">
        <v>54</v>
      </c>
      <c r="M12" s="287" t="s">
        <v>189</v>
      </c>
      <c r="N12" s="74"/>
      <c r="O12" s="288" t="s">
        <v>99</v>
      </c>
      <c r="P12" s="74" t="s">
        <v>59</v>
      </c>
      <c r="Q12" s="75" t="s">
        <v>42</v>
      </c>
      <c r="R12" s="75" t="s">
        <v>44</v>
      </c>
      <c r="S12" s="75" t="s">
        <v>44</v>
      </c>
      <c r="T12" s="75" t="s">
        <v>44</v>
      </c>
      <c r="U12" s="75" t="s">
        <v>44</v>
      </c>
      <c r="Y12" s="75"/>
      <c r="Z12" s="75"/>
      <c r="AA12" s="75"/>
      <c r="AB12" s="74"/>
      <c r="AC12" s="74"/>
      <c r="AD12" s="74"/>
      <c r="AE12" s="74"/>
      <c r="AF12" s="74"/>
      <c r="AG12" s="74"/>
      <c r="AH12" s="74"/>
      <c r="AI12" s="101">
        <f t="shared" si="11"/>
        <v>3360</v>
      </c>
      <c r="AJ12" s="4">
        <f t="shared" si="12"/>
        <v>56</v>
      </c>
      <c r="AK12" s="4">
        <f t="shared" si="13"/>
        <v>0</v>
      </c>
      <c r="AL12" s="4">
        <f t="shared" si="14"/>
        <v>2760</v>
      </c>
      <c r="AM12" s="4">
        <f t="shared" si="1"/>
        <v>46</v>
      </c>
      <c r="AN12" s="4">
        <f t="shared" si="2"/>
        <v>0</v>
      </c>
      <c r="AO12" s="4">
        <f t="shared" si="15"/>
        <v>600</v>
      </c>
      <c r="AP12" s="4">
        <f t="shared" si="3"/>
        <v>10</v>
      </c>
      <c r="AQ12" s="4">
        <f t="shared" si="4"/>
        <v>0</v>
      </c>
      <c r="AR12" s="4">
        <f t="shared" si="16"/>
        <v>0</v>
      </c>
      <c r="AS12" s="4">
        <f t="shared" si="5"/>
        <v>0</v>
      </c>
      <c r="AT12" s="4">
        <f t="shared" si="6"/>
        <v>0</v>
      </c>
      <c r="AU12" s="4">
        <f t="shared" si="17"/>
        <v>0</v>
      </c>
      <c r="AV12" s="4">
        <f t="shared" si="7"/>
        <v>0</v>
      </c>
      <c r="AW12" s="4">
        <f t="shared" si="8"/>
        <v>0</v>
      </c>
    </row>
    <row r="13" spans="1:49" x14ac:dyDescent="0.35">
      <c r="A13" s="104">
        <f t="shared" si="9"/>
        <v>0.37499999999999989</v>
      </c>
      <c r="B13" s="5">
        <f t="shared" si="0"/>
        <v>0.37708333333333321</v>
      </c>
      <c r="C13" s="336">
        <f t="shared" si="10"/>
        <v>3</v>
      </c>
      <c r="D13" s="73">
        <v>3</v>
      </c>
      <c r="E13" s="73">
        <v>0</v>
      </c>
      <c r="F13" s="74" t="s">
        <v>295</v>
      </c>
      <c r="G13" s="74" t="s">
        <v>296</v>
      </c>
      <c r="H13" s="75" t="s">
        <v>3</v>
      </c>
      <c r="I13" s="75" t="s">
        <v>70</v>
      </c>
      <c r="J13" s="75" t="s">
        <v>42</v>
      </c>
      <c r="K13" s="74" t="s">
        <v>48</v>
      </c>
      <c r="L13" s="74" t="s">
        <v>58</v>
      </c>
      <c r="M13" s="287" t="s">
        <v>189</v>
      </c>
      <c r="N13" s="74" t="s">
        <v>304</v>
      </c>
      <c r="O13" s="288" t="s">
        <v>99</v>
      </c>
      <c r="P13" s="74" t="s">
        <v>59</v>
      </c>
      <c r="Q13" s="75" t="s">
        <v>42</v>
      </c>
      <c r="R13" s="75" t="s">
        <v>44</v>
      </c>
      <c r="S13" s="75" t="s">
        <v>44</v>
      </c>
      <c r="T13" s="75" t="s">
        <v>44</v>
      </c>
      <c r="U13" s="75" t="s">
        <v>44</v>
      </c>
      <c r="Y13" s="75"/>
      <c r="Z13" s="75"/>
      <c r="AA13" s="75"/>
      <c r="AB13" s="74"/>
      <c r="AC13" s="74"/>
      <c r="AD13" s="74"/>
      <c r="AE13" s="74"/>
      <c r="AF13" s="74"/>
      <c r="AG13" s="74"/>
      <c r="AH13" s="74"/>
      <c r="AI13" s="101">
        <f t="shared" si="11"/>
        <v>180</v>
      </c>
      <c r="AJ13" s="4">
        <f t="shared" si="12"/>
        <v>3</v>
      </c>
      <c r="AK13" s="4">
        <f t="shared" si="13"/>
        <v>0</v>
      </c>
      <c r="AL13" s="4">
        <f t="shared" si="14"/>
        <v>180</v>
      </c>
      <c r="AM13" s="4">
        <f t="shared" si="1"/>
        <v>3</v>
      </c>
      <c r="AN13" s="4">
        <f t="shared" si="2"/>
        <v>0</v>
      </c>
      <c r="AO13" s="4">
        <f t="shared" si="15"/>
        <v>0</v>
      </c>
      <c r="AP13" s="4">
        <f t="shared" si="3"/>
        <v>0</v>
      </c>
      <c r="AQ13" s="4">
        <f t="shared" si="4"/>
        <v>0</v>
      </c>
      <c r="AR13" s="4">
        <f t="shared" si="16"/>
        <v>0</v>
      </c>
      <c r="AS13" s="4">
        <f t="shared" si="5"/>
        <v>0</v>
      </c>
      <c r="AT13" s="4">
        <f t="shared" si="6"/>
        <v>0</v>
      </c>
      <c r="AU13" s="4">
        <f t="shared" si="17"/>
        <v>0</v>
      </c>
      <c r="AV13" s="4">
        <f t="shared" si="7"/>
        <v>0</v>
      </c>
      <c r="AW13" s="4">
        <f t="shared" si="8"/>
        <v>0</v>
      </c>
    </row>
    <row r="14" spans="1:49" x14ac:dyDescent="0.35">
      <c r="A14" s="104">
        <f t="shared" si="9"/>
        <v>0.37708333333333321</v>
      </c>
      <c r="B14" s="5">
        <f t="shared" si="0"/>
        <v>0.41666666666666652</v>
      </c>
      <c r="C14" s="336">
        <f t="shared" si="10"/>
        <v>57</v>
      </c>
      <c r="D14" s="73">
        <v>47</v>
      </c>
      <c r="E14" s="73">
        <v>10</v>
      </c>
      <c r="F14" s="74" t="s">
        <v>318</v>
      </c>
      <c r="G14" s="74" t="s">
        <v>319</v>
      </c>
      <c r="H14" s="75" t="s">
        <v>17</v>
      </c>
      <c r="I14" s="75" t="s">
        <v>70</v>
      </c>
      <c r="J14" s="75" t="s">
        <v>42</v>
      </c>
      <c r="K14" s="74" t="s">
        <v>50</v>
      </c>
      <c r="L14" s="74" t="s">
        <v>54</v>
      </c>
      <c r="M14" s="287" t="s">
        <v>189</v>
      </c>
      <c r="N14" s="74"/>
      <c r="O14" s="288" t="s">
        <v>99</v>
      </c>
      <c r="P14" s="74" t="s">
        <v>59</v>
      </c>
      <c r="Q14" s="75" t="s">
        <v>44</v>
      </c>
      <c r="R14" s="75" t="s">
        <v>44</v>
      </c>
      <c r="S14" s="75" t="s">
        <v>44</v>
      </c>
      <c r="T14" s="75" t="s">
        <v>44</v>
      </c>
      <c r="U14" s="75" t="s">
        <v>44</v>
      </c>
      <c r="Y14" s="75"/>
      <c r="Z14" s="75"/>
      <c r="AA14" s="75"/>
      <c r="AB14" s="74"/>
      <c r="AC14" s="74"/>
      <c r="AD14" s="74"/>
      <c r="AE14" s="74"/>
      <c r="AF14" s="74"/>
      <c r="AG14" s="74"/>
      <c r="AH14" s="74"/>
      <c r="AI14" s="101">
        <f t="shared" si="11"/>
        <v>3420</v>
      </c>
      <c r="AJ14" s="4">
        <f t="shared" si="12"/>
        <v>57</v>
      </c>
      <c r="AK14" s="4">
        <f t="shared" si="13"/>
        <v>0</v>
      </c>
      <c r="AL14" s="4">
        <f t="shared" si="14"/>
        <v>2820</v>
      </c>
      <c r="AM14" s="4">
        <f t="shared" si="1"/>
        <v>47</v>
      </c>
      <c r="AN14" s="4">
        <f t="shared" si="2"/>
        <v>0</v>
      </c>
      <c r="AO14" s="4">
        <f t="shared" si="15"/>
        <v>600</v>
      </c>
      <c r="AP14" s="4">
        <f t="shared" si="3"/>
        <v>10</v>
      </c>
      <c r="AQ14" s="4">
        <f t="shared" si="4"/>
        <v>0</v>
      </c>
      <c r="AR14" s="4">
        <f t="shared" si="16"/>
        <v>0</v>
      </c>
      <c r="AS14" s="4">
        <f t="shared" si="5"/>
        <v>0</v>
      </c>
      <c r="AT14" s="4">
        <f t="shared" si="6"/>
        <v>0</v>
      </c>
      <c r="AU14" s="4">
        <f t="shared" si="17"/>
        <v>0</v>
      </c>
      <c r="AV14" s="4">
        <f t="shared" si="7"/>
        <v>0</v>
      </c>
      <c r="AW14" s="4">
        <f t="shared" si="8"/>
        <v>0</v>
      </c>
    </row>
    <row r="15" spans="1:49" x14ac:dyDescent="0.35">
      <c r="A15" s="104">
        <f t="shared" si="9"/>
        <v>0.41666666666666652</v>
      </c>
      <c r="B15" s="5">
        <f t="shared" si="0"/>
        <v>0.41874999999999984</v>
      </c>
      <c r="C15" s="336">
        <f t="shared" si="10"/>
        <v>3</v>
      </c>
      <c r="D15" s="73">
        <v>3</v>
      </c>
      <c r="E15" s="73">
        <v>0</v>
      </c>
      <c r="F15" s="74" t="s">
        <v>295</v>
      </c>
      <c r="G15" s="74" t="s">
        <v>296</v>
      </c>
      <c r="H15" s="75" t="s">
        <v>3</v>
      </c>
      <c r="I15" s="75" t="s">
        <v>70</v>
      </c>
      <c r="J15" s="75" t="s">
        <v>42</v>
      </c>
      <c r="K15" s="74" t="s">
        <v>48</v>
      </c>
      <c r="L15" s="74" t="s">
        <v>58</v>
      </c>
      <c r="M15" s="287" t="s">
        <v>189</v>
      </c>
      <c r="N15" s="74" t="s">
        <v>304</v>
      </c>
      <c r="O15" s="288" t="s">
        <v>99</v>
      </c>
      <c r="P15" s="74" t="s">
        <v>59</v>
      </c>
      <c r="Q15" s="75" t="s">
        <v>42</v>
      </c>
      <c r="R15" s="75" t="s">
        <v>44</v>
      </c>
      <c r="S15" s="75" t="s">
        <v>44</v>
      </c>
      <c r="T15" s="75" t="s">
        <v>44</v>
      </c>
      <c r="U15" s="75" t="s">
        <v>44</v>
      </c>
      <c r="Y15" s="75"/>
      <c r="Z15" s="75"/>
      <c r="AA15" s="75"/>
      <c r="AB15" s="74"/>
      <c r="AC15" s="74"/>
      <c r="AD15" s="74"/>
      <c r="AE15" s="74"/>
      <c r="AF15" s="74"/>
      <c r="AG15" s="74"/>
      <c r="AH15" s="74"/>
      <c r="AI15" s="101">
        <f t="shared" si="11"/>
        <v>180</v>
      </c>
      <c r="AJ15" s="4">
        <f t="shared" si="12"/>
        <v>3</v>
      </c>
      <c r="AK15" s="4">
        <f t="shared" si="13"/>
        <v>0</v>
      </c>
      <c r="AL15" s="4">
        <f t="shared" si="14"/>
        <v>180</v>
      </c>
      <c r="AM15" s="4">
        <f t="shared" si="1"/>
        <v>3</v>
      </c>
      <c r="AN15" s="4">
        <f t="shared" si="2"/>
        <v>0</v>
      </c>
      <c r="AO15" s="4">
        <f t="shared" si="15"/>
        <v>0</v>
      </c>
      <c r="AP15" s="4">
        <f t="shared" si="3"/>
        <v>0</v>
      </c>
      <c r="AQ15" s="4">
        <f t="shared" si="4"/>
        <v>0</v>
      </c>
      <c r="AR15" s="4">
        <f t="shared" si="16"/>
        <v>0</v>
      </c>
      <c r="AS15" s="4">
        <f t="shared" si="5"/>
        <v>0</v>
      </c>
      <c r="AT15" s="4">
        <f t="shared" si="6"/>
        <v>0</v>
      </c>
      <c r="AU15" s="4">
        <f t="shared" si="17"/>
        <v>0</v>
      </c>
      <c r="AV15" s="4">
        <f t="shared" si="7"/>
        <v>0</v>
      </c>
      <c r="AW15" s="4">
        <f t="shared" si="8"/>
        <v>0</v>
      </c>
    </row>
    <row r="16" spans="1:49" x14ac:dyDescent="0.35">
      <c r="A16" s="104">
        <f t="shared" si="9"/>
        <v>0.41874999999999984</v>
      </c>
      <c r="B16" s="5">
        <f t="shared" si="0"/>
        <v>0.45833333333333315</v>
      </c>
      <c r="C16" s="336">
        <f t="shared" si="10"/>
        <v>57</v>
      </c>
      <c r="D16" s="73">
        <v>47</v>
      </c>
      <c r="E16" s="73">
        <v>10</v>
      </c>
      <c r="F16" s="74" t="s">
        <v>318</v>
      </c>
      <c r="G16" s="74" t="s">
        <v>319</v>
      </c>
      <c r="H16" s="75" t="s">
        <v>17</v>
      </c>
      <c r="I16" s="75" t="s">
        <v>70</v>
      </c>
      <c r="J16" s="75" t="s">
        <v>42</v>
      </c>
      <c r="K16" s="74" t="s">
        <v>50</v>
      </c>
      <c r="L16" s="74" t="s">
        <v>54</v>
      </c>
      <c r="M16" s="287" t="s">
        <v>189</v>
      </c>
      <c r="N16" s="74"/>
      <c r="O16" s="288" t="s">
        <v>99</v>
      </c>
      <c r="P16" s="74" t="s">
        <v>59</v>
      </c>
      <c r="Q16" s="75" t="s">
        <v>44</v>
      </c>
      <c r="R16" s="75" t="s">
        <v>44</v>
      </c>
      <c r="S16" s="75" t="s">
        <v>44</v>
      </c>
      <c r="T16" s="75" t="s">
        <v>44</v>
      </c>
      <c r="U16" s="75" t="s">
        <v>44</v>
      </c>
      <c r="Y16" s="75"/>
      <c r="Z16" s="75"/>
      <c r="AA16" s="75"/>
      <c r="AB16" s="74"/>
      <c r="AC16" s="74"/>
      <c r="AD16" s="74"/>
      <c r="AE16" s="74"/>
      <c r="AF16" s="74"/>
      <c r="AG16" s="74"/>
      <c r="AH16" s="74"/>
      <c r="AI16" s="101">
        <f t="shared" si="11"/>
        <v>3420</v>
      </c>
      <c r="AJ16" s="4">
        <f t="shared" si="12"/>
        <v>57</v>
      </c>
      <c r="AK16" s="4">
        <f t="shared" si="13"/>
        <v>0</v>
      </c>
      <c r="AL16" s="4">
        <f t="shared" si="14"/>
        <v>2820</v>
      </c>
      <c r="AM16" s="4">
        <f t="shared" si="1"/>
        <v>47</v>
      </c>
      <c r="AN16" s="4">
        <f t="shared" si="2"/>
        <v>0</v>
      </c>
      <c r="AO16" s="4">
        <f t="shared" si="15"/>
        <v>600</v>
      </c>
      <c r="AP16" s="4">
        <f t="shared" si="3"/>
        <v>10</v>
      </c>
      <c r="AQ16" s="4">
        <f t="shared" si="4"/>
        <v>0</v>
      </c>
      <c r="AR16" s="4">
        <f t="shared" si="16"/>
        <v>0</v>
      </c>
      <c r="AS16" s="4">
        <f t="shared" si="5"/>
        <v>0</v>
      </c>
      <c r="AT16" s="4">
        <f t="shared" si="6"/>
        <v>0</v>
      </c>
      <c r="AU16" s="4">
        <f t="shared" si="17"/>
        <v>0</v>
      </c>
      <c r="AV16" s="4">
        <f t="shared" si="7"/>
        <v>0</v>
      </c>
      <c r="AW16" s="4">
        <f t="shared" si="8"/>
        <v>0</v>
      </c>
    </row>
    <row r="17" spans="1:49" x14ac:dyDescent="0.35">
      <c r="A17" s="104">
        <f t="shared" si="9"/>
        <v>0.45833333333333315</v>
      </c>
      <c r="B17" s="5">
        <f t="shared" si="0"/>
        <v>0.46041666666666647</v>
      </c>
      <c r="C17" s="336">
        <f t="shared" si="10"/>
        <v>3</v>
      </c>
      <c r="D17" s="73">
        <v>3</v>
      </c>
      <c r="E17" s="73">
        <v>0</v>
      </c>
      <c r="F17" s="74" t="s">
        <v>295</v>
      </c>
      <c r="G17" s="74" t="s">
        <v>296</v>
      </c>
      <c r="H17" s="75" t="s">
        <v>3</v>
      </c>
      <c r="I17" s="75" t="s">
        <v>70</v>
      </c>
      <c r="J17" s="75" t="s">
        <v>42</v>
      </c>
      <c r="K17" s="74" t="s">
        <v>48</v>
      </c>
      <c r="L17" s="74" t="s">
        <v>58</v>
      </c>
      <c r="M17" s="287" t="s">
        <v>189</v>
      </c>
      <c r="N17" s="74" t="s">
        <v>304</v>
      </c>
      <c r="O17" s="288" t="s">
        <v>99</v>
      </c>
      <c r="P17" s="74" t="s">
        <v>59</v>
      </c>
      <c r="Q17" s="75" t="s">
        <v>42</v>
      </c>
      <c r="R17" s="75" t="s">
        <v>44</v>
      </c>
      <c r="S17" s="75" t="s">
        <v>44</v>
      </c>
      <c r="T17" s="75" t="s">
        <v>44</v>
      </c>
      <c r="U17" s="75" t="s">
        <v>44</v>
      </c>
      <c r="Y17" s="75"/>
      <c r="Z17" s="75"/>
      <c r="AA17" s="75"/>
      <c r="AB17" s="74"/>
      <c r="AC17" s="74"/>
      <c r="AD17" s="74"/>
      <c r="AE17" s="74"/>
      <c r="AF17" s="74"/>
      <c r="AG17" s="74"/>
      <c r="AH17" s="74"/>
      <c r="AI17" s="101">
        <f t="shared" si="11"/>
        <v>180</v>
      </c>
      <c r="AJ17" s="4">
        <f t="shared" si="12"/>
        <v>3</v>
      </c>
      <c r="AK17" s="4">
        <f t="shared" si="13"/>
        <v>0</v>
      </c>
      <c r="AL17" s="4">
        <f t="shared" si="14"/>
        <v>180</v>
      </c>
      <c r="AM17" s="4">
        <f t="shared" si="1"/>
        <v>3</v>
      </c>
      <c r="AN17" s="4">
        <f t="shared" si="2"/>
        <v>0</v>
      </c>
      <c r="AO17" s="4">
        <f t="shared" si="15"/>
        <v>0</v>
      </c>
      <c r="AP17" s="4">
        <f t="shared" si="3"/>
        <v>0</v>
      </c>
      <c r="AQ17" s="4">
        <f t="shared" si="4"/>
        <v>0</v>
      </c>
      <c r="AR17" s="4">
        <f t="shared" si="16"/>
        <v>0</v>
      </c>
      <c r="AS17" s="4">
        <f t="shared" si="5"/>
        <v>0</v>
      </c>
      <c r="AT17" s="4">
        <f t="shared" si="6"/>
        <v>0</v>
      </c>
      <c r="AU17" s="4">
        <f t="shared" si="17"/>
        <v>0</v>
      </c>
      <c r="AV17" s="4">
        <f t="shared" si="7"/>
        <v>0</v>
      </c>
      <c r="AW17" s="4">
        <f t="shared" si="8"/>
        <v>0</v>
      </c>
    </row>
    <row r="18" spans="1:49" x14ac:dyDescent="0.35">
      <c r="A18" s="104">
        <f t="shared" si="9"/>
        <v>0.46041666666666647</v>
      </c>
      <c r="B18" s="5">
        <f t="shared" si="0"/>
        <v>0.49999999999999978</v>
      </c>
      <c r="C18" s="336">
        <f t="shared" si="10"/>
        <v>57</v>
      </c>
      <c r="D18" s="73">
        <v>47</v>
      </c>
      <c r="E18" s="73">
        <v>10</v>
      </c>
      <c r="F18" s="74" t="s">
        <v>318</v>
      </c>
      <c r="G18" s="74" t="s">
        <v>319</v>
      </c>
      <c r="H18" s="75" t="s">
        <v>17</v>
      </c>
      <c r="I18" s="75" t="s">
        <v>70</v>
      </c>
      <c r="J18" s="75" t="s">
        <v>42</v>
      </c>
      <c r="K18" s="74" t="s">
        <v>50</v>
      </c>
      <c r="L18" s="74" t="s">
        <v>54</v>
      </c>
      <c r="M18" s="287" t="s">
        <v>189</v>
      </c>
      <c r="N18" s="74"/>
      <c r="O18" s="288" t="s">
        <v>99</v>
      </c>
      <c r="P18" s="74" t="s">
        <v>59</v>
      </c>
      <c r="Q18" s="75" t="s">
        <v>44</v>
      </c>
      <c r="R18" s="75" t="s">
        <v>44</v>
      </c>
      <c r="S18" s="75" t="s">
        <v>44</v>
      </c>
      <c r="T18" s="75" t="s">
        <v>44</v>
      </c>
      <c r="U18" s="75" t="s">
        <v>44</v>
      </c>
      <c r="Y18" s="75"/>
      <c r="Z18" s="75"/>
      <c r="AA18" s="75"/>
      <c r="AB18" s="74"/>
      <c r="AC18" s="74"/>
      <c r="AD18" s="74"/>
      <c r="AE18" s="74"/>
      <c r="AF18" s="74"/>
      <c r="AG18" s="74"/>
      <c r="AH18" s="74"/>
      <c r="AI18" s="101">
        <f t="shared" si="11"/>
        <v>3420</v>
      </c>
      <c r="AJ18" s="4">
        <f t="shared" si="12"/>
        <v>57</v>
      </c>
      <c r="AK18" s="4">
        <f t="shared" si="13"/>
        <v>0</v>
      </c>
      <c r="AL18" s="4">
        <f t="shared" si="14"/>
        <v>2820</v>
      </c>
      <c r="AM18" s="4">
        <f t="shared" si="1"/>
        <v>47</v>
      </c>
      <c r="AN18" s="4">
        <f t="shared" si="2"/>
        <v>0</v>
      </c>
      <c r="AO18" s="4">
        <f t="shared" si="15"/>
        <v>600</v>
      </c>
      <c r="AP18" s="4">
        <f t="shared" si="3"/>
        <v>10</v>
      </c>
      <c r="AQ18" s="4">
        <f t="shared" si="4"/>
        <v>0</v>
      </c>
      <c r="AR18" s="4">
        <f t="shared" si="16"/>
        <v>0</v>
      </c>
      <c r="AS18" s="4">
        <f t="shared" si="5"/>
        <v>0</v>
      </c>
      <c r="AT18" s="4">
        <f t="shared" si="6"/>
        <v>0</v>
      </c>
      <c r="AU18" s="4">
        <f t="shared" si="17"/>
        <v>0</v>
      </c>
      <c r="AV18" s="4">
        <f t="shared" si="7"/>
        <v>0</v>
      </c>
      <c r="AW18" s="4">
        <f t="shared" si="8"/>
        <v>0</v>
      </c>
    </row>
    <row r="19" spans="1:49" x14ac:dyDescent="0.35">
      <c r="A19" s="104">
        <f t="shared" si="9"/>
        <v>0.49999999999999978</v>
      </c>
      <c r="B19" s="5">
        <f t="shared" si="0"/>
        <v>0.5020833333333331</v>
      </c>
      <c r="C19" s="336">
        <f t="shared" si="10"/>
        <v>3</v>
      </c>
      <c r="D19" s="73">
        <v>3</v>
      </c>
      <c r="E19" s="73">
        <v>0</v>
      </c>
      <c r="F19" s="74" t="s">
        <v>295</v>
      </c>
      <c r="G19" s="74" t="s">
        <v>296</v>
      </c>
      <c r="H19" s="75" t="s">
        <v>3</v>
      </c>
      <c r="I19" s="75" t="s">
        <v>70</v>
      </c>
      <c r="J19" s="75" t="s">
        <v>42</v>
      </c>
      <c r="K19" s="74" t="s">
        <v>48</v>
      </c>
      <c r="L19" s="74" t="s">
        <v>58</v>
      </c>
      <c r="M19" s="287" t="s">
        <v>189</v>
      </c>
      <c r="N19" s="74" t="s">
        <v>304</v>
      </c>
      <c r="O19" s="288" t="s">
        <v>99</v>
      </c>
      <c r="P19" s="74" t="s">
        <v>59</v>
      </c>
      <c r="Q19" s="75" t="s">
        <v>42</v>
      </c>
      <c r="R19" s="75" t="s">
        <v>44</v>
      </c>
      <c r="S19" s="75" t="s">
        <v>44</v>
      </c>
      <c r="T19" s="75" t="s">
        <v>44</v>
      </c>
      <c r="U19" s="75" t="s">
        <v>44</v>
      </c>
      <c r="Y19" s="75"/>
      <c r="Z19" s="75"/>
      <c r="AA19" s="75"/>
      <c r="AB19" s="74"/>
      <c r="AC19" s="74"/>
      <c r="AD19" s="74"/>
      <c r="AE19" s="74"/>
      <c r="AF19" s="74"/>
      <c r="AG19" s="74"/>
      <c r="AH19" s="74"/>
      <c r="AI19" s="101">
        <f t="shared" si="11"/>
        <v>180</v>
      </c>
      <c r="AJ19" s="4">
        <f t="shared" si="12"/>
        <v>3</v>
      </c>
      <c r="AK19" s="4">
        <f t="shared" si="13"/>
        <v>0</v>
      </c>
      <c r="AL19" s="4">
        <f t="shared" si="14"/>
        <v>180</v>
      </c>
      <c r="AM19" s="4">
        <f t="shared" si="1"/>
        <v>3</v>
      </c>
      <c r="AN19" s="4">
        <f t="shared" si="2"/>
        <v>0</v>
      </c>
      <c r="AO19" s="4">
        <f t="shared" si="15"/>
        <v>0</v>
      </c>
      <c r="AP19" s="4">
        <f t="shared" si="3"/>
        <v>0</v>
      </c>
      <c r="AQ19" s="4">
        <f t="shared" si="4"/>
        <v>0</v>
      </c>
      <c r="AR19" s="4">
        <f t="shared" si="16"/>
        <v>0</v>
      </c>
      <c r="AS19" s="4">
        <f t="shared" si="5"/>
        <v>0</v>
      </c>
      <c r="AT19" s="4">
        <f t="shared" si="6"/>
        <v>0</v>
      </c>
      <c r="AU19" s="4">
        <f t="shared" si="17"/>
        <v>0</v>
      </c>
      <c r="AV19" s="4">
        <f t="shared" si="7"/>
        <v>0</v>
      </c>
      <c r="AW19" s="4">
        <f t="shared" si="8"/>
        <v>0</v>
      </c>
    </row>
    <row r="20" spans="1:49" x14ac:dyDescent="0.35">
      <c r="A20" s="104">
        <f t="shared" si="9"/>
        <v>0.5020833333333331</v>
      </c>
      <c r="B20" s="5">
        <f t="shared" si="0"/>
        <v>0.54166666666666641</v>
      </c>
      <c r="C20" s="336">
        <f t="shared" si="10"/>
        <v>57</v>
      </c>
      <c r="D20" s="73">
        <v>47</v>
      </c>
      <c r="E20" s="73">
        <v>10</v>
      </c>
      <c r="F20" s="74" t="s">
        <v>318</v>
      </c>
      <c r="G20" s="74" t="s">
        <v>319</v>
      </c>
      <c r="H20" s="75" t="s">
        <v>17</v>
      </c>
      <c r="I20" s="75" t="s">
        <v>70</v>
      </c>
      <c r="J20" s="75" t="s">
        <v>42</v>
      </c>
      <c r="K20" s="74" t="s">
        <v>50</v>
      </c>
      <c r="L20" s="74" t="s">
        <v>54</v>
      </c>
      <c r="M20" s="287" t="s">
        <v>189</v>
      </c>
      <c r="N20" s="74"/>
      <c r="O20" s="288" t="s">
        <v>99</v>
      </c>
      <c r="P20" s="74" t="s">
        <v>59</v>
      </c>
      <c r="Q20" s="75" t="s">
        <v>44</v>
      </c>
      <c r="R20" s="75" t="s">
        <v>44</v>
      </c>
      <c r="S20" s="75" t="s">
        <v>44</v>
      </c>
      <c r="T20" s="75" t="s">
        <v>44</v>
      </c>
      <c r="U20" s="75" t="s">
        <v>44</v>
      </c>
      <c r="Y20" s="75"/>
      <c r="Z20" s="75"/>
      <c r="AA20" s="75"/>
      <c r="AB20" s="74"/>
      <c r="AC20" s="74"/>
      <c r="AD20" s="74"/>
      <c r="AE20" s="74"/>
      <c r="AF20" s="74"/>
      <c r="AG20" s="74"/>
      <c r="AH20" s="74"/>
      <c r="AI20" s="101">
        <f t="shared" si="11"/>
        <v>3420</v>
      </c>
      <c r="AJ20" s="4">
        <f t="shared" si="12"/>
        <v>57</v>
      </c>
      <c r="AK20" s="4">
        <f t="shared" si="13"/>
        <v>0</v>
      </c>
      <c r="AL20" s="4">
        <f t="shared" si="14"/>
        <v>2820</v>
      </c>
      <c r="AM20" s="4">
        <f t="shared" si="1"/>
        <v>47</v>
      </c>
      <c r="AN20" s="4">
        <f t="shared" si="2"/>
        <v>0</v>
      </c>
      <c r="AO20" s="4">
        <f t="shared" si="15"/>
        <v>600</v>
      </c>
      <c r="AP20" s="4">
        <f t="shared" si="3"/>
        <v>10</v>
      </c>
      <c r="AQ20" s="4">
        <f t="shared" si="4"/>
        <v>0</v>
      </c>
      <c r="AR20" s="4">
        <f t="shared" si="16"/>
        <v>0</v>
      </c>
      <c r="AS20" s="4">
        <f t="shared" si="5"/>
        <v>0</v>
      </c>
      <c r="AT20" s="4">
        <f t="shared" si="6"/>
        <v>0</v>
      </c>
      <c r="AU20" s="4">
        <f t="shared" si="17"/>
        <v>0</v>
      </c>
      <c r="AV20" s="4">
        <f t="shared" si="7"/>
        <v>0</v>
      </c>
      <c r="AW20" s="4">
        <f t="shared" si="8"/>
        <v>0</v>
      </c>
    </row>
    <row r="21" spans="1:49" x14ac:dyDescent="0.35">
      <c r="A21" s="104">
        <f t="shared" si="9"/>
        <v>0.54166666666666641</v>
      </c>
      <c r="B21" s="5">
        <f t="shared" si="0"/>
        <v>0.54374999999999973</v>
      </c>
      <c r="C21" s="336">
        <f t="shared" si="10"/>
        <v>3</v>
      </c>
      <c r="D21" s="73">
        <v>3</v>
      </c>
      <c r="E21" s="73">
        <v>0</v>
      </c>
      <c r="F21" s="74" t="s">
        <v>295</v>
      </c>
      <c r="G21" s="74" t="s">
        <v>296</v>
      </c>
      <c r="H21" s="75" t="s">
        <v>3</v>
      </c>
      <c r="I21" s="75" t="s">
        <v>70</v>
      </c>
      <c r="J21" s="75" t="s">
        <v>42</v>
      </c>
      <c r="K21" s="74" t="s">
        <v>48</v>
      </c>
      <c r="L21" s="74" t="s">
        <v>58</v>
      </c>
      <c r="M21" s="287" t="s">
        <v>189</v>
      </c>
      <c r="N21" s="74" t="s">
        <v>304</v>
      </c>
      <c r="O21" s="288" t="s">
        <v>99</v>
      </c>
      <c r="P21" s="74" t="s">
        <v>59</v>
      </c>
      <c r="Q21" s="75" t="s">
        <v>42</v>
      </c>
      <c r="R21" s="75" t="s">
        <v>44</v>
      </c>
      <c r="S21" s="75" t="s">
        <v>44</v>
      </c>
      <c r="T21" s="75" t="s">
        <v>44</v>
      </c>
      <c r="U21" s="75" t="s">
        <v>44</v>
      </c>
      <c r="Y21" s="75"/>
      <c r="Z21" s="75"/>
      <c r="AA21" s="75"/>
      <c r="AB21" s="74"/>
      <c r="AC21" s="74"/>
      <c r="AD21" s="74"/>
      <c r="AE21" s="74"/>
      <c r="AF21" s="74"/>
      <c r="AG21" s="74"/>
      <c r="AH21" s="74"/>
      <c r="AI21" s="101">
        <f t="shared" si="11"/>
        <v>180</v>
      </c>
      <c r="AJ21" s="4">
        <f t="shared" si="12"/>
        <v>3</v>
      </c>
      <c r="AK21" s="4">
        <f t="shared" si="13"/>
        <v>0</v>
      </c>
      <c r="AL21" s="4">
        <f t="shared" si="14"/>
        <v>180</v>
      </c>
      <c r="AM21" s="4">
        <f t="shared" si="1"/>
        <v>3</v>
      </c>
      <c r="AN21" s="4">
        <f t="shared" si="2"/>
        <v>0</v>
      </c>
      <c r="AO21" s="4">
        <f t="shared" si="15"/>
        <v>0</v>
      </c>
      <c r="AP21" s="4">
        <f t="shared" si="3"/>
        <v>0</v>
      </c>
      <c r="AQ21" s="4">
        <f t="shared" si="4"/>
        <v>0</v>
      </c>
      <c r="AR21" s="4">
        <f t="shared" si="16"/>
        <v>0</v>
      </c>
      <c r="AS21" s="4">
        <f t="shared" si="5"/>
        <v>0</v>
      </c>
      <c r="AT21" s="4">
        <f t="shared" si="6"/>
        <v>0</v>
      </c>
      <c r="AU21" s="4">
        <f t="shared" si="17"/>
        <v>0</v>
      </c>
      <c r="AV21" s="4">
        <f t="shared" si="7"/>
        <v>0</v>
      </c>
      <c r="AW21" s="4">
        <f t="shared" si="8"/>
        <v>0</v>
      </c>
    </row>
    <row r="22" spans="1:49" x14ac:dyDescent="0.35">
      <c r="A22" s="104">
        <f t="shared" si="9"/>
        <v>0.54374999999999973</v>
      </c>
      <c r="B22" s="5">
        <f t="shared" si="0"/>
        <v>0.58333333333333304</v>
      </c>
      <c r="C22" s="336">
        <f t="shared" si="10"/>
        <v>57</v>
      </c>
      <c r="D22" s="73">
        <v>47</v>
      </c>
      <c r="E22" s="73">
        <v>10</v>
      </c>
      <c r="F22" s="74" t="s">
        <v>318</v>
      </c>
      <c r="G22" s="74" t="s">
        <v>319</v>
      </c>
      <c r="H22" s="75" t="s">
        <v>17</v>
      </c>
      <c r="I22" s="75" t="s">
        <v>70</v>
      </c>
      <c r="J22" s="75" t="s">
        <v>42</v>
      </c>
      <c r="K22" s="74" t="s">
        <v>50</v>
      </c>
      <c r="L22" s="74" t="s">
        <v>54</v>
      </c>
      <c r="M22" s="287" t="s">
        <v>189</v>
      </c>
      <c r="N22" s="74"/>
      <c r="O22" s="288" t="s">
        <v>99</v>
      </c>
      <c r="P22" s="74" t="s">
        <v>59</v>
      </c>
      <c r="Q22" s="75" t="s">
        <v>44</v>
      </c>
      <c r="R22" s="75" t="s">
        <v>44</v>
      </c>
      <c r="S22" s="75" t="s">
        <v>44</v>
      </c>
      <c r="T22" s="75" t="s">
        <v>44</v>
      </c>
      <c r="U22" s="75" t="s">
        <v>44</v>
      </c>
      <c r="Y22" s="75"/>
      <c r="Z22" s="75"/>
      <c r="AA22" s="75"/>
      <c r="AB22" s="74"/>
      <c r="AC22" s="74"/>
      <c r="AD22" s="74"/>
      <c r="AE22" s="74"/>
      <c r="AF22" s="74"/>
      <c r="AG22" s="74"/>
      <c r="AH22" s="74"/>
      <c r="AI22" s="101">
        <f t="shared" si="11"/>
        <v>3420</v>
      </c>
      <c r="AJ22" s="4">
        <f t="shared" si="12"/>
        <v>57</v>
      </c>
      <c r="AK22" s="4">
        <f t="shared" si="13"/>
        <v>0</v>
      </c>
      <c r="AL22" s="4">
        <f t="shared" si="14"/>
        <v>2820</v>
      </c>
      <c r="AM22" s="4">
        <f t="shared" si="1"/>
        <v>47</v>
      </c>
      <c r="AN22" s="4">
        <f t="shared" si="2"/>
        <v>0</v>
      </c>
      <c r="AO22" s="4">
        <f t="shared" si="15"/>
        <v>600</v>
      </c>
      <c r="AP22" s="4">
        <f t="shared" si="3"/>
        <v>10</v>
      </c>
      <c r="AQ22" s="4">
        <f t="shared" si="4"/>
        <v>0</v>
      </c>
      <c r="AR22" s="4">
        <f t="shared" si="16"/>
        <v>0</v>
      </c>
      <c r="AS22" s="4">
        <f t="shared" si="5"/>
        <v>0</v>
      </c>
      <c r="AT22" s="4">
        <f t="shared" si="6"/>
        <v>0</v>
      </c>
      <c r="AU22" s="4">
        <f t="shared" si="17"/>
        <v>0</v>
      </c>
      <c r="AV22" s="4">
        <f t="shared" si="7"/>
        <v>0</v>
      </c>
      <c r="AW22" s="4">
        <f t="shared" si="8"/>
        <v>0</v>
      </c>
    </row>
    <row r="23" spans="1:49" x14ac:dyDescent="0.35">
      <c r="A23" s="104">
        <f t="shared" si="9"/>
        <v>0.58333333333333304</v>
      </c>
      <c r="B23" s="5">
        <f t="shared" si="0"/>
        <v>0.58541666666666636</v>
      </c>
      <c r="C23" s="336">
        <f t="shared" si="10"/>
        <v>3</v>
      </c>
      <c r="D23" s="73">
        <v>3</v>
      </c>
      <c r="E23" s="73">
        <v>0</v>
      </c>
      <c r="F23" s="74" t="s">
        <v>295</v>
      </c>
      <c r="G23" s="74" t="s">
        <v>296</v>
      </c>
      <c r="H23" s="75" t="s">
        <v>3</v>
      </c>
      <c r="I23" s="75" t="s">
        <v>70</v>
      </c>
      <c r="J23" s="75" t="s">
        <v>42</v>
      </c>
      <c r="K23" s="74" t="s">
        <v>48</v>
      </c>
      <c r="L23" s="74" t="s">
        <v>58</v>
      </c>
      <c r="M23" s="287" t="s">
        <v>189</v>
      </c>
      <c r="N23" s="74" t="s">
        <v>304</v>
      </c>
      <c r="O23" s="288" t="s">
        <v>99</v>
      </c>
      <c r="P23" s="74" t="s">
        <v>59</v>
      </c>
      <c r="Q23" s="75" t="s">
        <v>42</v>
      </c>
      <c r="R23" s="75" t="s">
        <v>44</v>
      </c>
      <c r="S23" s="75" t="s">
        <v>44</v>
      </c>
      <c r="T23" s="75" t="s">
        <v>44</v>
      </c>
      <c r="U23" s="75" t="s">
        <v>44</v>
      </c>
      <c r="Y23" s="75"/>
      <c r="Z23" s="75"/>
      <c r="AA23" s="75"/>
      <c r="AB23" s="74"/>
      <c r="AC23" s="74"/>
      <c r="AD23" s="74"/>
      <c r="AE23" s="74"/>
      <c r="AF23" s="74"/>
      <c r="AG23" s="74"/>
      <c r="AH23" s="74"/>
      <c r="AI23" s="101">
        <f t="shared" si="11"/>
        <v>180</v>
      </c>
      <c r="AJ23" s="4">
        <f t="shared" si="12"/>
        <v>3</v>
      </c>
      <c r="AK23" s="4">
        <f t="shared" si="13"/>
        <v>0</v>
      </c>
      <c r="AL23" s="4">
        <f t="shared" si="14"/>
        <v>180</v>
      </c>
      <c r="AM23" s="4">
        <f t="shared" si="1"/>
        <v>3</v>
      </c>
      <c r="AN23" s="4">
        <f t="shared" si="2"/>
        <v>0</v>
      </c>
      <c r="AO23" s="4">
        <f t="shared" si="15"/>
        <v>0</v>
      </c>
      <c r="AP23" s="4">
        <f t="shared" si="3"/>
        <v>0</v>
      </c>
      <c r="AQ23" s="4">
        <f t="shared" si="4"/>
        <v>0</v>
      </c>
      <c r="AR23" s="4">
        <f t="shared" si="16"/>
        <v>0</v>
      </c>
      <c r="AS23" s="4">
        <f t="shared" si="5"/>
        <v>0</v>
      </c>
      <c r="AT23" s="4">
        <f t="shared" si="6"/>
        <v>0</v>
      </c>
      <c r="AU23" s="4">
        <f t="shared" si="17"/>
        <v>0</v>
      </c>
      <c r="AV23" s="4">
        <f t="shared" si="7"/>
        <v>0</v>
      </c>
      <c r="AW23" s="4">
        <f t="shared" si="8"/>
        <v>0</v>
      </c>
    </row>
    <row r="24" spans="1:49" x14ac:dyDescent="0.35">
      <c r="A24" s="104">
        <f t="shared" si="9"/>
        <v>0.58541666666666636</v>
      </c>
      <c r="B24" s="5">
        <f t="shared" si="0"/>
        <v>0.62499999999999967</v>
      </c>
      <c r="C24" s="336">
        <f t="shared" si="10"/>
        <v>57</v>
      </c>
      <c r="D24" s="73">
        <v>47</v>
      </c>
      <c r="E24" s="73">
        <v>10</v>
      </c>
      <c r="F24" s="74" t="s">
        <v>323</v>
      </c>
      <c r="G24" s="74" t="s">
        <v>324</v>
      </c>
      <c r="H24" s="75" t="s">
        <v>5</v>
      </c>
      <c r="I24" s="75" t="s">
        <v>70</v>
      </c>
      <c r="J24" s="75" t="s">
        <v>42</v>
      </c>
      <c r="K24" s="74" t="s">
        <v>48</v>
      </c>
      <c r="L24" s="74" t="s">
        <v>58</v>
      </c>
      <c r="M24" s="287" t="s">
        <v>189</v>
      </c>
      <c r="N24" s="74" t="s">
        <v>305</v>
      </c>
      <c r="O24" s="288" t="s">
        <v>99</v>
      </c>
      <c r="P24" s="74" t="s">
        <v>59</v>
      </c>
      <c r="Q24" s="75" t="s">
        <v>42</v>
      </c>
      <c r="R24" s="75" t="s">
        <v>42</v>
      </c>
      <c r="S24" s="75" t="s">
        <v>44</v>
      </c>
      <c r="T24" s="75" t="s">
        <v>44</v>
      </c>
      <c r="U24" s="75" t="s">
        <v>44</v>
      </c>
      <c r="Y24" s="75"/>
      <c r="Z24" s="75"/>
      <c r="AA24" s="75"/>
      <c r="AB24" s="74"/>
      <c r="AC24" s="74"/>
      <c r="AD24" s="74"/>
      <c r="AE24" s="74"/>
      <c r="AF24" s="74"/>
      <c r="AG24" s="74"/>
      <c r="AH24" s="74"/>
      <c r="AI24" s="101">
        <f t="shared" si="11"/>
        <v>3420</v>
      </c>
      <c r="AJ24" s="4">
        <f t="shared" si="12"/>
        <v>57</v>
      </c>
      <c r="AK24" s="4">
        <f t="shared" si="13"/>
        <v>0</v>
      </c>
      <c r="AL24" s="4">
        <f t="shared" si="14"/>
        <v>2820</v>
      </c>
      <c r="AM24" s="4">
        <f t="shared" si="1"/>
        <v>47</v>
      </c>
      <c r="AN24" s="4">
        <f t="shared" si="2"/>
        <v>0</v>
      </c>
      <c r="AO24" s="4">
        <f t="shared" si="15"/>
        <v>600</v>
      </c>
      <c r="AP24" s="4">
        <f t="shared" si="3"/>
        <v>10</v>
      </c>
      <c r="AQ24" s="4">
        <f t="shared" si="4"/>
        <v>0</v>
      </c>
      <c r="AR24" s="4">
        <f t="shared" si="16"/>
        <v>0</v>
      </c>
      <c r="AS24" s="4">
        <f t="shared" si="5"/>
        <v>0</v>
      </c>
      <c r="AT24" s="4">
        <f t="shared" si="6"/>
        <v>0</v>
      </c>
      <c r="AU24" s="4">
        <f t="shared" si="17"/>
        <v>0</v>
      </c>
      <c r="AV24" s="4">
        <f t="shared" si="7"/>
        <v>0</v>
      </c>
      <c r="AW24" s="4">
        <f t="shared" si="8"/>
        <v>0</v>
      </c>
    </row>
    <row r="25" spans="1:49" x14ac:dyDescent="0.35">
      <c r="A25" s="104">
        <f t="shared" si="9"/>
        <v>0.62499999999999967</v>
      </c>
      <c r="B25" s="5">
        <f t="shared" si="0"/>
        <v>0.62708333333333299</v>
      </c>
      <c r="C25" s="336">
        <f t="shared" si="10"/>
        <v>3</v>
      </c>
      <c r="D25" s="73">
        <v>3</v>
      </c>
      <c r="E25" s="73">
        <v>0</v>
      </c>
      <c r="F25" s="74" t="s">
        <v>295</v>
      </c>
      <c r="G25" s="74" t="s">
        <v>296</v>
      </c>
      <c r="H25" s="75" t="s">
        <v>3</v>
      </c>
      <c r="I25" s="75" t="s">
        <v>70</v>
      </c>
      <c r="J25" s="75" t="s">
        <v>42</v>
      </c>
      <c r="K25" s="74" t="s">
        <v>48</v>
      </c>
      <c r="L25" s="74" t="s">
        <v>58</v>
      </c>
      <c r="M25" s="287" t="s">
        <v>189</v>
      </c>
      <c r="N25" s="74" t="s">
        <v>304</v>
      </c>
      <c r="O25" s="288" t="s">
        <v>99</v>
      </c>
      <c r="P25" s="74" t="s">
        <v>59</v>
      </c>
      <c r="Q25" s="75" t="s">
        <v>42</v>
      </c>
      <c r="R25" s="75" t="s">
        <v>44</v>
      </c>
      <c r="S25" s="75" t="s">
        <v>44</v>
      </c>
      <c r="T25" s="75" t="s">
        <v>44</v>
      </c>
      <c r="U25" s="75" t="s">
        <v>44</v>
      </c>
      <c r="Y25" s="75"/>
      <c r="Z25" s="75"/>
      <c r="AA25" s="75"/>
      <c r="AB25" s="74"/>
      <c r="AC25" s="74"/>
      <c r="AD25" s="74"/>
      <c r="AE25" s="74"/>
      <c r="AF25" s="74"/>
      <c r="AG25" s="74"/>
      <c r="AH25" s="74"/>
      <c r="AI25" s="101">
        <f t="shared" si="11"/>
        <v>180</v>
      </c>
      <c r="AJ25" s="4">
        <f t="shared" si="12"/>
        <v>3</v>
      </c>
      <c r="AK25" s="4">
        <f t="shared" si="13"/>
        <v>0</v>
      </c>
      <c r="AL25" s="4">
        <f t="shared" si="14"/>
        <v>180</v>
      </c>
      <c r="AM25" s="4">
        <f t="shared" si="1"/>
        <v>3</v>
      </c>
      <c r="AN25" s="4">
        <f t="shared" si="2"/>
        <v>0</v>
      </c>
      <c r="AO25" s="4">
        <f t="shared" si="15"/>
        <v>0</v>
      </c>
      <c r="AP25" s="4">
        <f t="shared" si="3"/>
        <v>0</v>
      </c>
      <c r="AQ25" s="4">
        <f t="shared" si="4"/>
        <v>0</v>
      </c>
      <c r="AR25" s="4">
        <f t="shared" si="16"/>
        <v>0</v>
      </c>
      <c r="AS25" s="4">
        <f t="shared" si="5"/>
        <v>0</v>
      </c>
      <c r="AT25" s="4">
        <f t="shared" si="6"/>
        <v>0</v>
      </c>
      <c r="AU25" s="4">
        <f t="shared" si="17"/>
        <v>0</v>
      </c>
      <c r="AV25" s="4">
        <f t="shared" si="7"/>
        <v>0</v>
      </c>
      <c r="AW25" s="4">
        <f t="shared" si="8"/>
        <v>0</v>
      </c>
    </row>
    <row r="26" spans="1:49" x14ac:dyDescent="0.35">
      <c r="A26" s="104">
        <f t="shared" si="9"/>
        <v>0.62708333333333299</v>
      </c>
      <c r="B26" s="5">
        <f t="shared" si="0"/>
        <v>0.6666666666666663</v>
      </c>
      <c r="C26" s="336">
        <f t="shared" si="10"/>
        <v>57</v>
      </c>
      <c r="D26" s="73">
        <v>47</v>
      </c>
      <c r="E26" s="73">
        <v>10</v>
      </c>
      <c r="F26" s="74" t="s">
        <v>318</v>
      </c>
      <c r="G26" s="74" t="s">
        <v>319</v>
      </c>
      <c r="H26" s="75" t="s">
        <v>17</v>
      </c>
      <c r="I26" s="75" t="s">
        <v>70</v>
      </c>
      <c r="J26" s="75" t="s">
        <v>42</v>
      </c>
      <c r="K26" s="74" t="s">
        <v>50</v>
      </c>
      <c r="L26" s="74" t="s">
        <v>54</v>
      </c>
      <c r="M26" s="287" t="s">
        <v>189</v>
      </c>
      <c r="N26" s="74"/>
      <c r="O26" s="288" t="s">
        <v>99</v>
      </c>
      <c r="P26" s="74" t="s">
        <v>59</v>
      </c>
      <c r="Q26" s="75" t="s">
        <v>44</v>
      </c>
      <c r="R26" s="75" t="s">
        <v>44</v>
      </c>
      <c r="S26" s="75" t="s">
        <v>44</v>
      </c>
      <c r="T26" s="75" t="s">
        <v>44</v>
      </c>
      <c r="U26" s="75" t="s">
        <v>44</v>
      </c>
      <c r="Y26" s="75"/>
      <c r="Z26" s="75"/>
      <c r="AA26" s="75"/>
      <c r="AB26" s="74"/>
      <c r="AC26" s="74"/>
      <c r="AD26" s="74"/>
      <c r="AE26" s="74"/>
      <c r="AF26" s="74"/>
      <c r="AG26" s="74"/>
      <c r="AH26" s="74"/>
      <c r="AI26" s="101">
        <f t="shared" si="11"/>
        <v>3420</v>
      </c>
      <c r="AJ26" s="4">
        <f t="shared" si="12"/>
        <v>57</v>
      </c>
      <c r="AK26" s="4">
        <f t="shared" si="13"/>
        <v>0</v>
      </c>
      <c r="AL26" s="4">
        <f t="shared" si="14"/>
        <v>2820</v>
      </c>
      <c r="AM26" s="4">
        <f t="shared" si="1"/>
        <v>47</v>
      </c>
      <c r="AN26" s="4">
        <f t="shared" si="2"/>
        <v>0</v>
      </c>
      <c r="AO26" s="4">
        <f t="shared" si="15"/>
        <v>600</v>
      </c>
      <c r="AP26" s="4">
        <f t="shared" si="3"/>
        <v>10</v>
      </c>
      <c r="AQ26" s="4">
        <f t="shared" si="4"/>
        <v>0</v>
      </c>
      <c r="AR26" s="4">
        <f t="shared" si="16"/>
        <v>0</v>
      </c>
      <c r="AS26" s="4">
        <f t="shared" si="5"/>
        <v>0</v>
      </c>
      <c r="AT26" s="4">
        <f t="shared" si="6"/>
        <v>0</v>
      </c>
      <c r="AU26" s="4">
        <f t="shared" si="17"/>
        <v>0</v>
      </c>
      <c r="AV26" s="4">
        <f t="shared" si="7"/>
        <v>0</v>
      </c>
      <c r="AW26" s="4">
        <f t="shared" si="8"/>
        <v>0</v>
      </c>
    </row>
    <row r="27" spans="1:49" x14ac:dyDescent="0.35">
      <c r="A27" s="104">
        <f t="shared" si="9"/>
        <v>0.6666666666666663</v>
      </c>
      <c r="B27" s="5">
        <f t="shared" si="0"/>
        <v>0.66874999999999962</v>
      </c>
      <c r="C27" s="336">
        <f t="shared" si="10"/>
        <v>3</v>
      </c>
      <c r="D27" s="73">
        <v>3</v>
      </c>
      <c r="E27" s="73">
        <v>0</v>
      </c>
      <c r="F27" s="74" t="s">
        <v>295</v>
      </c>
      <c r="G27" s="74" t="s">
        <v>296</v>
      </c>
      <c r="H27" s="75" t="s">
        <v>3</v>
      </c>
      <c r="I27" s="75" t="s">
        <v>70</v>
      </c>
      <c r="J27" s="75" t="s">
        <v>42</v>
      </c>
      <c r="K27" s="74" t="s">
        <v>48</v>
      </c>
      <c r="L27" s="74" t="s">
        <v>58</v>
      </c>
      <c r="M27" s="287" t="s">
        <v>189</v>
      </c>
      <c r="N27" s="74" t="s">
        <v>304</v>
      </c>
      <c r="O27" s="288" t="s">
        <v>99</v>
      </c>
      <c r="P27" s="74" t="s">
        <v>59</v>
      </c>
      <c r="Q27" s="75" t="s">
        <v>42</v>
      </c>
      <c r="R27" s="75" t="s">
        <v>44</v>
      </c>
      <c r="S27" s="75" t="s">
        <v>44</v>
      </c>
      <c r="T27" s="75" t="s">
        <v>44</v>
      </c>
      <c r="U27" s="75" t="s">
        <v>44</v>
      </c>
      <c r="Y27" s="75"/>
      <c r="Z27" s="75"/>
      <c r="AA27" s="75"/>
      <c r="AB27" s="74"/>
      <c r="AC27" s="74"/>
      <c r="AD27" s="74"/>
      <c r="AE27" s="74"/>
      <c r="AF27" s="74"/>
      <c r="AG27" s="74"/>
      <c r="AH27" s="74"/>
      <c r="AI27" s="101">
        <f t="shared" si="11"/>
        <v>180</v>
      </c>
      <c r="AJ27" s="4">
        <f t="shared" si="12"/>
        <v>3</v>
      </c>
      <c r="AK27" s="4">
        <f t="shared" si="13"/>
        <v>0</v>
      </c>
      <c r="AL27" s="4">
        <f t="shared" si="14"/>
        <v>180</v>
      </c>
      <c r="AM27" s="4">
        <f t="shared" si="1"/>
        <v>3</v>
      </c>
      <c r="AN27" s="4">
        <f t="shared" si="2"/>
        <v>0</v>
      </c>
      <c r="AO27" s="4">
        <f t="shared" si="15"/>
        <v>0</v>
      </c>
      <c r="AP27" s="4">
        <f t="shared" si="3"/>
        <v>0</v>
      </c>
      <c r="AQ27" s="4">
        <f t="shared" si="4"/>
        <v>0</v>
      </c>
      <c r="AR27" s="4">
        <f t="shared" si="16"/>
        <v>0</v>
      </c>
      <c r="AS27" s="4">
        <f t="shared" si="5"/>
        <v>0</v>
      </c>
      <c r="AT27" s="4">
        <f t="shared" si="6"/>
        <v>0</v>
      </c>
      <c r="AU27" s="4">
        <f t="shared" si="17"/>
        <v>0</v>
      </c>
      <c r="AV27" s="4">
        <f t="shared" si="7"/>
        <v>0</v>
      </c>
      <c r="AW27" s="4">
        <f t="shared" si="8"/>
        <v>0</v>
      </c>
    </row>
    <row r="28" spans="1:49" x14ac:dyDescent="0.35">
      <c r="A28" s="104">
        <f t="shared" si="9"/>
        <v>0.66874999999999962</v>
      </c>
      <c r="B28" s="5">
        <f t="shared" si="0"/>
        <v>0.70833333333333293</v>
      </c>
      <c r="C28" s="336">
        <f t="shared" si="10"/>
        <v>57</v>
      </c>
      <c r="D28" s="73">
        <v>47</v>
      </c>
      <c r="E28" s="73">
        <v>10</v>
      </c>
      <c r="F28" s="74" t="s">
        <v>321</v>
      </c>
      <c r="G28" s="74" t="s">
        <v>322</v>
      </c>
      <c r="H28" s="75" t="s">
        <v>11</v>
      </c>
      <c r="I28" s="75" t="s">
        <v>69</v>
      </c>
      <c r="J28" s="75" t="s">
        <v>42</v>
      </c>
      <c r="K28" s="74" t="s">
        <v>48</v>
      </c>
      <c r="L28" s="74" t="s">
        <v>58</v>
      </c>
      <c r="M28" s="287" t="s">
        <v>189</v>
      </c>
      <c r="N28" s="74"/>
      <c r="O28" s="288" t="s">
        <v>99</v>
      </c>
      <c r="P28" s="74" t="s">
        <v>59</v>
      </c>
      <c r="Q28" s="75" t="s">
        <v>42</v>
      </c>
      <c r="R28" s="75" t="s">
        <v>44</v>
      </c>
      <c r="S28" s="75" t="s">
        <v>44</v>
      </c>
      <c r="T28" s="75" t="s">
        <v>44</v>
      </c>
      <c r="U28" s="75" t="s">
        <v>44</v>
      </c>
      <c r="Y28" s="75"/>
      <c r="Z28" s="75"/>
      <c r="AA28" s="75"/>
      <c r="AB28" s="74"/>
      <c r="AC28" s="74"/>
      <c r="AD28" s="74"/>
      <c r="AE28" s="74"/>
      <c r="AF28" s="74"/>
      <c r="AG28" s="74"/>
      <c r="AH28" s="74"/>
      <c r="AI28" s="101">
        <f t="shared" si="11"/>
        <v>3420</v>
      </c>
      <c r="AJ28" s="4">
        <f t="shared" si="12"/>
        <v>57</v>
      </c>
      <c r="AK28" s="4">
        <f t="shared" si="13"/>
        <v>0</v>
      </c>
      <c r="AL28" s="4">
        <f t="shared" si="14"/>
        <v>2820</v>
      </c>
      <c r="AM28" s="4">
        <f t="shared" si="1"/>
        <v>47</v>
      </c>
      <c r="AN28" s="4">
        <f t="shared" si="2"/>
        <v>0</v>
      </c>
      <c r="AO28" s="4">
        <f t="shared" si="15"/>
        <v>600</v>
      </c>
      <c r="AP28" s="4">
        <f t="shared" si="3"/>
        <v>10</v>
      </c>
      <c r="AQ28" s="4">
        <f t="shared" si="4"/>
        <v>0</v>
      </c>
      <c r="AR28" s="4">
        <f t="shared" si="16"/>
        <v>0</v>
      </c>
      <c r="AS28" s="4">
        <f t="shared" si="5"/>
        <v>0</v>
      </c>
      <c r="AT28" s="4">
        <f t="shared" si="6"/>
        <v>0</v>
      </c>
      <c r="AU28" s="4">
        <f t="shared" si="17"/>
        <v>0</v>
      </c>
      <c r="AV28" s="4">
        <f t="shared" si="7"/>
        <v>0</v>
      </c>
      <c r="AW28" s="4">
        <f t="shared" si="8"/>
        <v>0</v>
      </c>
    </row>
    <row r="29" spans="1:49" x14ac:dyDescent="0.35">
      <c r="A29" s="104">
        <f t="shared" si="9"/>
        <v>0.70833333333333293</v>
      </c>
      <c r="B29" s="5">
        <f t="shared" si="0"/>
        <v>0.71041666666666625</v>
      </c>
      <c r="C29" s="336">
        <f t="shared" si="10"/>
        <v>3</v>
      </c>
      <c r="D29" s="73">
        <v>3</v>
      </c>
      <c r="E29" s="73">
        <v>0</v>
      </c>
      <c r="F29" s="74" t="s">
        <v>295</v>
      </c>
      <c r="G29" s="74" t="s">
        <v>296</v>
      </c>
      <c r="H29" s="75" t="s">
        <v>3</v>
      </c>
      <c r="I29" s="75" t="s">
        <v>70</v>
      </c>
      <c r="J29" s="75" t="s">
        <v>42</v>
      </c>
      <c r="K29" s="74" t="s">
        <v>48</v>
      </c>
      <c r="L29" s="74" t="s">
        <v>58</v>
      </c>
      <c r="M29" s="287" t="s">
        <v>189</v>
      </c>
      <c r="N29" s="74" t="s">
        <v>304</v>
      </c>
      <c r="O29" s="288" t="s">
        <v>99</v>
      </c>
      <c r="P29" s="74" t="s">
        <v>59</v>
      </c>
      <c r="Q29" s="75" t="s">
        <v>42</v>
      </c>
      <c r="R29" s="75" t="s">
        <v>44</v>
      </c>
      <c r="S29" s="75" t="s">
        <v>44</v>
      </c>
      <c r="T29" s="75" t="s">
        <v>44</v>
      </c>
      <c r="U29" s="75" t="s">
        <v>44</v>
      </c>
      <c r="Y29" s="75"/>
      <c r="Z29" s="75"/>
      <c r="AA29" s="75"/>
      <c r="AB29" s="74"/>
      <c r="AC29" s="74"/>
      <c r="AD29" s="74"/>
      <c r="AE29" s="74"/>
      <c r="AF29" s="74"/>
      <c r="AG29" s="74"/>
      <c r="AH29" s="74"/>
      <c r="AI29" s="101">
        <f t="shared" si="11"/>
        <v>180</v>
      </c>
      <c r="AJ29" s="4">
        <f t="shared" si="12"/>
        <v>3</v>
      </c>
      <c r="AK29" s="4">
        <f t="shared" si="13"/>
        <v>0</v>
      </c>
      <c r="AL29" s="4">
        <f t="shared" si="14"/>
        <v>180</v>
      </c>
      <c r="AM29" s="4">
        <f t="shared" si="1"/>
        <v>3</v>
      </c>
      <c r="AN29" s="4">
        <f t="shared" si="2"/>
        <v>0</v>
      </c>
      <c r="AO29" s="4">
        <f t="shared" si="15"/>
        <v>0</v>
      </c>
      <c r="AP29" s="4">
        <f t="shared" si="3"/>
        <v>0</v>
      </c>
      <c r="AQ29" s="4">
        <f t="shared" si="4"/>
        <v>0</v>
      </c>
      <c r="AR29" s="4">
        <f t="shared" si="16"/>
        <v>0</v>
      </c>
      <c r="AS29" s="4">
        <f t="shared" si="5"/>
        <v>0</v>
      </c>
      <c r="AT29" s="4">
        <f t="shared" si="6"/>
        <v>0</v>
      </c>
      <c r="AU29" s="4">
        <f t="shared" si="17"/>
        <v>0</v>
      </c>
      <c r="AV29" s="4">
        <f t="shared" si="7"/>
        <v>0</v>
      </c>
      <c r="AW29" s="4">
        <f t="shared" si="8"/>
        <v>0</v>
      </c>
    </row>
    <row r="30" spans="1:49" x14ac:dyDescent="0.35">
      <c r="A30" s="104">
        <f t="shared" si="9"/>
        <v>0.71041666666666625</v>
      </c>
      <c r="B30" s="5">
        <f t="shared" si="0"/>
        <v>0.74999999999999956</v>
      </c>
      <c r="C30" s="336">
        <f t="shared" si="10"/>
        <v>57</v>
      </c>
      <c r="D30" s="73">
        <v>47</v>
      </c>
      <c r="E30" s="73">
        <v>10</v>
      </c>
      <c r="F30" s="74" t="s">
        <v>297</v>
      </c>
      <c r="G30" s="74" t="s">
        <v>302</v>
      </c>
      <c r="H30" s="75" t="s">
        <v>11</v>
      </c>
      <c r="I30" s="75" t="s">
        <v>69</v>
      </c>
      <c r="J30" s="75" t="s">
        <v>42</v>
      </c>
      <c r="K30" s="74" t="s">
        <v>48</v>
      </c>
      <c r="L30" s="74" t="s">
        <v>58</v>
      </c>
      <c r="M30" s="287" t="s">
        <v>189</v>
      </c>
      <c r="N30" s="74" t="s">
        <v>304</v>
      </c>
      <c r="O30" s="288" t="s">
        <v>99</v>
      </c>
      <c r="P30" s="74" t="s">
        <v>59</v>
      </c>
      <c r="Q30" s="75" t="s">
        <v>42</v>
      </c>
      <c r="R30" s="75" t="s">
        <v>44</v>
      </c>
      <c r="S30" s="75" t="s">
        <v>44</v>
      </c>
      <c r="T30" s="75" t="s">
        <v>44</v>
      </c>
      <c r="U30" s="75" t="s">
        <v>44</v>
      </c>
      <c r="Y30" s="75"/>
      <c r="Z30" s="75"/>
      <c r="AA30" s="75"/>
      <c r="AB30" s="74"/>
      <c r="AC30" s="74"/>
      <c r="AD30" s="74"/>
      <c r="AE30" s="74"/>
      <c r="AF30" s="74"/>
      <c r="AG30" s="74"/>
      <c r="AH30" s="74"/>
      <c r="AI30" s="101">
        <f t="shared" si="11"/>
        <v>3420</v>
      </c>
      <c r="AJ30" s="4">
        <f t="shared" si="12"/>
        <v>57</v>
      </c>
      <c r="AK30" s="4">
        <f t="shared" si="13"/>
        <v>0</v>
      </c>
      <c r="AL30" s="4">
        <f t="shared" si="14"/>
        <v>2820</v>
      </c>
      <c r="AM30" s="4">
        <f t="shared" si="1"/>
        <v>47</v>
      </c>
      <c r="AN30" s="4">
        <f t="shared" si="2"/>
        <v>0</v>
      </c>
      <c r="AO30" s="4">
        <f t="shared" si="15"/>
        <v>600</v>
      </c>
      <c r="AP30" s="4">
        <f t="shared" si="3"/>
        <v>10</v>
      </c>
      <c r="AQ30" s="4">
        <f t="shared" si="4"/>
        <v>0</v>
      </c>
      <c r="AR30" s="4">
        <f t="shared" si="16"/>
        <v>0</v>
      </c>
      <c r="AS30" s="4">
        <f t="shared" si="5"/>
        <v>0</v>
      </c>
      <c r="AT30" s="4">
        <f t="shared" si="6"/>
        <v>0</v>
      </c>
      <c r="AU30" s="4">
        <f t="shared" si="17"/>
        <v>0</v>
      </c>
      <c r="AV30" s="4">
        <f t="shared" si="7"/>
        <v>0</v>
      </c>
      <c r="AW30" s="4">
        <f t="shared" si="8"/>
        <v>0</v>
      </c>
    </row>
    <row r="31" spans="1:49" x14ac:dyDescent="0.35">
      <c r="A31" s="104">
        <f t="shared" si="9"/>
        <v>0.74999999999999956</v>
      </c>
      <c r="B31" s="5">
        <f t="shared" si="0"/>
        <v>0.750694444444444</v>
      </c>
      <c r="C31" s="336">
        <f t="shared" si="10"/>
        <v>1</v>
      </c>
      <c r="D31" s="73">
        <v>1</v>
      </c>
      <c r="E31" s="73">
        <v>0</v>
      </c>
      <c r="F31" s="74" t="s">
        <v>301</v>
      </c>
      <c r="G31" s="74" t="s">
        <v>300</v>
      </c>
      <c r="H31" s="75" t="s">
        <v>3</v>
      </c>
      <c r="I31" s="75" t="s">
        <v>70</v>
      </c>
      <c r="J31" s="75" t="s">
        <v>42</v>
      </c>
      <c r="K31" s="74" t="s">
        <v>48</v>
      </c>
      <c r="L31" s="74" t="s">
        <v>58</v>
      </c>
      <c r="M31" s="287" t="s">
        <v>189</v>
      </c>
      <c r="N31" s="74"/>
      <c r="O31" s="288" t="s">
        <v>99</v>
      </c>
      <c r="P31" s="74" t="s">
        <v>59</v>
      </c>
      <c r="Q31" s="75" t="s">
        <v>42</v>
      </c>
      <c r="R31" s="75" t="s">
        <v>44</v>
      </c>
      <c r="S31" s="75" t="s">
        <v>42</v>
      </c>
      <c r="T31" s="75" t="s">
        <v>44</v>
      </c>
      <c r="U31" s="75" t="s">
        <v>44</v>
      </c>
      <c r="Y31" s="75"/>
      <c r="Z31" s="75"/>
      <c r="AA31" s="75"/>
      <c r="AB31" s="74"/>
      <c r="AC31" s="74"/>
      <c r="AD31" s="74"/>
      <c r="AE31" s="74"/>
      <c r="AF31" s="74"/>
      <c r="AG31" s="74"/>
      <c r="AH31" s="74"/>
      <c r="AI31" s="101">
        <f t="shared" si="11"/>
        <v>60</v>
      </c>
      <c r="AJ31" s="4">
        <f t="shared" si="12"/>
        <v>1</v>
      </c>
      <c r="AK31" s="4">
        <f t="shared" si="13"/>
        <v>0</v>
      </c>
      <c r="AL31" s="4">
        <f t="shared" si="14"/>
        <v>60</v>
      </c>
      <c r="AM31" s="4">
        <f t="shared" si="1"/>
        <v>1</v>
      </c>
      <c r="AN31" s="4">
        <f t="shared" si="2"/>
        <v>0</v>
      </c>
      <c r="AO31" s="4">
        <f t="shared" si="15"/>
        <v>0</v>
      </c>
      <c r="AP31" s="4">
        <f t="shared" si="3"/>
        <v>0</v>
      </c>
      <c r="AQ31" s="4">
        <f t="shared" si="4"/>
        <v>0</v>
      </c>
      <c r="AR31" s="4">
        <f t="shared" si="16"/>
        <v>0</v>
      </c>
      <c r="AS31" s="4">
        <f t="shared" si="5"/>
        <v>0</v>
      </c>
      <c r="AT31" s="4">
        <f t="shared" si="6"/>
        <v>0</v>
      </c>
      <c r="AU31" s="4">
        <f t="shared" si="17"/>
        <v>0</v>
      </c>
      <c r="AV31" s="4">
        <f t="shared" si="7"/>
        <v>0</v>
      </c>
      <c r="AW31" s="4">
        <f t="shared" si="8"/>
        <v>0</v>
      </c>
    </row>
    <row r="32" spans="1:49" x14ac:dyDescent="0.35">
      <c r="A32" s="104">
        <f t="shared" si="9"/>
        <v>0.750694444444444</v>
      </c>
      <c r="B32" s="5">
        <f t="shared" si="0"/>
        <v>0.75277777777777732</v>
      </c>
      <c r="C32" s="336">
        <f t="shared" si="10"/>
        <v>3</v>
      </c>
      <c r="D32" s="73">
        <v>3</v>
      </c>
      <c r="E32" s="73">
        <v>0</v>
      </c>
      <c r="F32" s="74" t="s">
        <v>295</v>
      </c>
      <c r="G32" s="74" t="s">
        <v>296</v>
      </c>
      <c r="H32" s="75" t="s">
        <v>3</v>
      </c>
      <c r="I32" s="75" t="s">
        <v>70</v>
      </c>
      <c r="J32" s="75" t="s">
        <v>42</v>
      </c>
      <c r="K32" s="74" t="s">
        <v>48</v>
      </c>
      <c r="L32" s="74" t="s">
        <v>58</v>
      </c>
      <c r="M32" s="287" t="s">
        <v>189</v>
      </c>
      <c r="N32" s="74" t="s">
        <v>304</v>
      </c>
      <c r="O32" s="288" t="s">
        <v>99</v>
      </c>
      <c r="P32" s="74" t="s">
        <v>59</v>
      </c>
      <c r="Q32" s="75" t="s">
        <v>42</v>
      </c>
      <c r="R32" s="75" t="s">
        <v>44</v>
      </c>
      <c r="S32" s="75" t="s">
        <v>44</v>
      </c>
      <c r="T32" s="75" t="s">
        <v>44</v>
      </c>
      <c r="U32" s="75" t="s">
        <v>44</v>
      </c>
      <c r="Y32" s="75"/>
      <c r="Z32" s="75"/>
      <c r="AA32" s="75"/>
      <c r="AB32" s="74"/>
      <c r="AC32" s="74"/>
      <c r="AD32" s="74"/>
      <c r="AE32" s="74"/>
      <c r="AF32" s="74"/>
      <c r="AG32" s="74"/>
      <c r="AH32" s="74"/>
      <c r="AI32" s="101">
        <f t="shared" si="11"/>
        <v>180</v>
      </c>
      <c r="AJ32" s="4">
        <f t="shared" si="12"/>
        <v>3</v>
      </c>
      <c r="AK32" s="4">
        <f t="shared" si="13"/>
        <v>0</v>
      </c>
      <c r="AL32" s="4">
        <f t="shared" si="14"/>
        <v>180</v>
      </c>
      <c r="AM32" s="4">
        <f t="shared" si="1"/>
        <v>3</v>
      </c>
      <c r="AN32" s="4">
        <f t="shared" si="2"/>
        <v>0</v>
      </c>
      <c r="AO32" s="4">
        <f t="shared" si="15"/>
        <v>0</v>
      </c>
      <c r="AP32" s="4">
        <f t="shared" si="3"/>
        <v>0</v>
      </c>
      <c r="AQ32" s="4">
        <f t="shared" si="4"/>
        <v>0</v>
      </c>
      <c r="AR32" s="4">
        <f t="shared" si="16"/>
        <v>0</v>
      </c>
      <c r="AS32" s="4">
        <f t="shared" si="5"/>
        <v>0</v>
      </c>
      <c r="AT32" s="4">
        <f t="shared" si="6"/>
        <v>0</v>
      </c>
      <c r="AU32" s="4">
        <f t="shared" si="17"/>
        <v>0</v>
      </c>
      <c r="AV32" s="4">
        <f t="shared" si="7"/>
        <v>0</v>
      </c>
      <c r="AW32" s="4">
        <f t="shared" si="8"/>
        <v>0</v>
      </c>
    </row>
    <row r="33" spans="1:49" x14ac:dyDescent="0.35">
      <c r="A33" s="104">
        <f t="shared" si="9"/>
        <v>0.75277777777777732</v>
      </c>
      <c r="B33" s="5">
        <f t="shared" si="0"/>
        <v>0.79166666666666619</v>
      </c>
      <c r="C33" s="336">
        <f t="shared" si="10"/>
        <v>56</v>
      </c>
      <c r="D33" s="73">
        <v>46</v>
      </c>
      <c r="E33" s="73">
        <v>10</v>
      </c>
      <c r="F33" s="74" t="s">
        <v>312</v>
      </c>
      <c r="G33" s="74" t="s">
        <v>303</v>
      </c>
      <c r="H33" s="75" t="s">
        <v>3</v>
      </c>
      <c r="I33" s="75" t="s">
        <v>70</v>
      </c>
      <c r="J33" s="75" t="s">
        <v>42</v>
      </c>
      <c r="K33" s="74" t="s">
        <v>50</v>
      </c>
      <c r="L33" s="74" t="s">
        <v>54</v>
      </c>
      <c r="M33" s="287" t="s">
        <v>189</v>
      </c>
      <c r="N33" s="74"/>
      <c r="O33" s="288"/>
      <c r="P33" s="74" t="s">
        <v>59</v>
      </c>
      <c r="Q33" s="75" t="s">
        <v>42</v>
      </c>
      <c r="R33" s="75" t="s">
        <v>42</v>
      </c>
      <c r="S33" s="75" t="s">
        <v>44</v>
      </c>
      <c r="T33" s="75" t="s">
        <v>44</v>
      </c>
      <c r="U33" s="75" t="s">
        <v>44</v>
      </c>
      <c r="Y33" s="75"/>
      <c r="Z33" s="75"/>
      <c r="AA33" s="75"/>
      <c r="AB33" s="74"/>
      <c r="AC33" s="74"/>
      <c r="AD33" s="74"/>
      <c r="AE33" s="74"/>
      <c r="AF33" s="74"/>
      <c r="AG33" s="74"/>
      <c r="AH33" s="74"/>
      <c r="AI33" s="101">
        <f t="shared" si="11"/>
        <v>3360</v>
      </c>
      <c r="AJ33" s="4">
        <f t="shared" si="12"/>
        <v>56</v>
      </c>
      <c r="AK33" s="4">
        <f t="shared" si="13"/>
        <v>0</v>
      </c>
      <c r="AL33" s="4">
        <f t="shared" si="14"/>
        <v>2760</v>
      </c>
      <c r="AM33" s="4">
        <f t="shared" si="1"/>
        <v>46</v>
      </c>
      <c r="AN33" s="4">
        <f t="shared" si="2"/>
        <v>0</v>
      </c>
      <c r="AO33" s="4">
        <f t="shared" si="15"/>
        <v>600</v>
      </c>
      <c r="AP33" s="4">
        <f t="shared" si="3"/>
        <v>10</v>
      </c>
      <c r="AQ33" s="4">
        <f t="shared" si="4"/>
        <v>0</v>
      </c>
      <c r="AR33" s="4">
        <f t="shared" si="16"/>
        <v>0</v>
      </c>
      <c r="AS33" s="4">
        <f t="shared" si="5"/>
        <v>0</v>
      </c>
      <c r="AT33" s="4">
        <f t="shared" si="6"/>
        <v>0</v>
      </c>
      <c r="AU33" s="4">
        <f t="shared" si="17"/>
        <v>0</v>
      </c>
      <c r="AV33" s="4">
        <f t="shared" si="7"/>
        <v>0</v>
      </c>
      <c r="AW33" s="4">
        <f t="shared" si="8"/>
        <v>0</v>
      </c>
    </row>
    <row r="34" spans="1:49" x14ac:dyDescent="0.35">
      <c r="A34" s="104">
        <f t="shared" si="9"/>
        <v>0.79166666666666619</v>
      </c>
      <c r="B34" s="5">
        <f t="shared" si="0"/>
        <v>0.81249999999999956</v>
      </c>
      <c r="C34" s="336">
        <f t="shared" si="10"/>
        <v>30</v>
      </c>
      <c r="D34" s="73">
        <v>30</v>
      </c>
      <c r="E34" s="73">
        <v>0</v>
      </c>
      <c r="F34" s="74" t="s">
        <v>294</v>
      </c>
      <c r="G34" s="74" t="s">
        <v>299</v>
      </c>
      <c r="H34" s="75" t="s">
        <v>3</v>
      </c>
      <c r="I34" s="75" t="s">
        <v>70</v>
      </c>
      <c r="J34" s="75" t="s">
        <v>42</v>
      </c>
      <c r="K34" s="74" t="s">
        <v>48</v>
      </c>
      <c r="L34" s="74" t="s">
        <v>58</v>
      </c>
      <c r="M34" s="287" t="s">
        <v>189</v>
      </c>
      <c r="N34" s="74" t="s">
        <v>305</v>
      </c>
      <c r="O34" s="288"/>
      <c r="P34" s="74" t="s">
        <v>59</v>
      </c>
      <c r="Q34" s="75" t="s">
        <v>42</v>
      </c>
      <c r="R34" s="75" t="s">
        <v>44</v>
      </c>
      <c r="S34" s="75" t="s">
        <v>44</v>
      </c>
      <c r="T34" s="75" t="s">
        <v>44</v>
      </c>
      <c r="U34" s="75" t="s">
        <v>44</v>
      </c>
      <c r="Y34" s="75"/>
      <c r="Z34" s="75"/>
      <c r="AA34" s="75"/>
      <c r="AB34" s="74"/>
      <c r="AC34" s="74"/>
      <c r="AD34" s="74"/>
      <c r="AE34" s="74"/>
      <c r="AF34" s="74"/>
      <c r="AG34" s="74"/>
      <c r="AH34" s="74"/>
      <c r="AI34" s="101">
        <f t="shared" si="11"/>
        <v>1800</v>
      </c>
      <c r="AJ34" s="4">
        <f t="shared" si="12"/>
        <v>30</v>
      </c>
      <c r="AK34" s="4">
        <f t="shared" si="13"/>
        <v>0</v>
      </c>
      <c r="AL34" s="4">
        <f t="shared" si="14"/>
        <v>1800</v>
      </c>
      <c r="AM34" s="4">
        <f t="shared" si="1"/>
        <v>30</v>
      </c>
      <c r="AN34" s="4">
        <f t="shared" si="2"/>
        <v>0</v>
      </c>
      <c r="AO34" s="4">
        <f t="shared" si="15"/>
        <v>0</v>
      </c>
      <c r="AP34" s="4">
        <f t="shared" si="3"/>
        <v>0</v>
      </c>
      <c r="AQ34" s="4">
        <f t="shared" si="4"/>
        <v>0</v>
      </c>
      <c r="AR34" s="4">
        <f t="shared" si="16"/>
        <v>0</v>
      </c>
      <c r="AS34" s="4">
        <f t="shared" si="5"/>
        <v>0</v>
      </c>
      <c r="AT34" s="4">
        <f t="shared" si="6"/>
        <v>0</v>
      </c>
      <c r="AU34" s="4">
        <f t="shared" si="17"/>
        <v>0</v>
      </c>
      <c r="AV34" s="4">
        <f t="shared" si="7"/>
        <v>0</v>
      </c>
      <c r="AW34" s="4">
        <f t="shared" si="8"/>
        <v>0</v>
      </c>
    </row>
    <row r="35" spans="1:49" x14ac:dyDescent="0.35">
      <c r="A35" s="104">
        <f t="shared" si="9"/>
        <v>0.81249999999999956</v>
      </c>
      <c r="B35" s="5">
        <f t="shared" si="0"/>
        <v>0.83333333333333293</v>
      </c>
      <c r="C35" s="336">
        <f t="shared" si="10"/>
        <v>30</v>
      </c>
      <c r="D35" s="73">
        <v>30</v>
      </c>
      <c r="E35" s="73">
        <v>0</v>
      </c>
      <c r="F35" s="74" t="s">
        <v>312</v>
      </c>
      <c r="G35" s="74" t="s">
        <v>303</v>
      </c>
      <c r="H35" s="75" t="s">
        <v>3</v>
      </c>
      <c r="I35" s="75" t="s">
        <v>70</v>
      </c>
      <c r="J35" s="75" t="s">
        <v>42</v>
      </c>
      <c r="K35" s="74" t="s">
        <v>48</v>
      </c>
      <c r="L35" s="74" t="s">
        <v>58</v>
      </c>
      <c r="M35" s="287" t="s">
        <v>189</v>
      </c>
      <c r="N35" s="74" t="s">
        <v>304</v>
      </c>
      <c r="O35" s="288" t="s">
        <v>99</v>
      </c>
      <c r="P35" s="74" t="s">
        <v>59</v>
      </c>
      <c r="Q35" s="75" t="s">
        <v>42</v>
      </c>
      <c r="R35" s="75" t="s">
        <v>42</v>
      </c>
      <c r="S35" s="75" t="s">
        <v>44</v>
      </c>
      <c r="T35" s="75" t="s">
        <v>44</v>
      </c>
      <c r="U35" s="75" t="s">
        <v>44</v>
      </c>
      <c r="Y35" s="75"/>
      <c r="Z35" s="75"/>
      <c r="AA35" s="75"/>
      <c r="AB35" s="74"/>
      <c r="AC35" s="74"/>
      <c r="AD35" s="74"/>
      <c r="AE35" s="74"/>
      <c r="AF35" s="74"/>
      <c r="AG35" s="74"/>
      <c r="AH35" s="74"/>
      <c r="AI35" s="101">
        <f t="shared" si="11"/>
        <v>1800</v>
      </c>
      <c r="AJ35" s="4">
        <f t="shared" si="12"/>
        <v>30</v>
      </c>
      <c r="AK35" s="4">
        <f t="shared" si="13"/>
        <v>0</v>
      </c>
      <c r="AL35" s="4">
        <f t="shared" si="14"/>
        <v>1800</v>
      </c>
      <c r="AM35" s="4">
        <f t="shared" si="1"/>
        <v>30</v>
      </c>
      <c r="AN35" s="4">
        <f t="shared" si="2"/>
        <v>0</v>
      </c>
      <c r="AO35" s="4">
        <f t="shared" si="15"/>
        <v>0</v>
      </c>
      <c r="AP35" s="4">
        <f t="shared" si="3"/>
        <v>0</v>
      </c>
      <c r="AQ35" s="4">
        <f t="shared" si="4"/>
        <v>0</v>
      </c>
      <c r="AR35" s="4">
        <f t="shared" si="16"/>
        <v>0</v>
      </c>
      <c r="AS35" s="4">
        <f t="shared" si="5"/>
        <v>0</v>
      </c>
      <c r="AT35" s="4">
        <f t="shared" si="6"/>
        <v>0</v>
      </c>
      <c r="AU35" s="4">
        <f t="shared" si="17"/>
        <v>0</v>
      </c>
      <c r="AV35" s="4">
        <f t="shared" si="7"/>
        <v>0</v>
      </c>
      <c r="AW35" s="4">
        <f t="shared" si="8"/>
        <v>0</v>
      </c>
    </row>
    <row r="36" spans="1:49" x14ac:dyDescent="0.35">
      <c r="A36" s="104">
        <f t="shared" si="9"/>
        <v>0.83333333333333293</v>
      </c>
      <c r="B36" s="5">
        <f t="shared" si="0"/>
        <v>0.84027777777777735</v>
      </c>
      <c r="C36" s="336">
        <f t="shared" si="10"/>
        <v>10</v>
      </c>
      <c r="D36" s="73">
        <v>10</v>
      </c>
      <c r="E36" s="73">
        <v>0</v>
      </c>
      <c r="F36" s="74" t="s">
        <v>298</v>
      </c>
      <c r="G36" s="74" t="s">
        <v>299</v>
      </c>
      <c r="H36" s="75" t="s">
        <v>3</v>
      </c>
      <c r="I36" s="75" t="s">
        <v>70</v>
      </c>
      <c r="J36" s="75" t="s">
        <v>42</v>
      </c>
      <c r="K36" s="74" t="s">
        <v>48</v>
      </c>
      <c r="L36" s="74" t="s">
        <v>58</v>
      </c>
      <c r="M36" s="287" t="s">
        <v>189</v>
      </c>
      <c r="N36" s="75" t="s">
        <v>305</v>
      </c>
      <c r="O36" s="74"/>
      <c r="P36" s="74" t="s">
        <v>59</v>
      </c>
      <c r="Q36" s="75" t="s">
        <v>42</v>
      </c>
      <c r="R36" s="75" t="s">
        <v>44</v>
      </c>
      <c r="S36" s="75" t="s">
        <v>44</v>
      </c>
      <c r="T36" s="75" t="s">
        <v>42</v>
      </c>
      <c r="U36" s="75" t="s">
        <v>44</v>
      </c>
      <c r="Y36" s="75"/>
      <c r="Z36" s="75"/>
      <c r="AA36" s="75"/>
      <c r="AB36" s="74"/>
      <c r="AC36" s="74"/>
      <c r="AD36" s="74"/>
      <c r="AE36" s="74"/>
      <c r="AF36" s="74"/>
      <c r="AG36" s="74"/>
      <c r="AH36" s="74"/>
      <c r="AI36" s="101">
        <f t="shared" si="11"/>
        <v>600</v>
      </c>
      <c r="AJ36" s="4">
        <f t="shared" si="12"/>
        <v>10</v>
      </c>
      <c r="AK36" s="4">
        <f t="shared" si="13"/>
        <v>0</v>
      </c>
      <c r="AL36" s="4">
        <f t="shared" si="14"/>
        <v>600</v>
      </c>
      <c r="AM36" s="4">
        <f t="shared" ref="AM36:AM67" si="18">INT(D36)</f>
        <v>10</v>
      </c>
      <c r="AN36" s="4">
        <f t="shared" ref="AN36:AN67" si="19">((ROUNDDOWN(D36,2)-INT(D36))*100)</f>
        <v>0</v>
      </c>
      <c r="AO36" s="4">
        <f t="shared" si="15"/>
        <v>0</v>
      </c>
      <c r="AP36" s="4">
        <f t="shared" ref="AP36:AP67" si="20">INT(E36)</f>
        <v>0</v>
      </c>
      <c r="AQ36" s="4">
        <f t="shared" ref="AQ36:AQ67" si="21">((ROUNDDOWN(E36,2)-INT(E36))*100)</f>
        <v>0</v>
      </c>
      <c r="AR36" s="4">
        <f t="shared" si="16"/>
        <v>0</v>
      </c>
      <c r="AS36" s="4">
        <f t="shared" ref="AS36:AS67" si="22">IF(U36="ใช่",INT(D36),0)</f>
        <v>0</v>
      </c>
      <c r="AT36" s="4">
        <f t="shared" ref="AT36:AT67" si="23">IF(U36="ใช่",((ROUNDDOWN(D36,2)-INT(D36))*100),0)</f>
        <v>0</v>
      </c>
      <c r="AU36" s="4">
        <f t="shared" si="17"/>
        <v>0</v>
      </c>
      <c r="AV36" s="4">
        <f t="shared" ref="AV36:AV67" si="24">IF(U36="ใช่",INT(E36),0)</f>
        <v>0</v>
      </c>
      <c r="AW36" s="4">
        <f t="shared" ref="AW36:AW67" si="25">IF(U36="ใช่",((ROUNDDOWN(E36,2)-INT(E36))*100),0)</f>
        <v>0</v>
      </c>
    </row>
    <row r="37" spans="1:49" x14ac:dyDescent="0.35">
      <c r="A37" s="104">
        <f t="shared" si="9"/>
        <v>0.84027777777777735</v>
      </c>
      <c r="B37" s="5">
        <f t="shared" si="0"/>
        <v>0.87499999999999956</v>
      </c>
      <c r="C37" s="336">
        <f t="shared" si="10"/>
        <v>50</v>
      </c>
      <c r="D37" s="73">
        <v>50</v>
      </c>
      <c r="E37" s="73">
        <v>0</v>
      </c>
      <c r="F37" s="74" t="s">
        <v>306</v>
      </c>
      <c r="G37" s="74" t="s">
        <v>303</v>
      </c>
      <c r="H37" s="75" t="s">
        <v>3</v>
      </c>
      <c r="I37" s="75" t="s">
        <v>70</v>
      </c>
      <c r="J37" s="75" t="s">
        <v>42</v>
      </c>
      <c r="K37" s="74" t="s">
        <v>48</v>
      </c>
      <c r="L37" s="74" t="s">
        <v>58</v>
      </c>
      <c r="M37" s="287" t="s">
        <v>189</v>
      </c>
      <c r="N37" s="74" t="s">
        <v>304</v>
      </c>
      <c r="O37" s="288"/>
      <c r="P37" s="74" t="s">
        <v>59</v>
      </c>
      <c r="Q37" s="75" t="s">
        <v>42</v>
      </c>
      <c r="R37" s="75" t="s">
        <v>44</v>
      </c>
      <c r="S37" s="75" t="s">
        <v>44</v>
      </c>
      <c r="T37" s="75" t="s">
        <v>44</v>
      </c>
      <c r="U37" s="75" t="s">
        <v>44</v>
      </c>
      <c r="Y37" s="75"/>
      <c r="Z37" s="75"/>
      <c r="AA37" s="75"/>
      <c r="AB37" s="74"/>
      <c r="AC37" s="74"/>
      <c r="AD37" s="74"/>
      <c r="AE37" s="74"/>
      <c r="AF37" s="74"/>
      <c r="AG37" s="74"/>
      <c r="AH37" s="74"/>
      <c r="AI37" s="101">
        <f t="shared" si="11"/>
        <v>3000</v>
      </c>
      <c r="AJ37" s="4">
        <f t="shared" si="12"/>
        <v>50</v>
      </c>
      <c r="AK37" s="4">
        <f t="shared" si="13"/>
        <v>0</v>
      </c>
      <c r="AL37" s="4">
        <f t="shared" si="14"/>
        <v>3000</v>
      </c>
      <c r="AM37" s="4">
        <f t="shared" si="18"/>
        <v>50</v>
      </c>
      <c r="AN37" s="4">
        <f t="shared" si="19"/>
        <v>0</v>
      </c>
      <c r="AO37" s="4">
        <f t="shared" si="15"/>
        <v>0</v>
      </c>
      <c r="AP37" s="4">
        <f t="shared" si="20"/>
        <v>0</v>
      </c>
      <c r="AQ37" s="4">
        <f t="shared" si="21"/>
        <v>0</v>
      </c>
      <c r="AR37" s="4">
        <f t="shared" si="16"/>
        <v>0</v>
      </c>
      <c r="AS37" s="4">
        <f t="shared" si="22"/>
        <v>0</v>
      </c>
      <c r="AT37" s="4">
        <f t="shared" si="23"/>
        <v>0</v>
      </c>
      <c r="AU37" s="4">
        <f t="shared" si="17"/>
        <v>0</v>
      </c>
      <c r="AV37" s="4">
        <f t="shared" si="24"/>
        <v>0</v>
      </c>
      <c r="AW37" s="4">
        <f t="shared" si="25"/>
        <v>0</v>
      </c>
    </row>
    <row r="38" spans="1:49" x14ac:dyDescent="0.35">
      <c r="A38" s="104">
        <f t="shared" si="9"/>
        <v>0.87499999999999956</v>
      </c>
      <c r="B38" s="5">
        <f t="shared" si="0"/>
        <v>0.87708333333333288</v>
      </c>
      <c r="C38" s="336">
        <f t="shared" si="10"/>
        <v>3</v>
      </c>
      <c r="D38" s="73">
        <v>3</v>
      </c>
      <c r="E38" s="73">
        <v>0</v>
      </c>
      <c r="F38" s="74" t="s">
        <v>295</v>
      </c>
      <c r="G38" s="74" t="s">
        <v>296</v>
      </c>
      <c r="H38" s="75" t="s">
        <v>3</v>
      </c>
      <c r="I38" s="75" t="s">
        <v>70</v>
      </c>
      <c r="J38" s="75" t="s">
        <v>42</v>
      </c>
      <c r="K38" s="74" t="s">
        <v>48</v>
      </c>
      <c r="L38" s="74" t="s">
        <v>58</v>
      </c>
      <c r="M38" s="287" t="s">
        <v>189</v>
      </c>
      <c r="N38" s="74" t="s">
        <v>304</v>
      </c>
      <c r="O38" s="288"/>
      <c r="P38" s="74" t="s">
        <v>59</v>
      </c>
      <c r="Q38" s="75" t="s">
        <v>42</v>
      </c>
      <c r="R38" s="75" t="s">
        <v>44</v>
      </c>
      <c r="S38" s="75" t="s">
        <v>44</v>
      </c>
      <c r="T38" s="75" t="s">
        <v>44</v>
      </c>
      <c r="U38" s="75" t="s">
        <v>44</v>
      </c>
      <c r="Y38" s="75"/>
      <c r="Z38" s="75"/>
      <c r="AA38" s="75"/>
      <c r="AB38" s="74"/>
      <c r="AC38" s="74"/>
      <c r="AD38" s="74"/>
      <c r="AE38" s="74"/>
      <c r="AF38" s="74"/>
      <c r="AG38" s="74"/>
      <c r="AH38" s="74"/>
      <c r="AI38" s="101">
        <f t="shared" si="11"/>
        <v>180</v>
      </c>
      <c r="AJ38" s="4">
        <f t="shared" si="12"/>
        <v>3</v>
      </c>
      <c r="AK38" s="4">
        <f t="shared" si="13"/>
        <v>0</v>
      </c>
      <c r="AL38" s="4">
        <f t="shared" si="14"/>
        <v>180</v>
      </c>
      <c r="AM38" s="4">
        <f t="shared" si="18"/>
        <v>3</v>
      </c>
      <c r="AN38" s="4">
        <f t="shared" si="19"/>
        <v>0</v>
      </c>
      <c r="AO38" s="4">
        <f t="shared" si="15"/>
        <v>0</v>
      </c>
      <c r="AP38" s="4">
        <f t="shared" si="20"/>
        <v>0</v>
      </c>
      <c r="AQ38" s="4">
        <f t="shared" si="21"/>
        <v>0</v>
      </c>
      <c r="AR38" s="4">
        <f t="shared" si="16"/>
        <v>0</v>
      </c>
      <c r="AS38" s="4">
        <f t="shared" si="22"/>
        <v>0</v>
      </c>
      <c r="AT38" s="4">
        <f t="shared" si="23"/>
        <v>0</v>
      </c>
      <c r="AU38" s="4">
        <f t="shared" si="17"/>
        <v>0</v>
      </c>
      <c r="AV38" s="4">
        <f t="shared" si="24"/>
        <v>0</v>
      </c>
      <c r="AW38" s="4">
        <f t="shared" si="25"/>
        <v>0</v>
      </c>
    </row>
    <row r="39" spans="1:49" x14ac:dyDescent="0.35">
      <c r="A39" s="104">
        <f t="shared" si="9"/>
        <v>0.87708333333333288</v>
      </c>
      <c r="B39" s="5">
        <f t="shared" si="0"/>
        <v>0.91666666666666619</v>
      </c>
      <c r="C39" s="336">
        <f t="shared" si="10"/>
        <v>57</v>
      </c>
      <c r="D39" s="73">
        <v>47</v>
      </c>
      <c r="E39" s="73">
        <v>10</v>
      </c>
      <c r="F39" s="74" t="s">
        <v>318</v>
      </c>
      <c r="G39" s="74" t="s">
        <v>319</v>
      </c>
      <c r="H39" s="75" t="s">
        <v>17</v>
      </c>
      <c r="I39" s="75" t="s">
        <v>70</v>
      </c>
      <c r="J39" s="75" t="s">
        <v>42</v>
      </c>
      <c r="K39" s="74" t="s">
        <v>50</v>
      </c>
      <c r="L39" s="74" t="s">
        <v>54</v>
      </c>
      <c r="M39" s="287" t="s">
        <v>189</v>
      </c>
      <c r="N39" s="74"/>
      <c r="O39" s="288"/>
      <c r="P39" s="74" t="s">
        <v>59</v>
      </c>
      <c r="Q39" s="75" t="s">
        <v>44</v>
      </c>
      <c r="R39" s="75" t="s">
        <v>44</v>
      </c>
      <c r="S39" s="75" t="s">
        <v>44</v>
      </c>
      <c r="T39" s="75" t="s">
        <v>44</v>
      </c>
      <c r="U39" s="75" t="s">
        <v>44</v>
      </c>
      <c r="Y39" s="75"/>
      <c r="Z39" s="75"/>
      <c r="AA39" s="75"/>
      <c r="AB39" s="74"/>
      <c r="AC39" s="74"/>
      <c r="AD39" s="74"/>
      <c r="AE39" s="74"/>
      <c r="AF39" s="74"/>
      <c r="AG39" s="74"/>
      <c r="AH39" s="74"/>
      <c r="AI39" s="101">
        <f t="shared" si="11"/>
        <v>3420</v>
      </c>
      <c r="AJ39" s="4">
        <f t="shared" si="12"/>
        <v>57</v>
      </c>
      <c r="AK39" s="4">
        <f t="shared" si="13"/>
        <v>0</v>
      </c>
      <c r="AL39" s="4">
        <f t="shared" si="14"/>
        <v>2820</v>
      </c>
      <c r="AM39" s="4">
        <f t="shared" si="18"/>
        <v>47</v>
      </c>
      <c r="AN39" s="4">
        <f t="shared" si="19"/>
        <v>0</v>
      </c>
      <c r="AO39" s="4">
        <f t="shared" si="15"/>
        <v>600</v>
      </c>
      <c r="AP39" s="4">
        <f t="shared" si="20"/>
        <v>10</v>
      </c>
      <c r="AQ39" s="4">
        <f t="shared" si="21"/>
        <v>0</v>
      </c>
      <c r="AR39" s="4">
        <f t="shared" si="16"/>
        <v>0</v>
      </c>
      <c r="AS39" s="4">
        <f t="shared" si="22"/>
        <v>0</v>
      </c>
      <c r="AT39" s="4">
        <f t="shared" si="23"/>
        <v>0</v>
      </c>
      <c r="AU39" s="4">
        <f t="shared" si="17"/>
        <v>0</v>
      </c>
      <c r="AV39" s="4">
        <f t="shared" si="24"/>
        <v>0</v>
      </c>
      <c r="AW39" s="4">
        <f t="shared" si="25"/>
        <v>0</v>
      </c>
    </row>
    <row r="40" spans="1:49" x14ac:dyDescent="0.35">
      <c r="A40" s="104">
        <f t="shared" si="9"/>
        <v>0.91666666666666619</v>
      </c>
      <c r="B40" s="5">
        <f t="shared" si="0"/>
        <v>0.91874999999999951</v>
      </c>
      <c r="C40" s="336">
        <f t="shared" si="10"/>
        <v>3</v>
      </c>
      <c r="D40" s="73">
        <v>3</v>
      </c>
      <c r="E40" s="73">
        <v>0</v>
      </c>
      <c r="F40" s="74" t="s">
        <v>295</v>
      </c>
      <c r="G40" s="74" t="s">
        <v>296</v>
      </c>
      <c r="H40" s="75" t="s">
        <v>3</v>
      </c>
      <c r="I40" s="75" t="s">
        <v>70</v>
      </c>
      <c r="J40" s="75" t="s">
        <v>42</v>
      </c>
      <c r="K40" s="74" t="s">
        <v>48</v>
      </c>
      <c r="L40" s="74" t="s">
        <v>58</v>
      </c>
      <c r="M40" s="287" t="s">
        <v>189</v>
      </c>
      <c r="N40" s="74" t="s">
        <v>304</v>
      </c>
      <c r="O40" s="288"/>
      <c r="P40" s="74" t="s">
        <v>59</v>
      </c>
      <c r="Q40" s="75" t="s">
        <v>42</v>
      </c>
      <c r="R40" s="75" t="s">
        <v>44</v>
      </c>
      <c r="S40" s="75" t="s">
        <v>44</v>
      </c>
      <c r="T40" s="75" t="s">
        <v>44</v>
      </c>
      <c r="U40" s="75" t="s">
        <v>44</v>
      </c>
      <c r="Y40" s="75"/>
      <c r="Z40" s="75"/>
      <c r="AA40" s="75"/>
      <c r="AB40" s="74"/>
      <c r="AC40" s="74"/>
      <c r="AD40" s="74"/>
      <c r="AE40" s="74"/>
      <c r="AF40" s="74"/>
      <c r="AG40" s="74"/>
      <c r="AH40" s="74"/>
      <c r="AI40" s="101">
        <f t="shared" si="11"/>
        <v>180</v>
      </c>
      <c r="AJ40" s="4">
        <f t="shared" si="12"/>
        <v>3</v>
      </c>
      <c r="AK40" s="4">
        <f t="shared" si="13"/>
        <v>0</v>
      </c>
      <c r="AL40" s="4">
        <f t="shared" si="14"/>
        <v>180</v>
      </c>
      <c r="AM40" s="4">
        <f t="shared" si="18"/>
        <v>3</v>
      </c>
      <c r="AN40" s="4">
        <f t="shared" si="19"/>
        <v>0</v>
      </c>
      <c r="AO40" s="4">
        <f t="shared" si="15"/>
        <v>0</v>
      </c>
      <c r="AP40" s="4">
        <f t="shared" si="20"/>
        <v>0</v>
      </c>
      <c r="AQ40" s="4">
        <f t="shared" si="21"/>
        <v>0</v>
      </c>
      <c r="AR40" s="4">
        <f t="shared" si="16"/>
        <v>0</v>
      </c>
      <c r="AS40" s="4">
        <f t="shared" si="22"/>
        <v>0</v>
      </c>
      <c r="AT40" s="4">
        <f t="shared" si="23"/>
        <v>0</v>
      </c>
      <c r="AU40" s="4">
        <f t="shared" si="17"/>
        <v>0</v>
      </c>
      <c r="AV40" s="4">
        <f t="shared" si="24"/>
        <v>0</v>
      </c>
      <c r="AW40" s="4">
        <f t="shared" si="25"/>
        <v>0</v>
      </c>
    </row>
    <row r="41" spans="1:49" x14ac:dyDescent="0.35">
      <c r="A41" s="104">
        <f t="shared" si="9"/>
        <v>0.91874999999999951</v>
      </c>
      <c r="B41" s="5">
        <f t="shared" si="0"/>
        <v>0.95833333333333282</v>
      </c>
      <c r="C41" s="336">
        <f t="shared" si="10"/>
        <v>57</v>
      </c>
      <c r="D41" s="73">
        <v>47</v>
      </c>
      <c r="E41" s="73">
        <v>10</v>
      </c>
      <c r="F41" s="74" t="s">
        <v>307</v>
      </c>
      <c r="G41" s="74" t="s">
        <v>308</v>
      </c>
      <c r="H41" s="75" t="s">
        <v>17</v>
      </c>
      <c r="I41" s="75" t="s">
        <v>70</v>
      </c>
      <c r="J41" s="75" t="s">
        <v>42</v>
      </c>
      <c r="K41" s="74" t="s">
        <v>50</v>
      </c>
      <c r="L41" s="74" t="s">
        <v>54</v>
      </c>
      <c r="M41" s="287" t="s">
        <v>189</v>
      </c>
      <c r="N41" s="74"/>
      <c r="O41" s="288"/>
      <c r="P41" s="74" t="s">
        <v>59</v>
      </c>
      <c r="Q41" s="75" t="s">
        <v>44</v>
      </c>
      <c r="R41" s="75" t="s">
        <v>44</v>
      </c>
      <c r="S41" s="75" t="s">
        <v>44</v>
      </c>
      <c r="T41" s="75" t="s">
        <v>44</v>
      </c>
      <c r="U41" s="75" t="s">
        <v>44</v>
      </c>
      <c r="Y41" s="75"/>
      <c r="Z41" s="75"/>
      <c r="AA41" s="75"/>
      <c r="AB41" s="74"/>
      <c r="AC41" s="74"/>
      <c r="AD41" s="74"/>
      <c r="AE41" s="74"/>
      <c r="AF41" s="74"/>
      <c r="AG41" s="74"/>
      <c r="AH41" s="74"/>
      <c r="AI41" s="101">
        <f t="shared" si="11"/>
        <v>3420</v>
      </c>
      <c r="AJ41" s="4">
        <f t="shared" si="12"/>
        <v>57</v>
      </c>
      <c r="AK41" s="4">
        <f t="shared" si="13"/>
        <v>0</v>
      </c>
      <c r="AL41" s="4">
        <f t="shared" si="14"/>
        <v>2820</v>
      </c>
      <c r="AM41" s="4">
        <f t="shared" si="18"/>
        <v>47</v>
      </c>
      <c r="AN41" s="4">
        <f t="shared" si="19"/>
        <v>0</v>
      </c>
      <c r="AO41" s="4">
        <f t="shared" si="15"/>
        <v>600</v>
      </c>
      <c r="AP41" s="4">
        <f t="shared" si="20"/>
        <v>10</v>
      </c>
      <c r="AQ41" s="4">
        <f t="shared" si="21"/>
        <v>0</v>
      </c>
      <c r="AR41" s="4">
        <f t="shared" si="16"/>
        <v>0</v>
      </c>
      <c r="AS41" s="4">
        <f t="shared" si="22"/>
        <v>0</v>
      </c>
      <c r="AT41" s="4">
        <f t="shared" si="23"/>
        <v>0</v>
      </c>
      <c r="AU41" s="4">
        <f t="shared" si="17"/>
        <v>0</v>
      </c>
      <c r="AV41" s="4">
        <f t="shared" si="24"/>
        <v>0</v>
      </c>
      <c r="AW41" s="4">
        <f t="shared" si="25"/>
        <v>0</v>
      </c>
    </row>
    <row r="42" spans="1:49" x14ac:dyDescent="0.35">
      <c r="A42" s="104">
        <f t="shared" si="9"/>
        <v>0.95833333333333282</v>
      </c>
      <c r="B42" s="5">
        <f t="shared" si="0"/>
        <v>0.96041666666666614</v>
      </c>
      <c r="C42" s="336">
        <f t="shared" si="10"/>
        <v>3</v>
      </c>
      <c r="D42" s="73">
        <v>3</v>
      </c>
      <c r="E42" s="73">
        <v>0</v>
      </c>
      <c r="F42" s="74" t="s">
        <v>295</v>
      </c>
      <c r="G42" s="74" t="s">
        <v>296</v>
      </c>
      <c r="H42" s="75" t="s">
        <v>3</v>
      </c>
      <c r="I42" s="75" t="s">
        <v>70</v>
      </c>
      <c r="J42" s="75" t="s">
        <v>42</v>
      </c>
      <c r="K42" s="74" t="s">
        <v>48</v>
      </c>
      <c r="L42" s="74" t="s">
        <v>58</v>
      </c>
      <c r="M42" s="287" t="s">
        <v>189</v>
      </c>
      <c r="N42" s="74" t="s">
        <v>304</v>
      </c>
      <c r="O42" s="288"/>
      <c r="P42" s="74" t="s">
        <v>59</v>
      </c>
      <c r="Q42" s="75" t="s">
        <v>42</v>
      </c>
      <c r="R42" s="75" t="s">
        <v>44</v>
      </c>
      <c r="S42" s="75" t="s">
        <v>44</v>
      </c>
      <c r="T42" s="75" t="s">
        <v>44</v>
      </c>
      <c r="U42" s="75" t="s">
        <v>44</v>
      </c>
      <c r="Y42" s="75"/>
      <c r="Z42" s="75"/>
      <c r="AA42" s="75"/>
      <c r="AB42" s="74"/>
      <c r="AC42" s="74"/>
      <c r="AD42" s="74"/>
      <c r="AE42" s="74"/>
      <c r="AF42" s="74"/>
      <c r="AG42" s="74"/>
      <c r="AH42" s="74"/>
      <c r="AI42" s="101">
        <f t="shared" si="11"/>
        <v>180</v>
      </c>
      <c r="AJ42" s="4">
        <f t="shared" si="12"/>
        <v>3</v>
      </c>
      <c r="AK42" s="4">
        <f t="shared" si="13"/>
        <v>0</v>
      </c>
      <c r="AL42" s="4">
        <f t="shared" si="14"/>
        <v>180</v>
      </c>
      <c r="AM42" s="4">
        <f t="shared" si="18"/>
        <v>3</v>
      </c>
      <c r="AN42" s="4">
        <f t="shared" si="19"/>
        <v>0</v>
      </c>
      <c r="AO42" s="4">
        <f t="shared" si="15"/>
        <v>0</v>
      </c>
      <c r="AP42" s="4">
        <f t="shared" si="20"/>
        <v>0</v>
      </c>
      <c r="AQ42" s="4">
        <f t="shared" si="21"/>
        <v>0</v>
      </c>
      <c r="AR42" s="4">
        <f t="shared" si="16"/>
        <v>0</v>
      </c>
      <c r="AS42" s="4">
        <f t="shared" si="22"/>
        <v>0</v>
      </c>
      <c r="AT42" s="4">
        <f t="shared" si="23"/>
        <v>0</v>
      </c>
      <c r="AU42" s="4">
        <f t="shared" si="17"/>
        <v>0</v>
      </c>
      <c r="AV42" s="4">
        <f t="shared" si="24"/>
        <v>0</v>
      </c>
      <c r="AW42" s="4">
        <f t="shared" si="25"/>
        <v>0</v>
      </c>
    </row>
    <row r="43" spans="1:49" x14ac:dyDescent="0.35">
      <c r="A43" s="104">
        <f t="shared" si="9"/>
        <v>0.96041666666666614</v>
      </c>
      <c r="B43" s="5">
        <f t="shared" si="0"/>
        <v>0.99999999999999944</v>
      </c>
      <c r="C43" s="336">
        <f t="shared" si="10"/>
        <v>57</v>
      </c>
      <c r="D43" s="73">
        <v>47</v>
      </c>
      <c r="E43" s="73">
        <v>10</v>
      </c>
      <c r="F43" s="74" t="s">
        <v>318</v>
      </c>
      <c r="G43" s="74" t="s">
        <v>319</v>
      </c>
      <c r="H43" s="75" t="s">
        <v>17</v>
      </c>
      <c r="I43" s="75" t="s">
        <v>70</v>
      </c>
      <c r="J43" s="75" t="s">
        <v>42</v>
      </c>
      <c r="K43" s="74" t="s">
        <v>50</v>
      </c>
      <c r="L43" s="74" t="s">
        <v>54</v>
      </c>
      <c r="M43" s="287" t="s">
        <v>189</v>
      </c>
      <c r="N43" s="74"/>
      <c r="O43" s="288" t="s">
        <v>99</v>
      </c>
      <c r="P43" s="74" t="s">
        <v>59</v>
      </c>
      <c r="Q43" s="75" t="s">
        <v>44</v>
      </c>
      <c r="R43" s="75" t="s">
        <v>44</v>
      </c>
      <c r="S43" s="75" t="s">
        <v>44</v>
      </c>
      <c r="T43" s="75" t="s">
        <v>44</v>
      </c>
      <c r="U43" s="75" t="s">
        <v>44</v>
      </c>
      <c r="Y43" s="75"/>
      <c r="Z43" s="75"/>
      <c r="AA43" s="75"/>
      <c r="AB43" s="74"/>
      <c r="AC43" s="74"/>
      <c r="AD43" s="74"/>
      <c r="AE43" s="74"/>
      <c r="AF43" s="74"/>
      <c r="AG43" s="74"/>
      <c r="AH43" s="74"/>
      <c r="AI43" s="101">
        <f t="shared" si="11"/>
        <v>3420</v>
      </c>
      <c r="AJ43" s="4">
        <f t="shared" si="12"/>
        <v>57</v>
      </c>
      <c r="AK43" s="4">
        <f t="shared" si="13"/>
        <v>0</v>
      </c>
      <c r="AL43" s="4">
        <f t="shared" si="14"/>
        <v>2820</v>
      </c>
      <c r="AM43" s="4">
        <f t="shared" si="18"/>
        <v>47</v>
      </c>
      <c r="AN43" s="4">
        <f t="shared" si="19"/>
        <v>0</v>
      </c>
      <c r="AO43" s="4">
        <f t="shared" si="15"/>
        <v>600</v>
      </c>
      <c r="AP43" s="4">
        <f t="shared" si="20"/>
        <v>10</v>
      </c>
      <c r="AQ43" s="4">
        <f t="shared" si="21"/>
        <v>0</v>
      </c>
      <c r="AR43" s="4">
        <f t="shared" si="16"/>
        <v>0</v>
      </c>
      <c r="AS43" s="4">
        <f t="shared" si="22"/>
        <v>0</v>
      </c>
      <c r="AT43" s="4">
        <f t="shared" si="23"/>
        <v>0</v>
      </c>
      <c r="AU43" s="4">
        <f t="shared" si="17"/>
        <v>0</v>
      </c>
      <c r="AV43" s="4">
        <f t="shared" si="24"/>
        <v>0</v>
      </c>
      <c r="AW43" s="4">
        <f t="shared" si="25"/>
        <v>0</v>
      </c>
    </row>
    <row r="44" spans="1:49" x14ac:dyDescent="0.35">
      <c r="A44" s="104">
        <f t="shared" si="9"/>
        <v>0.99999999999999944</v>
      </c>
      <c r="B44" s="5">
        <f t="shared" si="0"/>
        <v>1.0020833333333328</v>
      </c>
      <c r="C44" s="336">
        <f t="shared" si="10"/>
        <v>3</v>
      </c>
      <c r="D44" s="73">
        <v>3</v>
      </c>
      <c r="E44" s="73">
        <v>0</v>
      </c>
      <c r="F44" s="74" t="s">
        <v>295</v>
      </c>
      <c r="G44" s="74" t="s">
        <v>296</v>
      </c>
      <c r="H44" s="75" t="s">
        <v>3</v>
      </c>
      <c r="I44" s="75" t="s">
        <v>70</v>
      </c>
      <c r="J44" s="75" t="s">
        <v>42</v>
      </c>
      <c r="K44" s="74" t="s">
        <v>48</v>
      </c>
      <c r="L44" s="74" t="s">
        <v>58</v>
      </c>
      <c r="M44" s="287" t="s">
        <v>189</v>
      </c>
      <c r="N44" s="74" t="s">
        <v>304</v>
      </c>
      <c r="O44" s="288" t="s">
        <v>99</v>
      </c>
      <c r="P44" s="74" t="s">
        <v>59</v>
      </c>
      <c r="Q44" s="75" t="s">
        <v>42</v>
      </c>
      <c r="R44" s="75" t="s">
        <v>44</v>
      </c>
      <c r="S44" s="75" t="s">
        <v>44</v>
      </c>
      <c r="T44" s="75" t="s">
        <v>44</v>
      </c>
      <c r="U44" s="75" t="s">
        <v>44</v>
      </c>
      <c r="Y44" s="75"/>
      <c r="Z44" s="75"/>
      <c r="AA44" s="75"/>
      <c r="AB44" s="74"/>
      <c r="AC44" s="74"/>
      <c r="AD44" s="74"/>
      <c r="AE44" s="74"/>
      <c r="AF44" s="74"/>
      <c r="AG44" s="74"/>
      <c r="AH44" s="74"/>
      <c r="AI44" s="101">
        <f t="shared" si="11"/>
        <v>180</v>
      </c>
      <c r="AJ44" s="4">
        <f t="shared" si="12"/>
        <v>3</v>
      </c>
      <c r="AK44" s="4">
        <f t="shared" si="13"/>
        <v>0</v>
      </c>
      <c r="AL44" s="4">
        <f t="shared" si="14"/>
        <v>180</v>
      </c>
      <c r="AM44" s="4">
        <f t="shared" si="18"/>
        <v>3</v>
      </c>
      <c r="AN44" s="4">
        <f t="shared" si="19"/>
        <v>0</v>
      </c>
      <c r="AO44" s="4">
        <f t="shared" si="15"/>
        <v>0</v>
      </c>
      <c r="AP44" s="4">
        <f t="shared" si="20"/>
        <v>0</v>
      </c>
      <c r="AQ44" s="4">
        <f t="shared" si="21"/>
        <v>0</v>
      </c>
      <c r="AR44" s="4">
        <f t="shared" si="16"/>
        <v>0</v>
      </c>
      <c r="AS44" s="4">
        <f t="shared" si="22"/>
        <v>0</v>
      </c>
      <c r="AT44" s="4">
        <f t="shared" si="23"/>
        <v>0</v>
      </c>
      <c r="AU44" s="4">
        <f t="shared" si="17"/>
        <v>0</v>
      </c>
      <c r="AV44" s="4">
        <f t="shared" si="24"/>
        <v>0</v>
      </c>
      <c r="AW44" s="4">
        <f t="shared" si="25"/>
        <v>0</v>
      </c>
    </row>
    <row r="45" spans="1:49" x14ac:dyDescent="0.35">
      <c r="A45" s="104">
        <f t="shared" si="9"/>
        <v>1.0020833333333328</v>
      </c>
      <c r="B45" s="5">
        <f t="shared" si="0"/>
        <v>1.0416666666666661</v>
      </c>
      <c r="C45" s="336">
        <f t="shared" si="10"/>
        <v>57</v>
      </c>
      <c r="D45" s="73">
        <v>47</v>
      </c>
      <c r="E45" s="73">
        <v>10</v>
      </c>
      <c r="F45" s="74" t="s">
        <v>318</v>
      </c>
      <c r="G45" s="74" t="s">
        <v>319</v>
      </c>
      <c r="H45" s="75" t="s">
        <v>17</v>
      </c>
      <c r="I45" s="75" t="s">
        <v>70</v>
      </c>
      <c r="J45" s="75" t="s">
        <v>42</v>
      </c>
      <c r="K45" s="74" t="s">
        <v>50</v>
      </c>
      <c r="L45" s="74" t="s">
        <v>54</v>
      </c>
      <c r="M45" s="287" t="s">
        <v>189</v>
      </c>
      <c r="N45" s="74"/>
      <c r="O45" s="288" t="s">
        <v>99</v>
      </c>
      <c r="P45" s="74" t="s">
        <v>59</v>
      </c>
      <c r="Q45" s="75" t="s">
        <v>44</v>
      </c>
      <c r="R45" s="75" t="s">
        <v>44</v>
      </c>
      <c r="S45" s="75" t="s">
        <v>44</v>
      </c>
      <c r="T45" s="75" t="s">
        <v>44</v>
      </c>
      <c r="U45" s="75" t="s">
        <v>44</v>
      </c>
      <c r="Y45" s="75"/>
      <c r="Z45" s="75"/>
      <c r="AA45" s="75"/>
      <c r="AB45" s="74"/>
      <c r="AC45" s="74"/>
      <c r="AD45" s="74"/>
      <c r="AE45" s="74"/>
      <c r="AF45" s="74"/>
      <c r="AG45" s="74"/>
      <c r="AH45" s="74"/>
      <c r="AI45" s="101">
        <f t="shared" si="11"/>
        <v>3420</v>
      </c>
      <c r="AJ45" s="4">
        <f t="shared" si="12"/>
        <v>57</v>
      </c>
      <c r="AK45" s="4">
        <f t="shared" si="13"/>
        <v>0</v>
      </c>
      <c r="AL45" s="4">
        <f t="shared" si="14"/>
        <v>2820</v>
      </c>
      <c r="AM45" s="4">
        <f t="shared" si="18"/>
        <v>47</v>
      </c>
      <c r="AN45" s="4">
        <f t="shared" si="19"/>
        <v>0</v>
      </c>
      <c r="AO45" s="4">
        <f t="shared" si="15"/>
        <v>600</v>
      </c>
      <c r="AP45" s="4">
        <f t="shared" si="20"/>
        <v>10</v>
      </c>
      <c r="AQ45" s="4">
        <f t="shared" si="21"/>
        <v>0</v>
      </c>
      <c r="AR45" s="4">
        <f t="shared" si="16"/>
        <v>0</v>
      </c>
      <c r="AS45" s="4">
        <f t="shared" si="22"/>
        <v>0</v>
      </c>
      <c r="AT45" s="4">
        <f t="shared" si="23"/>
        <v>0</v>
      </c>
      <c r="AU45" s="4">
        <f t="shared" si="17"/>
        <v>0</v>
      </c>
      <c r="AV45" s="4">
        <f t="shared" si="24"/>
        <v>0</v>
      </c>
      <c r="AW45" s="4">
        <f t="shared" si="25"/>
        <v>0</v>
      </c>
    </row>
    <row r="46" spans="1:49" x14ac:dyDescent="0.35">
      <c r="A46" s="104">
        <f t="shared" si="9"/>
        <v>1.0416666666666661</v>
      </c>
      <c r="B46" s="5">
        <f t="shared" si="0"/>
        <v>1.0437499999999995</v>
      </c>
      <c r="C46" s="336">
        <f t="shared" si="10"/>
        <v>3</v>
      </c>
      <c r="D46" s="73">
        <v>3</v>
      </c>
      <c r="E46" s="73">
        <v>0</v>
      </c>
      <c r="F46" s="74" t="s">
        <v>295</v>
      </c>
      <c r="G46" s="74" t="s">
        <v>296</v>
      </c>
      <c r="H46" s="75" t="s">
        <v>3</v>
      </c>
      <c r="I46" s="75" t="s">
        <v>70</v>
      </c>
      <c r="J46" s="75" t="s">
        <v>42</v>
      </c>
      <c r="K46" s="74" t="s">
        <v>48</v>
      </c>
      <c r="L46" s="74" t="s">
        <v>58</v>
      </c>
      <c r="M46" s="287" t="s">
        <v>189</v>
      </c>
      <c r="N46" s="74" t="s">
        <v>304</v>
      </c>
      <c r="O46" s="288" t="s">
        <v>99</v>
      </c>
      <c r="P46" s="74" t="s">
        <v>59</v>
      </c>
      <c r="Q46" s="75" t="s">
        <v>42</v>
      </c>
      <c r="R46" s="75" t="s">
        <v>44</v>
      </c>
      <c r="S46" s="75" t="s">
        <v>44</v>
      </c>
      <c r="T46" s="75" t="s">
        <v>44</v>
      </c>
      <c r="U46" s="75" t="s">
        <v>44</v>
      </c>
      <c r="Y46" s="75"/>
      <c r="Z46" s="75"/>
      <c r="AA46" s="75"/>
      <c r="AB46" s="74"/>
      <c r="AC46" s="74"/>
      <c r="AD46" s="74"/>
      <c r="AE46" s="74"/>
      <c r="AF46" s="74"/>
      <c r="AG46" s="74"/>
      <c r="AH46" s="74"/>
      <c r="AI46" s="101">
        <f t="shared" si="11"/>
        <v>180</v>
      </c>
      <c r="AJ46" s="4">
        <f t="shared" si="12"/>
        <v>3</v>
      </c>
      <c r="AK46" s="4">
        <f t="shared" si="13"/>
        <v>0</v>
      </c>
      <c r="AL46" s="4">
        <f t="shared" si="14"/>
        <v>180</v>
      </c>
      <c r="AM46" s="4">
        <f t="shared" si="18"/>
        <v>3</v>
      </c>
      <c r="AN46" s="4">
        <f t="shared" si="19"/>
        <v>0</v>
      </c>
      <c r="AO46" s="4">
        <f t="shared" si="15"/>
        <v>0</v>
      </c>
      <c r="AP46" s="4">
        <f t="shared" si="20"/>
        <v>0</v>
      </c>
      <c r="AQ46" s="4">
        <f t="shared" si="21"/>
        <v>0</v>
      </c>
      <c r="AR46" s="4">
        <f t="shared" si="16"/>
        <v>0</v>
      </c>
      <c r="AS46" s="4">
        <f t="shared" si="22"/>
        <v>0</v>
      </c>
      <c r="AT46" s="4">
        <f t="shared" si="23"/>
        <v>0</v>
      </c>
      <c r="AU46" s="4">
        <f t="shared" si="17"/>
        <v>0</v>
      </c>
      <c r="AV46" s="4">
        <f t="shared" si="24"/>
        <v>0</v>
      </c>
      <c r="AW46" s="4">
        <f t="shared" si="25"/>
        <v>0</v>
      </c>
    </row>
    <row r="47" spans="1:49" x14ac:dyDescent="0.35">
      <c r="A47" s="104">
        <f t="shared" si="9"/>
        <v>1.0437499999999995</v>
      </c>
      <c r="B47" s="5">
        <f t="shared" si="0"/>
        <v>1.0833333333333328</v>
      </c>
      <c r="C47" s="336">
        <f t="shared" si="10"/>
        <v>57</v>
      </c>
      <c r="D47" s="73">
        <v>47</v>
      </c>
      <c r="E47" s="73">
        <v>10</v>
      </c>
      <c r="F47" s="74" t="s">
        <v>318</v>
      </c>
      <c r="G47" s="74" t="s">
        <v>319</v>
      </c>
      <c r="H47" s="75" t="s">
        <v>17</v>
      </c>
      <c r="I47" s="75" t="s">
        <v>70</v>
      </c>
      <c r="J47" s="75" t="s">
        <v>42</v>
      </c>
      <c r="K47" s="74" t="s">
        <v>50</v>
      </c>
      <c r="L47" s="74" t="s">
        <v>54</v>
      </c>
      <c r="M47" s="287" t="s">
        <v>189</v>
      </c>
      <c r="N47" s="74"/>
      <c r="O47" s="288" t="s">
        <v>99</v>
      </c>
      <c r="P47" s="74" t="s">
        <v>59</v>
      </c>
      <c r="Q47" s="75" t="s">
        <v>44</v>
      </c>
      <c r="R47" s="75" t="s">
        <v>44</v>
      </c>
      <c r="S47" s="75" t="s">
        <v>44</v>
      </c>
      <c r="T47" s="75" t="s">
        <v>44</v>
      </c>
      <c r="U47" s="75" t="s">
        <v>44</v>
      </c>
      <c r="Y47" s="75"/>
      <c r="Z47" s="75"/>
      <c r="AA47" s="75"/>
      <c r="AB47" s="74"/>
      <c r="AC47" s="74"/>
      <c r="AD47" s="74"/>
      <c r="AE47" s="74"/>
      <c r="AF47" s="74"/>
      <c r="AG47" s="74"/>
      <c r="AH47" s="74"/>
      <c r="AI47" s="101">
        <f t="shared" si="11"/>
        <v>3420</v>
      </c>
      <c r="AJ47" s="4">
        <f t="shared" si="12"/>
        <v>57</v>
      </c>
      <c r="AK47" s="4">
        <f t="shared" si="13"/>
        <v>0</v>
      </c>
      <c r="AL47" s="4">
        <f t="shared" si="14"/>
        <v>2820</v>
      </c>
      <c r="AM47" s="4">
        <f t="shared" si="18"/>
        <v>47</v>
      </c>
      <c r="AN47" s="4">
        <f t="shared" si="19"/>
        <v>0</v>
      </c>
      <c r="AO47" s="4">
        <f t="shared" si="15"/>
        <v>600</v>
      </c>
      <c r="AP47" s="4">
        <f t="shared" si="20"/>
        <v>10</v>
      </c>
      <c r="AQ47" s="4">
        <f t="shared" si="21"/>
        <v>0</v>
      </c>
      <c r="AR47" s="4">
        <f t="shared" si="16"/>
        <v>0</v>
      </c>
      <c r="AS47" s="4">
        <f t="shared" si="22"/>
        <v>0</v>
      </c>
      <c r="AT47" s="4">
        <f t="shared" si="23"/>
        <v>0</v>
      </c>
      <c r="AU47" s="4">
        <f t="shared" si="17"/>
        <v>0</v>
      </c>
      <c r="AV47" s="4">
        <f t="shared" si="24"/>
        <v>0</v>
      </c>
      <c r="AW47" s="4">
        <f t="shared" si="25"/>
        <v>0</v>
      </c>
    </row>
    <row r="48" spans="1:49" x14ac:dyDescent="0.35">
      <c r="A48" s="104">
        <f t="shared" si="9"/>
        <v>1.0833333333333328</v>
      </c>
      <c r="B48" s="5">
        <f t="shared" si="0"/>
        <v>1.0854166666666663</v>
      </c>
      <c r="C48" s="336">
        <f t="shared" si="10"/>
        <v>3</v>
      </c>
      <c r="D48" s="73">
        <v>3</v>
      </c>
      <c r="E48" s="73">
        <v>0</v>
      </c>
      <c r="F48" s="74" t="s">
        <v>295</v>
      </c>
      <c r="G48" s="74" t="s">
        <v>296</v>
      </c>
      <c r="H48" s="75" t="s">
        <v>3</v>
      </c>
      <c r="I48" s="75" t="s">
        <v>70</v>
      </c>
      <c r="J48" s="75" t="s">
        <v>42</v>
      </c>
      <c r="K48" s="74" t="s">
        <v>48</v>
      </c>
      <c r="L48" s="74" t="s">
        <v>58</v>
      </c>
      <c r="M48" s="287" t="s">
        <v>189</v>
      </c>
      <c r="N48" s="74" t="s">
        <v>304</v>
      </c>
      <c r="O48" s="288" t="s">
        <v>99</v>
      </c>
      <c r="P48" s="74" t="s">
        <v>59</v>
      </c>
      <c r="Q48" s="75" t="s">
        <v>42</v>
      </c>
      <c r="R48" s="75" t="s">
        <v>44</v>
      </c>
      <c r="S48" s="75" t="s">
        <v>44</v>
      </c>
      <c r="T48" s="75" t="s">
        <v>44</v>
      </c>
      <c r="U48" s="75" t="s">
        <v>44</v>
      </c>
      <c r="Y48" s="75"/>
      <c r="Z48" s="75"/>
      <c r="AA48" s="75"/>
      <c r="AB48" s="74"/>
      <c r="AC48" s="74"/>
      <c r="AD48" s="74"/>
      <c r="AE48" s="74"/>
      <c r="AF48" s="74"/>
      <c r="AG48" s="74"/>
      <c r="AH48" s="74"/>
      <c r="AI48" s="101">
        <f t="shared" si="11"/>
        <v>180</v>
      </c>
      <c r="AJ48" s="4">
        <f t="shared" si="12"/>
        <v>3</v>
      </c>
      <c r="AK48" s="4">
        <f t="shared" si="13"/>
        <v>0</v>
      </c>
      <c r="AL48" s="4">
        <f t="shared" si="14"/>
        <v>180</v>
      </c>
      <c r="AM48" s="4">
        <f t="shared" si="18"/>
        <v>3</v>
      </c>
      <c r="AN48" s="4">
        <f t="shared" si="19"/>
        <v>0</v>
      </c>
      <c r="AO48" s="4">
        <f t="shared" si="15"/>
        <v>0</v>
      </c>
      <c r="AP48" s="4">
        <f t="shared" si="20"/>
        <v>0</v>
      </c>
      <c r="AQ48" s="4">
        <f t="shared" si="21"/>
        <v>0</v>
      </c>
      <c r="AR48" s="4">
        <f t="shared" si="16"/>
        <v>0</v>
      </c>
      <c r="AS48" s="4">
        <f t="shared" si="22"/>
        <v>0</v>
      </c>
      <c r="AT48" s="4">
        <f t="shared" si="23"/>
        <v>0</v>
      </c>
      <c r="AU48" s="4">
        <f t="shared" si="17"/>
        <v>0</v>
      </c>
      <c r="AV48" s="4">
        <f t="shared" si="24"/>
        <v>0</v>
      </c>
      <c r="AW48" s="4">
        <f t="shared" si="25"/>
        <v>0</v>
      </c>
    </row>
    <row r="49" spans="1:49" x14ac:dyDescent="0.35">
      <c r="A49" s="104">
        <f t="shared" si="9"/>
        <v>1.0854166666666663</v>
      </c>
      <c r="B49" s="5">
        <f t="shared" si="0"/>
        <v>1.1249999999999996</v>
      </c>
      <c r="C49" s="336">
        <f t="shared" si="10"/>
        <v>57</v>
      </c>
      <c r="D49" s="73">
        <v>47</v>
      </c>
      <c r="E49" s="73">
        <v>10</v>
      </c>
      <c r="F49" s="74" t="s">
        <v>318</v>
      </c>
      <c r="G49" s="74" t="s">
        <v>319</v>
      </c>
      <c r="H49" s="75" t="s">
        <v>17</v>
      </c>
      <c r="I49" s="75" t="s">
        <v>70</v>
      </c>
      <c r="J49" s="75" t="s">
        <v>42</v>
      </c>
      <c r="K49" s="74" t="s">
        <v>50</v>
      </c>
      <c r="L49" s="74" t="s">
        <v>54</v>
      </c>
      <c r="M49" s="287" t="s">
        <v>189</v>
      </c>
      <c r="N49" s="74"/>
      <c r="O49" s="288" t="s">
        <v>99</v>
      </c>
      <c r="P49" s="74" t="s">
        <v>59</v>
      </c>
      <c r="Q49" s="75" t="s">
        <v>44</v>
      </c>
      <c r="R49" s="75" t="s">
        <v>44</v>
      </c>
      <c r="S49" s="75" t="s">
        <v>44</v>
      </c>
      <c r="T49" s="75" t="s">
        <v>44</v>
      </c>
      <c r="U49" s="75" t="s">
        <v>44</v>
      </c>
      <c r="Y49" s="75"/>
      <c r="Z49" s="75"/>
      <c r="AA49" s="75"/>
      <c r="AB49" s="74"/>
      <c r="AC49" s="74"/>
      <c r="AD49" s="74"/>
      <c r="AE49" s="74"/>
      <c r="AF49" s="74"/>
      <c r="AG49" s="74"/>
      <c r="AH49" s="74"/>
      <c r="AI49" s="101">
        <f t="shared" si="11"/>
        <v>3420</v>
      </c>
      <c r="AJ49" s="4">
        <f t="shared" si="12"/>
        <v>57</v>
      </c>
      <c r="AK49" s="4">
        <f t="shared" si="13"/>
        <v>0</v>
      </c>
      <c r="AL49" s="4">
        <f t="shared" si="14"/>
        <v>2820</v>
      </c>
      <c r="AM49" s="4">
        <f t="shared" si="18"/>
        <v>47</v>
      </c>
      <c r="AN49" s="4">
        <f t="shared" si="19"/>
        <v>0</v>
      </c>
      <c r="AO49" s="4">
        <f t="shared" si="15"/>
        <v>600</v>
      </c>
      <c r="AP49" s="4">
        <f t="shared" si="20"/>
        <v>10</v>
      </c>
      <c r="AQ49" s="4">
        <f t="shared" si="21"/>
        <v>0</v>
      </c>
      <c r="AR49" s="4">
        <f t="shared" si="16"/>
        <v>0</v>
      </c>
      <c r="AS49" s="4">
        <f t="shared" si="22"/>
        <v>0</v>
      </c>
      <c r="AT49" s="4">
        <f t="shared" si="23"/>
        <v>0</v>
      </c>
      <c r="AU49" s="4">
        <f t="shared" si="17"/>
        <v>0</v>
      </c>
      <c r="AV49" s="4">
        <f t="shared" si="24"/>
        <v>0</v>
      </c>
      <c r="AW49" s="4">
        <f t="shared" si="25"/>
        <v>0</v>
      </c>
    </row>
    <row r="50" spans="1:49" x14ac:dyDescent="0.35">
      <c r="A50" s="104">
        <f t="shared" si="9"/>
        <v>1.1249999999999996</v>
      </c>
      <c r="B50" s="5">
        <f t="shared" si="0"/>
        <v>1.127083333333333</v>
      </c>
      <c r="C50" s="336">
        <f t="shared" si="10"/>
        <v>3</v>
      </c>
      <c r="D50" s="73">
        <v>3</v>
      </c>
      <c r="E50" s="73">
        <v>0</v>
      </c>
      <c r="F50" s="74" t="s">
        <v>295</v>
      </c>
      <c r="G50" s="74" t="s">
        <v>296</v>
      </c>
      <c r="H50" s="75" t="s">
        <v>3</v>
      </c>
      <c r="I50" s="75" t="s">
        <v>70</v>
      </c>
      <c r="J50" s="75" t="s">
        <v>42</v>
      </c>
      <c r="K50" s="74" t="s">
        <v>48</v>
      </c>
      <c r="L50" s="74" t="s">
        <v>58</v>
      </c>
      <c r="M50" s="287" t="s">
        <v>189</v>
      </c>
      <c r="N50" s="74" t="s">
        <v>304</v>
      </c>
      <c r="O50" s="288" t="s">
        <v>99</v>
      </c>
      <c r="P50" s="74" t="s">
        <v>59</v>
      </c>
      <c r="Q50" s="75" t="s">
        <v>42</v>
      </c>
      <c r="R50" s="75" t="s">
        <v>44</v>
      </c>
      <c r="S50" s="75" t="s">
        <v>44</v>
      </c>
      <c r="T50" s="75" t="s">
        <v>44</v>
      </c>
      <c r="U50" s="75" t="s">
        <v>44</v>
      </c>
      <c r="Y50" s="75"/>
      <c r="Z50" s="75"/>
      <c r="AA50" s="75"/>
      <c r="AB50" s="74"/>
      <c r="AC50" s="74"/>
      <c r="AD50" s="74"/>
      <c r="AE50" s="74"/>
      <c r="AF50" s="74"/>
      <c r="AG50" s="74"/>
      <c r="AH50" s="74"/>
      <c r="AI50" s="101">
        <f t="shared" si="11"/>
        <v>180</v>
      </c>
      <c r="AJ50" s="4">
        <f t="shared" si="12"/>
        <v>3</v>
      </c>
      <c r="AK50" s="4">
        <f t="shared" si="13"/>
        <v>0</v>
      </c>
      <c r="AL50" s="4">
        <f t="shared" si="14"/>
        <v>180</v>
      </c>
      <c r="AM50" s="4">
        <f t="shared" si="18"/>
        <v>3</v>
      </c>
      <c r="AN50" s="4">
        <f t="shared" si="19"/>
        <v>0</v>
      </c>
      <c r="AO50" s="4">
        <f t="shared" si="15"/>
        <v>0</v>
      </c>
      <c r="AP50" s="4">
        <f t="shared" si="20"/>
        <v>0</v>
      </c>
      <c r="AQ50" s="4">
        <f t="shared" si="21"/>
        <v>0</v>
      </c>
      <c r="AR50" s="4">
        <f t="shared" si="16"/>
        <v>0</v>
      </c>
      <c r="AS50" s="4">
        <f t="shared" si="22"/>
        <v>0</v>
      </c>
      <c r="AT50" s="4">
        <f t="shared" si="23"/>
        <v>0</v>
      </c>
      <c r="AU50" s="4">
        <f t="shared" si="17"/>
        <v>0</v>
      </c>
      <c r="AV50" s="4">
        <f t="shared" si="24"/>
        <v>0</v>
      </c>
      <c r="AW50" s="4">
        <f t="shared" si="25"/>
        <v>0</v>
      </c>
    </row>
    <row r="51" spans="1:49" x14ac:dyDescent="0.35">
      <c r="A51" s="104">
        <f t="shared" si="9"/>
        <v>1.127083333333333</v>
      </c>
      <c r="B51" s="5">
        <f t="shared" si="0"/>
        <v>1.1666666666666663</v>
      </c>
      <c r="C51" s="336">
        <f t="shared" si="10"/>
        <v>57</v>
      </c>
      <c r="D51" s="73">
        <v>47</v>
      </c>
      <c r="E51" s="73">
        <v>10</v>
      </c>
      <c r="F51" s="74" t="s">
        <v>318</v>
      </c>
      <c r="G51" s="74" t="s">
        <v>319</v>
      </c>
      <c r="H51" s="75" t="s">
        <v>17</v>
      </c>
      <c r="I51" s="75" t="s">
        <v>70</v>
      </c>
      <c r="J51" s="75" t="s">
        <v>42</v>
      </c>
      <c r="K51" s="74" t="s">
        <v>50</v>
      </c>
      <c r="L51" s="74" t="s">
        <v>54</v>
      </c>
      <c r="M51" s="287" t="s">
        <v>189</v>
      </c>
      <c r="N51" s="74"/>
      <c r="O51" s="288" t="s">
        <v>99</v>
      </c>
      <c r="P51" s="74" t="s">
        <v>59</v>
      </c>
      <c r="Q51" s="75" t="s">
        <v>44</v>
      </c>
      <c r="R51" s="75" t="s">
        <v>44</v>
      </c>
      <c r="S51" s="75" t="s">
        <v>44</v>
      </c>
      <c r="T51" s="75" t="s">
        <v>44</v>
      </c>
      <c r="U51" s="75" t="s">
        <v>44</v>
      </c>
      <c r="Y51" s="75"/>
      <c r="Z51" s="75"/>
      <c r="AA51" s="75"/>
      <c r="AB51" s="74"/>
      <c r="AC51" s="74"/>
      <c r="AD51" s="74"/>
      <c r="AE51" s="74"/>
      <c r="AF51" s="74"/>
      <c r="AG51" s="74"/>
      <c r="AH51" s="74"/>
      <c r="AI51" s="101">
        <f t="shared" si="11"/>
        <v>3420</v>
      </c>
      <c r="AJ51" s="4">
        <f t="shared" si="12"/>
        <v>57</v>
      </c>
      <c r="AK51" s="4">
        <f t="shared" si="13"/>
        <v>0</v>
      </c>
      <c r="AL51" s="4">
        <f t="shared" si="14"/>
        <v>2820</v>
      </c>
      <c r="AM51" s="4">
        <f t="shared" si="18"/>
        <v>47</v>
      </c>
      <c r="AN51" s="4">
        <f t="shared" si="19"/>
        <v>0</v>
      </c>
      <c r="AO51" s="4">
        <f t="shared" si="15"/>
        <v>600</v>
      </c>
      <c r="AP51" s="4">
        <f t="shared" si="20"/>
        <v>10</v>
      </c>
      <c r="AQ51" s="4">
        <f t="shared" si="21"/>
        <v>0</v>
      </c>
      <c r="AR51" s="4">
        <f t="shared" si="16"/>
        <v>0</v>
      </c>
      <c r="AS51" s="4">
        <f t="shared" si="22"/>
        <v>0</v>
      </c>
      <c r="AT51" s="4">
        <f t="shared" si="23"/>
        <v>0</v>
      </c>
      <c r="AU51" s="4">
        <f t="shared" si="17"/>
        <v>0</v>
      </c>
      <c r="AV51" s="4">
        <f t="shared" si="24"/>
        <v>0</v>
      </c>
      <c r="AW51" s="4">
        <f t="shared" si="25"/>
        <v>0</v>
      </c>
    </row>
    <row r="52" spans="1:49" x14ac:dyDescent="0.35">
      <c r="A52" s="104">
        <f t="shared" si="9"/>
        <v>1.1666666666666663</v>
      </c>
      <c r="B52" s="5">
        <f t="shared" si="0"/>
        <v>1.1687499999999997</v>
      </c>
      <c r="C52" s="336">
        <f t="shared" si="10"/>
        <v>3</v>
      </c>
      <c r="D52" s="73">
        <v>3</v>
      </c>
      <c r="E52" s="73">
        <v>0</v>
      </c>
      <c r="F52" s="74" t="s">
        <v>295</v>
      </c>
      <c r="G52" s="74" t="s">
        <v>296</v>
      </c>
      <c r="H52" s="75" t="s">
        <v>3</v>
      </c>
      <c r="I52" s="75" t="s">
        <v>70</v>
      </c>
      <c r="J52" s="75" t="s">
        <v>42</v>
      </c>
      <c r="K52" s="74" t="s">
        <v>48</v>
      </c>
      <c r="L52" s="74" t="s">
        <v>58</v>
      </c>
      <c r="M52" s="287" t="s">
        <v>189</v>
      </c>
      <c r="N52" s="74" t="s">
        <v>304</v>
      </c>
      <c r="O52" s="288" t="s">
        <v>99</v>
      </c>
      <c r="P52" s="74" t="s">
        <v>59</v>
      </c>
      <c r="Q52" s="75" t="s">
        <v>42</v>
      </c>
      <c r="R52" s="75" t="s">
        <v>44</v>
      </c>
      <c r="S52" s="75" t="s">
        <v>44</v>
      </c>
      <c r="T52" s="75" t="s">
        <v>44</v>
      </c>
      <c r="U52" s="75" t="s">
        <v>44</v>
      </c>
      <c r="Y52" s="75"/>
      <c r="Z52" s="75"/>
      <c r="AA52" s="75"/>
      <c r="AB52" s="74"/>
      <c r="AC52" s="74"/>
      <c r="AD52" s="74"/>
      <c r="AE52" s="74"/>
      <c r="AF52" s="74"/>
      <c r="AG52" s="74"/>
      <c r="AH52" s="74"/>
      <c r="AI52" s="101">
        <f t="shared" si="11"/>
        <v>180</v>
      </c>
      <c r="AJ52" s="4">
        <f t="shared" si="12"/>
        <v>3</v>
      </c>
      <c r="AK52" s="4">
        <f t="shared" si="13"/>
        <v>0</v>
      </c>
      <c r="AL52" s="4">
        <f t="shared" si="14"/>
        <v>180</v>
      </c>
      <c r="AM52" s="4">
        <f t="shared" si="18"/>
        <v>3</v>
      </c>
      <c r="AN52" s="4">
        <f t="shared" si="19"/>
        <v>0</v>
      </c>
      <c r="AO52" s="4">
        <f t="shared" si="15"/>
        <v>0</v>
      </c>
      <c r="AP52" s="4">
        <f t="shared" si="20"/>
        <v>0</v>
      </c>
      <c r="AQ52" s="4">
        <f t="shared" si="21"/>
        <v>0</v>
      </c>
      <c r="AR52" s="4">
        <f t="shared" si="16"/>
        <v>0</v>
      </c>
      <c r="AS52" s="4">
        <f t="shared" si="22"/>
        <v>0</v>
      </c>
      <c r="AT52" s="4">
        <f t="shared" si="23"/>
        <v>0</v>
      </c>
      <c r="AU52" s="4">
        <f t="shared" si="17"/>
        <v>0</v>
      </c>
      <c r="AV52" s="4">
        <f t="shared" si="24"/>
        <v>0</v>
      </c>
      <c r="AW52" s="4">
        <f t="shared" si="25"/>
        <v>0</v>
      </c>
    </row>
    <row r="53" spans="1:49" x14ac:dyDescent="0.35">
      <c r="A53" s="104">
        <f t="shared" si="9"/>
        <v>1.1687499999999997</v>
      </c>
      <c r="B53" s="5">
        <f t="shared" si="0"/>
        <v>1.208333333333333</v>
      </c>
      <c r="C53" s="336">
        <f t="shared" si="10"/>
        <v>57</v>
      </c>
      <c r="D53" s="73">
        <v>47</v>
      </c>
      <c r="E53" s="73">
        <v>10</v>
      </c>
      <c r="F53" s="74" t="s">
        <v>318</v>
      </c>
      <c r="G53" s="74" t="s">
        <v>319</v>
      </c>
      <c r="H53" s="75" t="s">
        <v>17</v>
      </c>
      <c r="I53" s="75" t="s">
        <v>70</v>
      </c>
      <c r="J53" s="75" t="s">
        <v>42</v>
      </c>
      <c r="K53" s="74" t="s">
        <v>50</v>
      </c>
      <c r="L53" s="74" t="s">
        <v>54</v>
      </c>
      <c r="M53" s="287" t="s">
        <v>189</v>
      </c>
      <c r="N53" s="74"/>
      <c r="O53" s="288" t="s">
        <v>99</v>
      </c>
      <c r="P53" s="74" t="s">
        <v>59</v>
      </c>
      <c r="Q53" s="75" t="s">
        <v>44</v>
      </c>
      <c r="R53" s="75" t="s">
        <v>44</v>
      </c>
      <c r="S53" s="75" t="s">
        <v>44</v>
      </c>
      <c r="T53" s="75" t="s">
        <v>44</v>
      </c>
      <c r="U53" s="75" t="s">
        <v>44</v>
      </c>
      <c r="Y53" s="75"/>
      <c r="Z53" s="75"/>
      <c r="AA53" s="75"/>
      <c r="AB53" s="74"/>
      <c r="AC53" s="74"/>
      <c r="AD53" s="74"/>
      <c r="AE53" s="74"/>
      <c r="AF53" s="74"/>
      <c r="AG53" s="74"/>
      <c r="AH53" s="74"/>
      <c r="AI53" s="101">
        <f t="shared" si="11"/>
        <v>3420</v>
      </c>
      <c r="AJ53" s="4">
        <f t="shared" si="12"/>
        <v>57</v>
      </c>
      <c r="AK53" s="4">
        <f t="shared" si="13"/>
        <v>0</v>
      </c>
      <c r="AL53" s="4">
        <f t="shared" si="14"/>
        <v>2820</v>
      </c>
      <c r="AM53" s="4">
        <f t="shared" si="18"/>
        <v>47</v>
      </c>
      <c r="AN53" s="4">
        <f t="shared" si="19"/>
        <v>0</v>
      </c>
      <c r="AO53" s="4">
        <f t="shared" si="15"/>
        <v>600</v>
      </c>
      <c r="AP53" s="4">
        <f t="shared" si="20"/>
        <v>10</v>
      </c>
      <c r="AQ53" s="4">
        <f t="shared" si="21"/>
        <v>0</v>
      </c>
      <c r="AR53" s="4">
        <f t="shared" si="16"/>
        <v>0</v>
      </c>
      <c r="AS53" s="4">
        <f t="shared" si="22"/>
        <v>0</v>
      </c>
      <c r="AT53" s="4">
        <f t="shared" si="23"/>
        <v>0</v>
      </c>
      <c r="AU53" s="4">
        <f t="shared" si="17"/>
        <v>0</v>
      </c>
      <c r="AV53" s="4">
        <f t="shared" si="24"/>
        <v>0</v>
      </c>
      <c r="AW53" s="4">
        <f t="shared" si="25"/>
        <v>0</v>
      </c>
    </row>
    <row r="54" spans="1:49" x14ac:dyDescent="0.35">
      <c r="A54" s="104" t="str">
        <f t="shared" si="9"/>
        <v/>
      </c>
      <c r="B54" s="5" t="str">
        <f t="shared" si="0"/>
        <v/>
      </c>
      <c r="C54" s="336">
        <f t="shared" si="10"/>
        <v>0</v>
      </c>
      <c r="D54" s="73"/>
      <c r="E54" s="73">
        <v>0</v>
      </c>
      <c r="F54" s="74"/>
      <c r="G54" s="74"/>
      <c r="H54" s="75" t="s">
        <v>99</v>
      </c>
      <c r="I54" s="75" t="s">
        <v>99</v>
      </c>
      <c r="J54" s="75" t="s">
        <v>44</v>
      </c>
      <c r="K54" s="74" t="s">
        <v>99</v>
      </c>
      <c r="L54" s="74" t="s">
        <v>99</v>
      </c>
      <c r="M54" s="287" t="s">
        <v>99</v>
      </c>
      <c r="N54" s="74"/>
      <c r="O54" s="288" t="s">
        <v>99</v>
      </c>
      <c r="P54" s="74" t="s">
        <v>99</v>
      </c>
      <c r="Q54" s="75" t="s">
        <v>44</v>
      </c>
      <c r="R54" s="75" t="s">
        <v>44</v>
      </c>
      <c r="S54" s="75" t="s">
        <v>44</v>
      </c>
      <c r="T54" s="75" t="s">
        <v>44</v>
      </c>
      <c r="U54" s="75" t="s">
        <v>44</v>
      </c>
      <c r="Y54" s="75"/>
      <c r="Z54" s="75"/>
      <c r="AA54" s="75"/>
      <c r="AB54" s="74"/>
      <c r="AC54" s="74"/>
      <c r="AD54" s="74"/>
      <c r="AE54" s="74"/>
      <c r="AF54" s="74"/>
      <c r="AG54" s="74"/>
      <c r="AH54" s="74"/>
      <c r="AI54" s="101">
        <f t="shared" si="11"/>
        <v>0</v>
      </c>
      <c r="AJ54" s="4">
        <f t="shared" si="12"/>
        <v>0</v>
      </c>
      <c r="AK54" s="4">
        <f t="shared" si="13"/>
        <v>0</v>
      </c>
      <c r="AL54" s="4">
        <f t="shared" si="14"/>
        <v>0</v>
      </c>
      <c r="AM54" s="4">
        <f t="shared" si="18"/>
        <v>0</v>
      </c>
      <c r="AN54" s="4">
        <f t="shared" si="19"/>
        <v>0</v>
      </c>
      <c r="AO54" s="4">
        <f t="shared" si="15"/>
        <v>0</v>
      </c>
      <c r="AP54" s="4">
        <f t="shared" si="20"/>
        <v>0</v>
      </c>
      <c r="AQ54" s="4">
        <f t="shared" si="21"/>
        <v>0</v>
      </c>
      <c r="AR54" s="4">
        <f t="shared" si="16"/>
        <v>0</v>
      </c>
      <c r="AS54" s="4">
        <f t="shared" si="22"/>
        <v>0</v>
      </c>
      <c r="AT54" s="4">
        <f t="shared" si="23"/>
        <v>0</v>
      </c>
      <c r="AU54" s="4">
        <f t="shared" si="17"/>
        <v>0</v>
      </c>
      <c r="AV54" s="4">
        <f t="shared" si="24"/>
        <v>0</v>
      </c>
      <c r="AW54" s="4">
        <f t="shared" si="25"/>
        <v>0</v>
      </c>
    </row>
    <row r="55" spans="1:49" x14ac:dyDescent="0.35">
      <c r="A55" s="104" t="str">
        <f t="shared" si="9"/>
        <v/>
      </c>
      <c r="B55" s="5" t="str">
        <f t="shared" si="0"/>
        <v/>
      </c>
      <c r="C55" s="336">
        <f t="shared" si="10"/>
        <v>0</v>
      </c>
      <c r="D55" s="73">
        <v>0</v>
      </c>
      <c r="E55" s="73">
        <v>0</v>
      </c>
      <c r="F55" s="74"/>
      <c r="G55" s="74"/>
      <c r="H55" s="75" t="s">
        <v>99</v>
      </c>
      <c r="I55" s="75" t="s">
        <v>99</v>
      </c>
      <c r="J55" s="75" t="s">
        <v>44</v>
      </c>
      <c r="K55" s="74" t="s">
        <v>99</v>
      </c>
      <c r="L55" s="74" t="s">
        <v>99</v>
      </c>
      <c r="M55" s="287" t="s">
        <v>99</v>
      </c>
      <c r="N55" s="74"/>
      <c r="O55" s="288" t="s">
        <v>99</v>
      </c>
      <c r="P55" s="74" t="s">
        <v>99</v>
      </c>
      <c r="Q55" s="75" t="s">
        <v>44</v>
      </c>
      <c r="R55" s="75" t="s">
        <v>44</v>
      </c>
      <c r="S55" s="75" t="s">
        <v>44</v>
      </c>
      <c r="T55" s="75" t="s">
        <v>44</v>
      </c>
      <c r="U55" s="75" t="s">
        <v>44</v>
      </c>
      <c r="Y55" s="75"/>
      <c r="Z55" s="75"/>
      <c r="AA55" s="75"/>
      <c r="AB55" s="74"/>
      <c r="AC55" s="74"/>
      <c r="AD55" s="74"/>
      <c r="AE55" s="74"/>
      <c r="AF55" s="74"/>
      <c r="AG55" s="74"/>
      <c r="AH55" s="74"/>
      <c r="AI55" s="101">
        <f t="shared" si="11"/>
        <v>0</v>
      </c>
      <c r="AJ55" s="4">
        <f t="shared" si="12"/>
        <v>0</v>
      </c>
      <c r="AK55" s="4">
        <f t="shared" si="13"/>
        <v>0</v>
      </c>
      <c r="AL55" s="4">
        <f t="shared" si="14"/>
        <v>0</v>
      </c>
      <c r="AM55" s="4">
        <f t="shared" si="18"/>
        <v>0</v>
      </c>
      <c r="AN55" s="4">
        <f t="shared" si="19"/>
        <v>0</v>
      </c>
      <c r="AO55" s="4">
        <f t="shared" si="15"/>
        <v>0</v>
      </c>
      <c r="AP55" s="4">
        <f t="shared" si="20"/>
        <v>0</v>
      </c>
      <c r="AQ55" s="4">
        <f t="shared" si="21"/>
        <v>0</v>
      </c>
      <c r="AR55" s="4">
        <f t="shared" si="16"/>
        <v>0</v>
      </c>
      <c r="AS55" s="4">
        <f t="shared" si="22"/>
        <v>0</v>
      </c>
      <c r="AT55" s="4">
        <f t="shared" si="23"/>
        <v>0</v>
      </c>
      <c r="AU55" s="4">
        <f t="shared" si="17"/>
        <v>0</v>
      </c>
      <c r="AV55" s="4">
        <f t="shared" si="24"/>
        <v>0</v>
      </c>
      <c r="AW55" s="4">
        <f t="shared" si="25"/>
        <v>0</v>
      </c>
    </row>
    <row r="56" spans="1:49" x14ac:dyDescent="0.35">
      <c r="A56" s="104" t="str">
        <f t="shared" si="9"/>
        <v/>
      </c>
      <c r="B56" s="5" t="str">
        <f t="shared" si="0"/>
        <v/>
      </c>
      <c r="C56" s="336">
        <f t="shared" si="10"/>
        <v>0</v>
      </c>
      <c r="D56" s="73">
        <v>0</v>
      </c>
      <c r="E56" s="73">
        <v>0</v>
      </c>
      <c r="F56" s="74"/>
      <c r="G56" s="74"/>
      <c r="H56" s="75" t="s">
        <v>99</v>
      </c>
      <c r="I56" s="75" t="s">
        <v>99</v>
      </c>
      <c r="J56" s="75" t="s">
        <v>44</v>
      </c>
      <c r="K56" s="74" t="s">
        <v>99</v>
      </c>
      <c r="L56" s="74" t="s">
        <v>99</v>
      </c>
      <c r="M56" s="287" t="s">
        <v>99</v>
      </c>
      <c r="N56" s="74"/>
      <c r="O56" s="288" t="s">
        <v>99</v>
      </c>
      <c r="P56" s="74" t="s">
        <v>99</v>
      </c>
      <c r="Q56" s="75" t="s">
        <v>44</v>
      </c>
      <c r="R56" s="75" t="s">
        <v>44</v>
      </c>
      <c r="S56" s="75" t="s">
        <v>44</v>
      </c>
      <c r="T56" s="75" t="s">
        <v>44</v>
      </c>
      <c r="U56" s="75" t="s">
        <v>44</v>
      </c>
      <c r="Y56" s="75"/>
      <c r="Z56" s="75"/>
      <c r="AA56" s="75"/>
      <c r="AB56" s="74"/>
      <c r="AC56" s="74"/>
      <c r="AD56" s="74"/>
      <c r="AE56" s="74"/>
      <c r="AF56" s="74"/>
      <c r="AG56" s="74"/>
      <c r="AH56" s="74"/>
      <c r="AI56" s="101">
        <f t="shared" si="11"/>
        <v>0</v>
      </c>
      <c r="AJ56" s="4">
        <f t="shared" si="12"/>
        <v>0</v>
      </c>
      <c r="AK56" s="4">
        <f t="shared" si="13"/>
        <v>0</v>
      </c>
      <c r="AL56" s="4">
        <f t="shared" si="14"/>
        <v>0</v>
      </c>
      <c r="AM56" s="4">
        <f t="shared" si="18"/>
        <v>0</v>
      </c>
      <c r="AN56" s="4">
        <f t="shared" si="19"/>
        <v>0</v>
      </c>
      <c r="AO56" s="4">
        <f t="shared" si="15"/>
        <v>0</v>
      </c>
      <c r="AP56" s="4">
        <f t="shared" si="20"/>
        <v>0</v>
      </c>
      <c r="AQ56" s="4">
        <f t="shared" si="21"/>
        <v>0</v>
      </c>
      <c r="AR56" s="4">
        <f t="shared" si="16"/>
        <v>0</v>
      </c>
      <c r="AS56" s="4">
        <f t="shared" si="22"/>
        <v>0</v>
      </c>
      <c r="AT56" s="4">
        <f t="shared" si="23"/>
        <v>0</v>
      </c>
      <c r="AU56" s="4">
        <f t="shared" si="17"/>
        <v>0</v>
      </c>
      <c r="AV56" s="4">
        <f t="shared" si="24"/>
        <v>0</v>
      </c>
      <c r="AW56" s="4">
        <f t="shared" si="25"/>
        <v>0</v>
      </c>
    </row>
    <row r="57" spans="1:49" x14ac:dyDescent="0.35">
      <c r="A57" s="104" t="str">
        <f t="shared" si="9"/>
        <v/>
      </c>
      <c r="B57" s="5" t="str">
        <f t="shared" si="0"/>
        <v/>
      </c>
      <c r="C57" s="336">
        <f t="shared" si="10"/>
        <v>0</v>
      </c>
      <c r="D57" s="73">
        <v>0</v>
      </c>
      <c r="E57" s="73">
        <v>0</v>
      </c>
      <c r="F57" s="74"/>
      <c r="G57" s="74"/>
      <c r="H57" s="75" t="s">
        <v>99</v>
      </c>
      <c r="I57" s="75" t="s">
        <v>99</v>
      </c>
      <c r="J57" s="75" t="s">
        <v>44</v>
      </c>
      <c r="K57" s="74" t="s">
        <v>99</v>
      </c>
      <c r="L57" s="74" t="s">
        <v>99</v>
      </c>
      <c r="M57" s="287" t="s">
        <v>99</v>
      </c>
      <c r="N57" s="74"/>
      <c r="O57" s="288" t="s">
        <v>99</v>
      </c>
      <c r="P57" s="74" t="s">
        <v>99</v>
      </c>
      <c r="Q57" s="75" t="s">
        <v>44</v>
      </c>
      <c r="R57" s="75" t="s">
        <v>44</v>
      </c>
      <c r="S57" s="75" t="s">
        <v>44</v>
      </c>
      <c r="T57" s="75" t="s">
        <v>44</v>
      </c>
      <c r="U57" s="75" t="s">
        <v>44</v>
      </c>
      <c r="Y57" s="75"/>
      <c r="Z57" s="75"/>
      <c r="AA57" s="75"/>
      <c r="AB57" s="74"/>
      <c r="AC57" s="74"/>
      <c r="AD57" s="74"/>
      <c r="AE57" s="74"/>
      <c r="AF57" s="74"/>
      <c r="AG57" s="74"/>
      <c r="AH57" s="74"/>
      <c r="AI57" s="101">
        <f t="shared" si="11"/>
        <v>0</v>
      </c>
      <c r="AJ57" s="4">
        <f t="shared" si="12"/>
        <v>0</v>
      </c>
      <c r="AK57" s="4">
        <f t="shared" si="13"/>
        <v>0</v>
      </c>
      <c r="AL57" s="4">
        <f t="shared" si="14"/>
        <v>0</v>
      </c>
      <c r="AM57" s="4">
        <f t="shared" si="18"/>
        <v>0</v>
      </c>
      <c r="AN57" s="4">
        <f t="shared" si="19"/>
        <v>0</v>
      </c>
      <c r="AO57" s="4">
        <f t="shared" si="15"/>
        <v>0</v>
      </c>
      <c r="AP57" s="4">
        <f t="shared" si="20"/>
        <v>0</v>
      </c>
      <c r="AQ57" s="4">
        <f t="shared" si="21"/>
        <v>0</v>
      </c>
      <c r="AR57" s="4">
        <f t="shared" si="16"/>
        <v>0</v>
      </c>
      <c r="AS57" s="4">
        <f t="shared" si="22"/>
        <v>0</v>
      </c>
      <c r="AT57" s="4">
        <f t="shared" si="23"/>
        <v>0</v>
      </c>
      <c r="AU57" s="4">
        <f t="shared" si="17"/>
        <v>0</v>
      </c>
      <c r="AV57" s="4">
        <f t="shared" si="24"/>
        <v>0</v>
      </c>
      <c r="AW57" s="4">
        <f t="shared" si="25"/>
        <v>0</v>
      </c>
    </row>
    <row r="58" spans="1:49" x14ac:dyDescent="0.35">
      <c r="A58" s="104" t="str">
        <f t="shared" si="9"/>
        <v/>
      </c>
      <c r="B58" s="5" t="str">
        <f t="shared" si="0"/>
        <v/>
      </c>
      <c r="C58" s="336">
        <f t="shared" si="10"/>
        <v>0</v>
      </c>
      <c r="D58" s="73">
        <v>0</v>
      </c>
      <c r="E58" s="73">
        <v>0</v>
      </c>
      <c r="F58" s="74"/>
      <c r="G58" s="74"/>
      <c r="H58" s="75" t="s">
        <v>99</v>
      </c>
      <c r="I58" s="75" t="s">
        <v>99</v>
      </c>
      <c r="J58" s="75" t="s">
        <v>44</v>
      </c>
      <c r="K58" s="74" t="s">
        <v>99</v>
      </c>
      <c r="L58" s="74" t="s">
        <v>99</v>
      </c>
      <c r="M58" s="287" t="s">
        <v>99</v>
      </c>
      <c r="N58" s="74"/>
      <c r="O58" s="288" t="s">
        <v>99</v>
      </c>
      <c r="P58" s="74" t="s">
        <v>99</v>
      </c>
      <c r="Q58" s="75" t="s">
        <v>44</v>
      </c>
      <c r="R58" s="75" t="s">
        <v>44</v>
      </c>
      <c r="S58" s="75" t="s">
        <v>44</v>
      </c>
      <c r="T58" s="75" t="s">
        <v>44</v>
      </c>
      <c r="U58" s="75" t="s">
        <v>44</v>
      </c>
      <c r="Y58" s="75"/>
      <c r="Z58" s="75"/>
      <c r="AA58" s="75"/>
      <c r="AB58" s="74"/>
      <c r="AC58" s="74"/>
      <c r="AD58" s="74"/>
      <c r="AE58" s="74"/>
      <c r="AF58" s="74"/>
      <c r="AG58" s="74"/>
      <c r="AH58" s="74"/>
      <c r="AI58" s="101">
        <f t="shared" si="11"/>
        <v>0</v>
      </c>
      <c r="AJ58" s="4">
        <f t="shared" si="12"/>
        <v>0</v>
      </c>
      <c r="AK58" s="4">
        <f t="shared" si="13"/>
        <v>0</v>
      </c>
      <c r="AL58" s="4">
        <f t="shared" si="14"/>
        <v>0</v>
      </c>
      <c r="AM58" s="4">
        <f t="shared" si="18"/>
        <v>0</v>
      </c>
      <c r="AN58" s="4">
        <f t="shared" si="19"/>
        <v>0</v>
      </c>
      <c r="AO58" s="4">
        <f t="shared" si="15"/>
        <v>0</v>
      </c>
      <c r="AP58" s="4">
        <f t="shared" si="20"/>
        <v>0</v>
      </c>
      <c r="AQ58" s="4">
        <f t="shared" si="21"/>
        <v>0</v>
      </c>
      <c r="AR58" s="4">
        <f t="shared" si="16"/>
        <v>0</v>
      </c>
      <c r="AS58" s="4">
        <f t="shared" si="22"/>
        <v>0</v>
      </c>
      <c r="AT58" s="4">
        <f t="shared" si="23"/>
        <v>0</v>
      </c>
      <c r="AU58" s="4">
        <f t="shared" si="17"/>
        <v>0</v>
      </c>
      <c r="AV58" s="4">
        <f t="shared" si="24"/>
        <v>0</v>
      </c>
      <c r="AW58" s="4">
        <f t="shared" si="25"/>
        <v>0</v>
      </c>
    </row>
    <row r="59" spans="1:49" x14ac:dyDescent="0.35">
      <c r="A59" s="104" t="str">
        <f t="shared" si="9"/>
        <v/>
      </c>
      <c r="B59" s="5" t="str">
        <f t="shared" si="0"/>
        <v/>
      </c>
      <c r="C59" s="336">
        <f t="shared" si="10"/>
        <v>0</v>
      </c>
      <c r="D59" s="73">
        <v>0</v>
      </c>
      <c r="E59" s="73">
        <v>0</v>
      </c>
      <c r="F59" s="74"/>
      <c r="G59" s="74"/>
      <c r="H59" s="75" t="s">
        <v>99</v>
      </c>
      <c r="I59" s="75" t="s">
        <v>99</v>
      </c>
      <c r="J59" s="75" t="s">
        <v>44</v>
      </c>
      <c r="K59" s="74" t="s">
        <v>99</v>
      </c>
      <c r="L59" s="74" t="s">
        <v>99</v>
      </c>
      <c r="M59" s="287" t="s">
        <v>99</v>
      </c>
      <c r="N59" s="74"/>
      <c r="O59" s="288" t="s">
        <v>99</v>
      </c>
      <c r="P59" s="74" t="s">
        <v>99</v>
      </c>
      <c r="Q59" s="75" t="s">
        <v>44</v>
      </c>
      <c r="R59" s="75" t="s">
        <v>44</v>
      </c>
      <c r="S59" s="75" t="s">
        <v>44</v>
      </c>
      <c r="T59" s="75" t="s">
        <v>44</v>
      </c>
      <c r="U59" s="75" t="s">
        <v>44</v>
      </c>
      <c r="Y59" s="75"/>
      <c r="Z59" s="75"/>
      <c r="AA59" s="75"/>
      <c r="AB59" s="74"/>
      <c r="AC59" s="74"/>
      <c r="AD59" s="74"/>
      <c r="AE59" s="74"/>
      <c r="AF59" s="74"/>
      <c r="AG59" s="74"/>
      <c r="AH59" s="74"/>
      <c r="AI59" s="101">
        <f t="shared" si="11"/>
        <v>0</v>
      </c>
      <c r="AJ59" s="4">
        <f t="shared" si="12"/>
        <v>0</v>
      </c>
      <c r="AK59" s="4">
        <f t="shared" si="13"/>
        <v>0</v>
      </c>
      <c r="AL59" s="4">
        <f t="shared" si="14"/>
        <v>0</v>
      </c>
      <c r="AM59" s="4">
        <f t="shared" si="18"/>
        <v>0</v>
      </c>
      <c r="AN59" s="4">
        <f t="shared" si="19"/>
        <v>0</v>
      </c>
      <c r="AO59" s="4">
        <f t="shared" si="15"/>
        <v>0</v>
      </c>
      <c r="AP59" s="4">
        <f t="shared" si="20"/>
        <v>0</v>
      </c>
      <c r="AQ59" s="4">
        <f t="shared" si="21"/>
        <v>0</v>
      </c>
      <c r="AR59" s="4">
        <f t="shared" si="16"/>
        <v>0</v>
      </c>
      <c r="AS59" s="4">
        <f t="shared" si="22"/>
        <v>0</v>
      </c>
      <c r="AT59" s="4">
        <f t="shared" si="23"/>
        <v>0</v>
      </c>
      <c r="AU59" s="4">
        <f t="shared" si="17"/>
        <v>0</v>
      </c>
      <c r="AV59" s="4">
        <f t="shared" si="24"/>
        <v>0</v>
      </c>
      <c r="AW59" s="4">
        <f t="shared" si="25"/>
        <v>0</v>
      </c>
    </row>
    <row r="60" spans="1:49" x14ac:dyDescent="0.35">
      <c r="A60" s="104" t="str">
        <f t="shared" si="9"/>
        <v/>
      </c>
      <c r="B60" s="5" t="str">
        <f t="shared" si="0"/>
        <v/>
      </c>
      <c r="C60" s="336">
        <f t="shared" si="10"/>
        <v>0</v>
      </c>
      <c r="D60" s="73">
        <v>0</v>
      </c>
      <c r="E60" s="73">
        <v>0</v>
      </c>
      <c r="F60" s="74"/>
      <c r="G60" s="74"/>
      <c r="H60" s="75" t="s">
        <v>99</v>
      </c>
      <c r="I60" s="75" t="s">
        <v>99</v>
      </c>
      <c r="J60" s="75" t="s">
        <v>44</v>
      </c>
      <c r="K60" s="74" t="s">
        <v>99</v>
      </c>
      <c r="L60" s="74" t="s">
        <v>99</v>
      </c>
      <c r="M60" s="287" t="s">
        <v>99</v>
      </c>
      <c r="N60" s="74"/>
      <c r="O60" s="288" t="s">
        <v>99</v>
      </c>
      <c r="P60" s="74" t="s">
        <v>99</v>
      </c>
      <c r="Q60" s="75" t="s">
        <v>44</v>
      </c>
      <c r="R60" s="75" t="s">
        <v>44</v>
      </c>
      <c r="S60" s="75" t="s">
        <v>44</v>
      </c>
      <c r="T60" s="75" t="s">
        <v>44</v>
      </c>
      <c r="U60" s="75" t="s">
        <v>44</v>
      </c>
      <c r="Y60" s="75"/>
      <c r="Z60" s="75"/>
      <c r="AA60" s="75"/>
      <c r="AB60" s="74"/>
      <c r="AC60" s="74"/>
      <c r="AD60" s="74"/>
      <c r="AE60" s="74"/>
      <c r="AF60" s="74"/>
      <c r="AG60" s="74"/>
      <c r="AH60" s="74"/>
      <c r="AI60" s="101">
        <f t="shared" si="11"/>
        <v>0</v>
      </c>
      <c r="AJ60" s="4">
        <f t="shared" si="12"/>
        <v>0</v>
      </c>
      <c r="AK60" s="4">
        <f t="shared" si="13"/>
        <v>0</v>
      </c>
      <c r="AL60" s="4">
        <f t="shared" si="14"/>
        <v>0</v>
      </c>
      <c r="AM60" s="4">
        <f t="shared" si="18"/>
        <v>0</v>
      </c>
      <c r="AN60" s="4">
        <f t="shared" si="19"/>
        <v>0</v>
      </c>
      <c r="AO60" s="4">
        <f t="shared" si="15"/>
        <v>0</v>
      </c>
      <c r="AP60" s="4">
        <f t="shared" si="20"/>
        <v>0</v>
      </c>
      <c r="AQ60" s="4">
        <f t="shared" si="21"/>
        <v>0</v>
      </c>
      <c r="AR60" s="4">
        <f t="shared" si="16"/>
        <v>0</v>
      </c>
      <c r="AS60" s="4">
        <f t="shared" si="22"/>
        <v>0</v>
      </c>
      <c r="AT60" s="4">
        <f t="shared" si="23"/>
        <v>0</v>
      </c>
      <c r="AU60" s="4">
        <f t="shared" si="17"/>
        <v>0</v>
      </c>
      <c r="AV60" s="4">
        <f t="shared" si="24"/>
        <v>0</v>
      </c>
      <c r="AW60" s="4">
        <f t="shared" si="25"/>
        <v>0</v>
      </c>
    </row>
    <row r="61" spans="1:49" x14ac:dyDescent="0.35">
      <c r="A61" s="104" t="str">
        <f t="shared" si="9"/>
        <v/>
      </c>
      <c r="B61" s="5" t="str">
        <f t="shared" si="0"/>
        <v/>
      </c>
      <c r="C61" s="336">
        <f t="shared" si="10"/>
        <v>0</v>
      </c>
      <c r="D61" s="73">
        <v>0</v>
      </c>
      <c r="E61" s="73">
        <v>0</v>
      </c>
      <c r="F61" s="74"/>
      <c r="G61" s="74"/>
      <c r="H61" s="75" t="s">
        <v>99</v>
      </c>
      <c r="I61" s="75" t="s">
        <v>99</v>
      </c>
      <c r="J61" s="75" t="s">
        <v>44</v>
      </c>
      <c r="K61" s="74" t="s">
        <v>99</v>
      </c>
      <c r="L61" s="74" t="s">
        <v>99</v>
      </c>
      <c r="M61" s="287" t="s">
        <v>99</v>
      </c>
      <c r="N61" s="74"/>
      <c r="O61" s="288" t="s">
        <v>99</v>
      </c>
      <c r="P61" s="74" t="s">
        <v>99</v>
      </c>
      <c r="Q61" s="75" t="s">
        <v>44</v>
      </c>
      <c r="R61" s="75" t="s">
        <v>44</v>
      </c>
      <c r="S61" s="75" t="s">
        <v>44</v>
      </c>
      <c r="T61" s="75" t="s">
        <v>44</v>
      </c>
      <c r="U61" s="75" t="s">
        <v>44</v>
      </c>
      <c r="Y61" s="75"/>
      <c r="Z61" s="75"/>
      <c r="AA61" s="75"/>
      <c r="AB61" s="74"/>
      <c r="AC61" s="74"/>
      <c r="AD61" s="74"/>
      <c r="AE61" s="74"/>
      <c r="AF61" s="74"/>
      <c r="AG61" s="74"/>
      <c r="AH61" s="74"/>
      <c r="AI61" s="101">
        <f t="shared" si="11"/>
        <v>0</v>
      </c>
      <c r="AJ61" s="4">
        <f t="shared" si="12"/>
        <v>0</v>
      </c>
      <c r="AK61" s="4">
        <f t="shared" si="13"/>
        <v>0</v>
      </c>
      <c r="AL61" s="4">
        <f t="shared" si="14"/>
        <v>0</v>
      </c>
      <c r="AM61" s="4">
        <f t="shared" si="18"/>
        <v>0</v>
      </c>
      <c r="AN61" s="4">
        <f t="shared" si="19"/>
        <v>0</v>
      </c>
      <c r="AO61" s="4">
        <f t="shared" si="15"/>
        <v>0</v>
      </c>
      <c r="AP61" s="4">
        <f t="shared" si="20"/>
        <v>0</v>
      </c>
      <c r="AQ61" s="4">
        <f t="shared" si="21"/>
        <v>0</v>
      </c>
      <c r="AR61" s="4">
        <f t="shared" si="16"/>
        <v>0</v>
      </c>
      <c r="AS61" s="4">
        <f t="shared" si="22"/>
        <v>0</v>
      </c>
      <c r="AT61" s="4">
        <f t="shared" si="23"/>
        <v>0</v>
      </c>
      <c r="AU61" s="4">
        <f t="shared" si="17"/>
        <v>0</v>
      </c>
      <c r="AV61" s="4">
        <f t="shared" si="24"/>
        <v>0</v>
      </c>
      <c r="AW61" s="4">
        <f t="shared" si="25"/>
        <v>0</v>
      </c>
    </row>
    <row r="62" spans="1:49" x14ac:dyDescent="0.35">
      <c r="A62" s="104" t="str">
        <f t="shared" si="9"/>
        <v/>
      </c>
      <c r="B62" s="5" t="str">
        <f t="shared" si="0"/>
        <v/>
      </c>
      <c r="C62" s="336">
        <f t="shared" si="10"/>
        <v>0</v>
      </c>
      <c r="D62" s="73">
        <v>0</v>
      </c>
      <c r="E62" s="73">
        <v>0</v>
      </c>
      <c r="F62" s="74"/>
      <c r="G62" s="74"/>
      <c r="H62" s="75" t="s">
        <v>99</v>
      </c>
      <c r="I62" s="75" t="s">
        <v>99</v>
      </c>
      <c r="J62" s="75" t="s">
        <v>44</v>
      </c>
      <c r="K62" s="74" t="s">
        <v>99</v>
      </c>
      <c r="L62" s="74" t="s">
        <v>99</v>
      </c>
      <c r="M62" s="287" t="s">
        <v>99</v>
      </c>
      <c r="N62" s="74"/>
      <c r="O62" s="288" t="s">
        <v>99</v>
      </c>
      <c r="P62" s="74" t="s">
        <v>99</v>
      </c>
      <c r="Q62" s="75" t="s">
        <v>44</v>
      </c>
      <c r="R62" s="75" t="s">
        <v>44</v>
      </c>
      <c r="S62" s="75" t="s">
        <v>44</v>
      </c>
      <c r="T62" s="75" t="s">
        <v>44</v>
      </c>
      <c r="U62" s="75" t="s">
        <v>44</v>
      </c>
      <c r="Y62" s="75"/>
      <c r="Z62" s="75"/>
      <c r="AA62" s="75"/>
      <c r="AB62" s="74"/>
      <c r="AC62" s="74"/>
      <c r="AD62" s="74"/>
      <c r="AE62" s="74"/>
      <c r="AF62" s="74"/>
      <c r="AG62" s="74"/>
      <c r="AH62" s="74"/>
      <c r="AI62" s="101">
        <f t="shared" si="11"/>
        <v>0</v>
      </c>
      <c r="AJ62" s="4">
        <f t="shared" si="12"/>
        <v>0</v>
      </c>
      <c r="AK62" s="4">
        <f t="shared" si="13"/>
        <v>0</v>
      </c>
      <c r="AL62" s="4">
        <f t="shared" si="14"/>
        <v>0</v>
      </c>
      <c r="AM62" s="4">
        <f t="shared" si="18"/>
        <v>0</v>
      </c>
      <c r="AN62" s="4">
        <f t="shared" si="19"/>
        <v>0</v>
      </c>
      <c r="AO62" s="4">
        <f t="shared" si="15"/>
        <v>0</v>
      </c>
      <c r="AP62" s="4">
        <f t="shared" si="20"/>
        <v>0</v>
      </c>
      <c r="AQ62" s="4">
        <f t="shared" si="21"/>
        <v>0</v>
      </c>
      <c r="AR62" s="4">
        <f t="shared" si="16"/>
        <v>0</v>
      </c>
      <c r="AS62" s="4">
        <f t="shared" si="22"/>
        <v>0</v>
      </c>
      <c r="AT62" s="4">
        <f t="shared" si="23"/>
        <v>0</v>
      </c>
      <c r="AU62" s="4">
        <f t="shared" si="17"/>
        <v>0</v>
      </c>
      <c r="AV62" s="4">
        <f t="shared" si="24"/>
        <v>0</v>
      </c>
      <c r="AW62" s="4">
        <f t="shared" si="25"/>
        <v>0</v>
      </c>
    </row>
    <row r="63" spans="1:49" x14ac:dyDescent="0.35">
      <c r="A63" s="104" t="str">
        <f t="shared" si="9"/>
        <v/>
      </c>
      <c r="B63" s="5" t="str">
        <f t="shared" si="0"/>
        <v/>
      </c>
      <c r="C63" s="336">
        <f t="shared" si="10"/>
        <v>0</v>
      </c>
      <c r="D63" s="73">
        <v>0</v>
      </c>
      <c r="E63" s="73">
        <v>0</v>
      </c>
      <c r="F63" s="74"/>
      <c r="G63" s="74"/>
      <c r="H63" s="75" t="s">
        <v>99</v>
      </c>
      <c r="I63" s="75" t="s">
        <v>99</v>
      </c>
      <c r="J63" s="75" t="s">
        <v>44</v>
      </c>
      <c r="K63" s="74" t="s">
        <v>99</v>
      </c>
      <c r="L63" s="74" t="s">
        <v>99</v>
      </c>
      <c r="M63" s="287" t="s">
        <v>99</v>
      </c>
      <c r="N63" s="74"/>
      <c r="O63" s="288" t="s">
        <v>99</v>
      </c>
      <c r="P63" s="74" t="s">
        <v>99</v>
      </c>
      <c r="Q63" s="75" t="s">
        <v>44</v>
      </c>
      <c r="R63" s="75" t="s">
        <v>44</v>
      </c>
      <c r="S63" s="75" t="s">
        <v>44</v>
      </c>
      <c r="T63" s="75" t="s">
        <v>44</v>
      </c>
      <c r="U63" s="75" t="s">
        <v>44</v>
      </c>
      <c r="Y63" s="75"/>
      <c r="Z63" s="75"/>
      <c r="AA63" s="75"/>
      <c r="AB63" s="74"/>
      <c r="AC63" s="74"/>
      <c r="AD63" s="74"/>
      <c r="AE63" s="74"/>
      <c r="AF63" s="74"/>
      <c r="AG63" s="74"/>
      <c r="AH63" s="74"/>
      <c r="AI63" s="101">
        <f t="shared" si="11"/>
        <v>0</v>
      </c>
      <c r="AJ63" s="4">
        <f t="shared" si="12"/>
        <v>0</v>
      </c>
      <c r="AK63" s="4">
        <f t="shared" si="13"/>
        <v>0</v>
      </c>
      <c r="AL63" s="4">
        <f t="shared" si="14"/>
        <v>0</v>
      </c>
      <c r="AM63" s="4">
        <f t="shared" si="18"/>
        <v>0</v>
      </c>
      <c r="AN63" s="4">
        <f t="shared" si="19"/>
        <v>0</v>
      </c>
      <c r="AO63" s="4">
        <f t="shared" si="15"/>
        <v>0</v>
      </c>
      <c r="AP63" s="4">
        <f t="shared" si="20"/>
        <v>0</v>
      </c>
      <c r="AQ63" s="4">
        <f t="shared" si="21"/>
        <v>0</v>
      </c>
      <c r="AR63" s="4">
        <f t="shared" si="16"/>
        <v>0</v>
      </c>
      <c r="AS63" s="4">
        <f t="shared" si="22"/>
        <v>0</v>
      </c>
      <c r="AT63" s="4">
        <f t="shared" si="23"/>
        <v>0</v>
      </c>
      <c r="AU63" s="4">
        <f t="shared" si="17"/>
        <v>0</v>
      </c>
      <c r="AV63" s="4">
        <f t="shared" si="24"/>
        <v>0</v>
      </c>
      <c r="AW63" s="4">
        <f t="shared" si="25"/>
        <v>0</v>
      </c>
    </row>
    <row r="64" spans="1:49" x14ac:dyDescent="0.35">
      <c r="A64" s="104" t="str">
        <f t="shared" si="9"/>
        <v/>
      </c>
      <c r="B64" s="5" t="str">
        <f t="shared" si="0"/>
        <v/>
      </c>
      <c r="C64" s="336">
        <f t="shared" si="10"/>
        <v>0</v>
      </c>
      <c r="D64" s="73">
        <v>0</v>
      </c>
      <c r="E64" s="73">
        <v>0</v>
      </c>
      <c r="F64" s="74"/>
      <c r="G64" s="74"/>
      <c r="H64" s="75" t="s">
        <v>99</v>
      </c>
      <c r="I64" s="75" t="s">
        <v>99</v>
      </c>
      <c r="J64" s="75" t="s">
        <v>44</v>
      </c>
      <c r="K64" s="74" t="s">
        <v>99</v>
      </c>
      <c r="L64" s="74" t="s">
        <v>99</v>
      </c>
      <c r="M64" s="287" t="s">
        <v>99</v>
      </c>
      <c r="N64" s="74"/>
      <c r="O64" s="288" t="s">
        <v>99</v>
      </c>
      <c r="P64" s="74" t="s">
        <v>99</v>
      </c>
      <c r="Q64" s="75" t="s">
        <v>44</v>
      </c>
      <c r="R64" s="75" t="s">
        <v>44</v>
      </c>
      <c r="S64" s="75" t="s">
        <v>44</v>
      </c>
      <c r="T64" s="75" t="s">
        <v>44</v>
      </c>
      <c r="U64" s="75" t="s">
        <v>44</v>
      </c>
      <c r="Y64" s="75"/>
      <c r="Z64" s="75"/>
      <c r="AA64" s="75"/>
      <c r="AB64" s="74"/>
      <c r="AC64" s="74"/>
      <c r="AD64" s="74"/>
      <c r="AE64" s="74"/>
      <c r="AF64" s="74"/>
      <c r="AG64" s="74"/>
      <c r="AH64" s="74"/>
      <c r="AI64" s="101">
        <f t="shared" si="11"/>
        <v>0</v>
      </c>
      <c r="AJ64" s="4">
        <f t="shared" si="12"/>
        <v>0</v>
      </c>
      <c r="AK64" s="4">
        <f t="shared" si="13"/>
        <v>0</v>
      </c>
      <c r="AL64" s="4">
        <f t="shared" si="14"/>
        <v>0</v>
      </c>
      <c r="AM64" s="4">
        <f t="shared" si="18"/>
        <v>0</v>
      </c>
      <c r="AN64" s="4">
        <f t="shared" si="19"/>
        <v>0</v>
      </c>
      <c r="AO64" s="4">
        <f t="shared" si="15"/>
        <v>0</v>
      </c>
      <c r="AP64" s="4">
        <f t="shared" si="20"/>
        <v>0</v>
      </c>
      <c r="AQ64" s="4">
        <f t="shared" si="21"/>
        <v>0</v>
      </c>
      <c r="AR64" s="4">
        <f t="shared" si="16"/>
        <v>0</v>
      </c>
      <c r="AS64" s="4">
        <f t="shared" si="22"/>
        <v>0</v>
      </c>
      <c r="AT64" s="4">
        <f t="shared" si="23"/>
        <v>0</v>
      </c>
      <c r="AU64" s="4">
        <f t="shared" si="17"/>
        <v>0</v>
      </c>
      <c r="AV64" s="4">
        <f t="shared" si="24"/>
        <v>0</v>
      </c>
      <c r="AW64" s="4">
        <f t="shared" si="25"/>
        <v>0</v>
      </c>
    </row>
    <row r="65" spans="1:49" x14ac:dyDescent="0.35">
      <c r="A65" s="104" t="str">
        <f t="shared" si="9"/>
        <v/>
      </c>
      <c r="B65" s="5" t="str">
        <f t="shared" si="0"/>
        <v/>
      </c>
      <c r="C65" s="336">
        <f t="shared" si="10"/>
        <v>0</v>
      </c>
      <c r="D65" s="73">
        <v>0</v>
      </c>
      <c r="E65" s="73">
        <v>0</v>
      </c>
      <c r="F65" s="74"/>
      <c r="G65" s="74"/>
      <c r="H65" s="75" t="s">
        <v>99</v>
      </c>
      <c r="I65" s="75" t="s">
        <v>99</v>
      </c>
      <c r="J65" s="75" t="s">
        <v>44</v>
      </c>
      <c r="K65" s="74" t="s">
        <v>99</v>
      </c>
      <c r="L65" s="74" t="s">
        <v>99</v>
      </c>
      <c r="M65" s="287" t="s">
        <v>99</v>
      </c>
      <c r="N65" s="74"/>
      <c r="O65" s="288" t="s">
        <v>99</v>
      </c>
      <c r="P65" s="74" t="s">
        <v>99</v>
      </c>
      <c r="Q65" s="75" t="s">
        <v>44</v>
      </c>
      <c r="R65" s="75" t="s">
        <v>44</v>
      </c>
      <c r="S65" s="75" t="s">
        <v>44</v>
      </c>
      <c r="T65" s="75" t="s">
        <v>44</v>
      </c>
      <c r="U65" s="75" t="s">
        <v>44</v>
      </c>
      <c r="Y65" s="75"/>
      <c r="Z65" s="75"/>
      <c r="AA65" s="75"/>
      <c r="AB65" s="74"/>
      <c r="AC65" s="74"/>
      <c r="AD65" s="74"/>
      <c r="AE65" s="74"/>
      <c r="AF65" s="74"/>
      <c r="AG65" s="74"/>
      <c r="AH65" s="74"/>
      <c r="AI65" s="101">
        <f t="shared" si="11"/>
        <v>0</v>
      </c>
      <c r="AJ65" s="4">
        <f t="shared" si="12"/>
        <v>0</v>
      </c>
      <c r="AK65" s="4">
        <f t="shared" si="13"/>
        <v>0</v>
      </c>
      <c r="AL65" s="4">
        <f t="shared" si="14"/>
        <v>0</v>
      </c>
      <c r="AM65" s="4">
        <f t="shared" si="18"/>
        <v>0</v>
      </c>
      <c r="AN65" s="4">
        <f t="shared" si="19"/>
        <v>0</v>
      </c>
      <c r="AO65" s="4">
        <f t="shared" si="15"/>
        <v>0</v>
      </c>
      <c r="AP65" s="4">
        <f t="shared" si="20"/>
        <v>0</v>
      </c>
      <c r="AQ65" s="4">
        <f t="shared" si="21"/>
        <v>0</v>
      </c>
      <c r="AR65" s="4">
        <f t="shared" si="16"/>
        <v>0</v>
      </c>
      <c r="AS65" s="4">
        <f t="shared" si="22"/>
        <v>0</v>
      </c>
      <c r="AT65" s="4">
        <f t="shared" si="23"/>
        <v>0</v>
      </c>
      <c r="AU65" s="4">
        <f t="shared" si="17"/>
        <v>0</v>
      </c>
      <c r="AV65" s="4">
        <f t="shared" si="24"/>
        <v>0</v>
      </c>
      <c r="AW65" s="4">
        <f t="shared" si="25"/>
        <v>0</v>
      </c>
    </row>
    <row r="66" spans="1:49" x14ac:dyDescent="0.35">
      <c r="A66" s="104" t="str">
        <f t="shared" si="9"/>
        <v/>
      </c>
      <c r="B66" s="5" t="str">
        <f t="shared" si="0"/>
        <v/>
      </c>
      <c r="C66" s="336">
        <f t="shared" si="10"/>
        <v>0</v>
      </c>
      <c r="D66" s="73">
        <v>0</v>
      </c>
      <c r="E66" s="73">
        <v>0</v>
      </c>
      <c r="F66" s="74"/>
      <c r="G66" s="74"/>
      <c r="H66" s="75" t="s">
        <v>99</v>
      </c>
      <c r="I66" s="75" t="s">
        <v>99</v>
      </c>
      <c r="J66" s="75" t="s">
        <v>44</v>
      </c>
      <c r="K66" s="74" t="s">
        <v>99</v>
      </c>
      <c r="L66" s="74" t="s">
        <v>99</v>
      </c>
      <c r="M66" s="287" t="s">
        <v>99</v>
      </c>
      <c r="N66" s="74"/>
      <c r="O66" s="288" t="s">
        <v>99</v>
      </c>
      <c r="P66" s="74" t="s">
        <v>99</v>
      </c>
      <c r="Q66" s="75" t="s">
        <v>44</v>
      </c>
      <c r="R66" s="75" t="s">
        <v>44</v>
      </c>
      <c r="S66" s="75" t="s">
        <v>44</v>
      </c>
      <c r="T66" s="75" t="s">
        <v>44</v>
      </c>
      <c r="U66" s="75" t="s">
        <v>44</v>
      </c>
      <c r="Y66" s="75"/>
      <c r="Z66" s="75"/>
      <c r="AA66" s="75"/>
      <c r="AB66" s="74"/>
      <c r="AC66" s="74"/>
      <c r="AD66" s="74"/>
      <c r="AE66" s="74"/>
      <c r="AF66" s="74"/>
      <c r="AG66" s="74"/>
      <c r="AH66" s="74"/>
      <c r="AI66" s="101">
        <f t="shared" si="11"/>
        <v>0</v>
      </c>
      <c r="AJ66" s="4">
        <f t="shared" si="12"/>
        <v>0</v>
      </c>
      <c r="AK66" s="4">
        <f t="shared" si="13"/>
        <v>0</v>
      </c>
      <c r="AL66" s="4">
        <f t="shared" si="14"/>
        <v>0</v>
      </c>
      <c r="AM66" s="4">
        <f t="shared" si="18"/>
        <v>0</v>
      </c>
      <c r="AN66" s="4">
        <f t="shared" si="19"/>
        <v>0</v>
      </c>
      <c r="AO66" s="4">
        <f t="shared" si="15"/>
        <v>0</v>
      </c>
      <c r="AP66" s="4">
        <f t="shared" si="20"/>
        <v>0</v>
      </c>
      <c r="AQ66" s="4">
        <f t="shared" si="21"/>
        <v>0</v>
      </c>
      <c r="AR66" s="4">
        <f t="shared" si="16"/>
        <v>0</v>
      </c>
      <c r="AS66" s="4">
        <f t="shared" si="22"/>
        <v>0</v>
      </c>
      <c r="AT66" s="4">
        <f t="shared" si="23"/>
        <v>0</v>
      </c>
      <c r="AU66" s="4">
        <f t="shared" si="17"/>
        <v>0</v>
      </c>
      <c r="AV66" s="4">
        <f t="shared" si="24"/>
        <v>0</v>
      </c>
      <c r="AW66" s="4">
        <f t="shared" si="25"/>
        <v>0</v>
      </c>
    </row>
    <row r="67" spans="1:49" x14ac:dyDescent="0.35">
      <c r="A67" s="104" t="str">
        <f t="shared" si="9"/>
        <v/>
      </c>
      <c r="B67" s="5" t="str">
        <f t="shared" si="0"/>
        <v/>
      </c>
      <c r="C67" s="336">
        <f t="shared" si="10"/>
        <v>0</v>
      </c>
      <c r="D67" s="73">
        <v>0</v>
      </c>
      <c r="E67" s="73">
        <v>0</v>
      </c>
      <c r="F67" s="74"/>
      <c r="G67" s="74"/>
      <c r="H67" s="75" t="s">
        <v>99</v>
      </c>
      <c r="I67" s="75" t="s">
        <v>99</v>
      </c>
      <c r="J67" s="75" t="s">
        <v>44</v>
      </c>
      <c r="K67" s="74" t="s">
        <v>99</v>
      </c>
      <c r="L67" s="74" t="s">
        <v>99</v>
      </c>
      <c r="M67" s="287" t="s">
        <v>99</v>
      </c>
      <c r="N67" s="74"/>
      <c r="O67" s="288" t="s">
        <v>99</v>
      </c>
      <c r="P67" s="74" t="s">
        <v>99</v>
      </c>
      <c r="Q67" s="75" t="s">
        <v>44</v>
      </c>
      <c r="R67" s="75" t="s">
        <v>44</v>
      </c>
      <c r="S67" s="75" t="s">
        <v>44</v>
      </c>
      <c r="T67" s="75" t="s">
        <v>44</v>
      </c>
      <c r="U67" s="75" t="s">
        <v>44</v>
      </c>
      <c r="Y67" s="75"/>
      <c r="Z67" s="75"/>
      <c r="AA67" s="75"/>
      <c r="AB67" s="74"/>
      <c r="AC67" s="74"/>
      <c r="AD67" s="74"/>
      <c r="AE67" s="74"/>
      <c r="AF67" s="74"/>
      <c r="AG67" s="74"/>
      <c r="AH67" s="74"/>
      <c r="AI67" s="101">
        <f t="shared" si="11"/>
        <v>0</v>
      </c>
      <c r="AJ67" s="4">
        <f t="shared" si="12"/>
        <v>0</v>
      </c>
      <c r="AK67" s="4">
        <f t="shared" si="13"/>
        <v>0</v>
      </c>
      <c r="AL67" s="4">
        <f t="shared" si="14"/>
        <v>0</v>
      </c>
      <c r="AM67" s="4">
        <f t="shared" si="18"/>
        <v>0</v>
      </c>
      <c r="AN67" s="4">
        <f t="shared" si="19"/>
        <v>0</v>
      </c>
      <c r="AO67" s="4">
        <f t="shared" si="15"/>
        <v>0</v>
      </c>
      <c r="AP67" s="4">
        <f t="shared" si="20"/>
        <v>0</v>
      </c>
      <c r="AQ67" s="4">
        <f t="shared" si="21"/>
        <v>0</v>
      </c>
      <c r="AR67" s="4">
        <f t="shared" si="16"/>
        <v>0</v>
      </c>
      <c r="AS67" s="4">
        <f t="shared" si="22"/>
        <v>0</v>
      </c>
      <c r="AT67" s="4">
        <f t="shared" si="23"/>
        <v>0</v>
      </c>
      <c r="AU67" s="4">
        <f t="shared" si="17"/>
        <v>0</v>
      </c>
      <c r="AV67" s="4">
        <f t="shared" si="24"/>
        <v>0</v>
      </c>
      <c r="AW67" s="4">
        <f t="shared" si="25"/>
        <v>0</v>
      </c>
    </row>
    <row r="68" spans="1:49" x14ac:dyDescent="0.35">
      <c r="A68" s="104" t="str">
        <f t="shared" si="9"/>
        <v/>
      </c>
      <c r="B68" s="5" t="str">
        <f t="shared" ref="B68:B131" si="26">IF(AND(A68&lt;&gt;"",C68&lt;&gt;"",C68&lt;&gt;0),A68+TIME(0,INT(AJ68),AK68),"")</f>
        <v/>
      </c>
      <c r="C68" s="336">
        <f t="shared" si="10"/>
        <v>0</v>
      </c>
      <c r="D68" s="73">
        <v>0</v>
      </c>
      <c r="E68" s="73">
        <v>0</v>
      </c>
      <c r="F68" s="74"/>
      <c r="G68" s="74"/>
      <c r="H68" s="75" t="s">
        <v>99</v>
      </c>
      <c r="I68" s="75" t="s">
        <v>99</v>
      </c>
      <c r="J68" s="75" t="s">
        <v>44</v>
      </c>
      <c r="K68" s="74" t="s">
        <v>99</v>
      </c>
      <c r="L68" s="74" t="s">
        <v>99</v>
      </c>
      <c r="M68" s="287" t="s">
        <v>99</v>
      </c>
      <c r="N68" s="74"/>
      <c r="O68" s="288" t="s">
        <v>99</v>
      </c>
      <c r="P68" s="74" t="s">
        <v>99</v>
      </c>
      <c r="Q68" s="75" t="s">
        <v>44</v>
      </c>
      <c r="R68" s="75" t="s">
        <v>44</v>
      </c>
      <c r="S68" s="75" t="s">
        <v>44</v>
      </c>
      <c r="T68" s="75" t="s">
        <v>44</v>
      </c>
      <c r="U68" s="75" t="s">
        <v>44</v>
      </c>
      <c r="Y68" s="75"/>
      <c r="Z68" s="75"/>
      <c r="AA68" s="75"/>
      <c r="AB68" s="74"/>
      <c r="AC68" s="74"/>
      <c r="AD68" s="74"/>
      <c r="AE68" s="74"/>
      <c r="AF68" s="74"/>
      <c r="AG68" s="74"/>
      <c r="AH68" s="74"/>
      <c r="AI68" s="101">
        <f t="shared" si="11"/>
        <v>0</v>
      </c>
      <c r="AJ68" s="4">
        <f t="shared" si="12"/>
        <v>0</v>
      </c>
      <c r="AK68" s="4">
        <f t="shared" si="13"/>
        <v>0</v>
      </c>
      <c r="AL68" s="4">
        <f t="shared" si="14"/>
        <v>0</v>
      </c>
      <c r="AM68" s="4">
        <f t="shared" ref="AM68:AM93" si="27">INT(D68)</f>
        <v>0</v>
      </c>
      <c r="AN68" s="4">
        <f t="shared" ref="AN68:AN93" si="28">((ROUNDDOWN(D68,2)-INT(D68))*100)</f>
        <v>0</v>
      </c>
      <c r="AO68" s="4">
        <f t="shared" si="15"/>
        <v>0</v>
      </c>
      <c r="AP68" s="4">
        <f t="shared" ref="AP68:AP93" si="29">INT(E68)</f>
        <v>0</v>
      </c>
      <c r="AQ68" s="4">
        <f t="shared" ref="AQ68:AQ93" si="30">((ROUNDDOWN(E68,2)-INT(E68))*100)</f>
        <v>0</v>
      </c>
      <c r="AR68" s="4">
        <f t="shared" si="16"/>
        <v>0</v>
      </c>
      <c r="AS68" s="4">
        <f t="shared" ref="AS68:AS93" si="31">IF(U68="ใช่",INT(D68),0)</f>
        <v>0</v>
      </c>
      <c r="AT68" s="4">
        <f t="shared" ref="AT68:AT93" si="32">IF(U68="ใช่",((ROUNDDOWN(D68,2)-INT(D68))*100),0)</f>
        <v>0</v>
      </c>
      <c r="AU68" s="4">
        <f t="shared" si="17"/>
        <v>0</v>
      </c>
      <c r="AV68" s="4">
        <f t="shared" ref="AV68:AV93" si="33">IF(U68="ใช่",INT(E68),0)</f>
        <v>0</v>
      </c>
      <c r="AW68" s="4">
        <f t="shared" ref="AW68:AW93" si="34">IF(U68="ใช่",((ROUNDDOWN(E68,2)-INT(E68))*100),0)</f>
        <v>0</v>
      </c>
    </row>
    <row r="69" spans="1:49" x14ac:dyDescent="0.35">
      <c r="A69" s="104" t="str">
        <f t="shared" ref="A69:A132" si="35">IF(AND(A68&lt;&gt;"",C69&lt;&gt;"",C69&lt;&gt;0),A68+TIME(0,(INT(AJ68)),AK68),"")</f>
        <v/>
      </c>
      <c r="B69" s="5" t="str">
        <f t="shared" si="26"/>
        <v/>
      </c>
      <c r="C69" s="336">
        <f t="shared" ref="C69:C132" si="36">AJ69+(AK69/100)</f>
        <v>0</v>
      </c>
      <c r="D69" s="73">
        <v>0</v>
      </c>
      <c r="E69" s="73">
        <v>0</v>
      </c>
      <c r="F69" s="74"/>
      <c r="G69" s="74"/>
      <c r="H69" s="75" t="s">
        <v>99</v>
      </c>
      <c r="I69" s="75" t="s">
        <v>99</v>
      </c>
      <c r="J69" s="75" t="s">
        <v>44</v>
      </c>
      <c r="K69" s="74" t="s">
        <v>99</v>
      </c>
      <c r="L69" s="74" t="s">
        <v>99</v>
      </c>
      <c r="M69" s="287" t="s">
        <v>99</v>
      </c>
      <c r="N69" s="74"/>
      <c r="O69" s="288" t="s">
        <v>99</v>
      </c>
      <c r="P69" s="74" t="s">
        <v>99</v>
      </c>
      <c r="Q69" s="75" t="s">
        <v>44</v>
      </c>
      <c r="R69" s="75" t="s">
        <v>44</v>
      </c>
      <c r="S69" s="75" t="s">
        <v>44</v>
      </c>
      <c r="T69" s="75" t="s">
        <v>44</v>
      </c>
      <c r="U69" s="75" t="s">
        <v>44</v>
      </c>
      <c r="Y69" s="75"/>
      <c r="Z69" s="75"/>
      <c r="AA69" s="75"/>
      <c r="AB69" s="74"/>
      <c r="AC69" s="74"/>
      <c r="AD69" s="74"/>
      <c r="AE69" s="74"/>
      <c r="AF69" s="74"/>
      <c r="AG69" s="74"/>
      <c r="AH69" s="74"/>
      <c r="AI69" s="101">
        <f t="shared" ref="AI69:AI93" si="37">ROUNDDOWN(((AM69*60)+AN69)+((AP69*60)+AQ69),0)</f>
        <v>0</v>
      </c>
      <c r="AJ69" s="4">
        <f t="shared" ref="AJ69:AJ93" si="38">ROUNDDOWN(AI69/60,0)</f>
        <v>0</v>
      </c>
      <c r="AK69" s="4">
        <f t="shared" ref="AK69:AK93" si="39">MOD(AI69,60)</f>
        <v>0</v>
      </c>
      <c r="AL69" s="4">
        <f t="shared" ref="AL69:AL93" si="40">ROUNDDOWN(((AM69*60)+AN69),0)</f>
        <v>0</v>
      </c>
      <c r="AM69" s="4">
        <f t="shared" si="27"/>
        <v>0</v>
      </c>
      <c r="AN69" s="4">
        <f t="shared" si="28"/>
        <v>0</v>
      </c>
      <c r="AO69" s="4">
        <f t="shared" ref="AO69:AO93" si="41">ROUNDDOWN(((AP69*60)+AQ69),0)</f>
        <v>0</v>
      </c>
      <c r="AP69" s="4">
        <f t="shared" si="29"/>
        <v>0</v>
      </c>
      <c r="AQ69" s="4">
        <f t="shared" si="30"/>
        <v>0</v>
      </c>
      <c r="AR69" s="4">
        <f t="shared" ref="AR69:AR93" si="42">ROUNDDOWN(((AS69*60)+AT69),0)</f>
        <v>0</v>
      </c>
      <c r="AS69" s="4">
        <f t="shared" si="31"/>
        <v>0</v>
      </c>
      <c r="AT69" s="4">
        <f t="shared" si="32"/>
        <v>0</v>
      </c>
      <c r="AU69" s="4">
        <f t="shared" ref="AU69:AU93" si="43">ROUNDDOWN(((AV69*60)+AW69),0)</f>
        <v>0</v>
      </c>
      <c r="AV69" s="4">
        <f t="shared" si="33"/>
        <v>0</v>
      </c>
      <c r="AW69" s="4">
        <f t="shared" si="34"/>
        <v>0</v>
      </c>
    </row>
    <row r="70" spans="1:49" x14ac:dyDescent="0.35">
      <c r="A70" s="104" t="str">
        <f t="shared" si="35"/>
        <v/>
      </c>
      <c r="B70" s="5" t="str">
        <f t="shared" si="26"/>
        <v/>
      </c>
      <c r="C70" s="336">
        <f t="shared" si="36"/>
        <v>0</v>
      </c>
      <c r="D70" s="73">
        <v>0</v>
      </c>
      <c r="E70" s="73">
        <v>0</v>
      </c>
      <c r="F70" s="74"/>
      <c r="G70" s="74"/>
      <c r="H70" s="75" t="s">
        <v>99</v>
      </c>
      <c r="I70" s="75" t="s">
        <v>99</v>
      </c>
      <c r="J70" s="75" t="s">
        <v>44</v>
      </c>
      <c r="K70" s="74" t="s">
        <v>99</v>
      </c>
      <c r="L70" s="74" t="s">
        <v>99</v>
      </c>
      <c r="M70" s="287" t="s">
        <v>99</v>
      </c>
      <c r="N70" s="74"/>
      <c r="O70" s="288" t="s">
        <v>99</v>
      </c>
      <c r="P70" s="74" t="s">
        <v>99</v>
      </c>
      <c r="Q70" s="75" t="s">
        <v>44</v>
      </c>
      <c r="R70" s="75" t="s">
        <v>44</v>
      </c>
      <c r="S70" s="75" t="s">
        <v>44</v>
      </c>
      <c r="T70" s="75" t="s">
        <v>44</v>
      </c>
      <c r="U70" s="75" t="s">
        <v>44</v>
      </c>
      <c r="Y70" s="75"/>
      <c r="Z70" s="75"/>
      <c r="AA70" s="75"/>
      <c r="AB70" s="74"/>
      <c r="AC70" s="74"/>
      <c r="AD70" s="74"/>
      <c r="AE70" s="74"/>
      <c r="AF70" s="74"/>
      <c r="AG70" s="74"/>
      <c r="AH70" s="74"/>
      <c r="AI70" s="101">
        <f t="shared" si="37"/>
        <v>0</v>
      </c>
      <c r="AJ70" s="4">
        <f t="shared" si="38"/>
        <v>0</v>
      </c>
      <c r="AK70" s="4">
        <f t="shared" si="39"/>
        <v>0</v>
      </c>
      <c r="AL70" s="4">
        <f t="shared" si="40"/>
        <v>0</v>
      </c>
      <c r="AM70" s="4">
        <f t="shared" si="27"/>
        <v>0</v>
      </c>
      <c r="AN70" s="4">
        <f t="shared" si="28"/>
        <v>0</v>
      </c>
      <c r="AO70" s="4">
        <f t="shared" si="41"/>
        <v>0</v>
      </c>
      <c r="AP70" s="4">
        <f t="shared" si="29"/>
        <v>0</v>
      </c>
      <c r="AQ70" s="4">
        <f t="shared" si="30"/>
        <v>0</v>
      </c>
      <c r="AR70" s="4">
        <f t="shared" si="42"/>
        <v>0</v>
      </c>
      <c r="AS70" s="4">
        <f t="shared" si="31"/>
        <v>0</v>
      </c>
      <c r="AT70" s="4">
        <f t="shared" si="32"/>
        <v>0</v>
      </c>
      <c r="AU70" s="4">
        <f t="shared" si="43"/>
        <v>0</v>
      </c>
      <c r="AV70" s="4">
        <f t="shared" si="33"/>
        <v>0</v>
      </c>
      <c r="AW70" s="4">
        <f t="shared" si="34"/>
        <v>0</v>
      </c>
    </row>
    <row r="71" spans="1:49" x14ac:dyDescent="0.35">
      <c r="A71" s="104" t="str">
        <f t="shared" si="35"/>
        <v/>
      </c>
      <c r="B71" s="5" t="str">
        <f t="shared" si="26"/>
        <v/>
      </c>
      <c r="C71" s="336">
        <f t="shared" si="36"/>
        <v>0</v>
      </c>
      <c r="D71" s="73">
        <v>0</v>
      </c>
      <c r="E71" s="73">
        <v>0</v>
      </c>
      <c r="F71" s="74"/>
      <c r="G71" s="74"/>
      <c r="H71" s="75" t="s">
        <v>99</v>
      </c>
      <c r="I71" s="75" t="s">
        <v>99</v>
      </c>
      <c r="J71" s="75" t="s">
        <v>44</v>
      </c>
      <c r="K71" s="74" t="s">
        <v>99</v>
      </c>
      <c r="L71" s="74" t="s">
        <v>99</v>
      </c>
      <c r="M71" s="287" t="s">
        <v>99</v>
      </c>
      <c r="N71" s="74"/>
      <c r="O71" s="288" t="s">
        <v>99</v>
      </c>
      <c r="P71" s="74" t="s">
        <v>99</v>
      </c>
      <c r="Q71" s="75" t="s">
        <v>44</v>
      </c>
      <c r="R71" s="75" t="s">
        <v>44</v>
      </c>
      <c r="S71" s="75" t="s">
        <v>44</v>
      </c>
      <c r="T71" s="75" t="s">
        <v>44</v>
      </c>
      <c r="U71" s="75" t="s">
        <v>44</v>
      </c>
      <c r="Y71" s="75"/>
      <c r="Z71" s="75"/>
      <c r="AA71" s="75"/>
      <c r="AB71" s="74"/>
      <c r="AC71" s="74"/>
      <c r="AD71" s="74"/>
      <c r="AE71" s="74"/>
      <c r="AF71" s="74"/>
      <c r="AG71" s="74"/>
      <c r="AH71" s="74"/>
      <c r="AI71" s="101">
        <f t="shared" si="37"/>
        <v>0</v>
      </c>
      <c r="AJ71" s="4">
        <f t="shared" si="38"/>
        <v>0</v>
      </c>
      <c r="AK71" s="4">
        <f t="shared" si="39"/>
        <v>0</v>
      </c>
      <c r="AL71" s="4">
        <f t="shared" si="40"/>
        <v>0</v>
      </c>
      <c r="AM71" s="4">
        <f t="shared" si="27"/>
        <v>0</v>
      </c>
      <c r="AN71" s="4">
        <f t="shared" si="28"/>
        <v>0</v>
      </c>
      <c r="AO71" s="4">
        <f t="shared" si="41"/>
        <v>0</v>
      </c>
      <c r="AP71" s="4">
        <f t="shared" si="29"/>
        <v>0</v>
      </c>
      <c r="AQ71" s="4">
        <f t="shared" si="30"/>
        <v>0</v>
      </c>
      <c r="AR71" s="4">
        <f t="shared" si="42"/>
        <v>0</v>
      </c>
      <c r="AS71" s="4">
        <f t="shared" si="31"/>
        <v>0</v>
      </c>
      <c r="AT71" s="4">
        <f t="shared" si="32"/>
        <v>0</v>
      </c>
      <c r="AU71" s="4">
        <f t="shared" si="43"/>
        <v>0</v>
      </c>
      <c r="AV71" s="4">
        <f t="shared" si="33"/>
        <v>0</v>
      </c>
      <c r="AW71" s="4">
        <f t="shared" si="34"/>
        <v>0</v>
      </c>
    </row>
    <row r="72" spans="1:49" x14ac:dyDescent="0.35">
      <c r="A72" s="104" t="str">
        <f t="shared" si="35"/>
        <v/>
      </c>
      <c r="B72" s="5" t="str">
        <f t="shared" si="26"/>
        <v/>
      </c>
      <c r="C72" s="336">
        <f t="shared" si="36"/>
        <v>0</v>
      </c>
      <c r="D72" s="73">
        <v>0</v>
      </c>
      <c r="E72" s="73">
        <v>0</v>
      </c>
      <c r="F72" s="74"/>
      <c r="G72" s="74"/>
      <c r="H72" s="75" t="s">
        <v>99</v>
      </c>
      <c r="I72" s="75" t="s">
        <v>99</v>
      </c>
      <c r="J72" s="75" t="s">
        <v>44</v>
      </c>
      <c r="K72" s="74" t="s">
        <v>99</v>
      </c>
      <c r="L72" s="74" t="s">
        <v>99</v>
      </c>
      <c r="M72" s="287" t="s">
        <v>99</v>
      </c>
      <c r="N72" s="74"/>
      <c r="O72" s="288" t="s">
        <v>99</v>
      </c>
      <c r="P72" s="74" t="s">
        <v>99</v>
      </c>
      <c r="Q72" s="75" t="s">
        <v>44</v>
      </c>
      <c r="R72" s="75" t="s">
        <v>44</v>
      </c>
      <c r="S72" s="75" t="s">
        <v>44</v>
      </c>
      <c r="T72" s="75" t="s">
        <v>44</v>
      </c>
      <c r="U72" s="75" t="s">
        <v>44</v>
      </c>
      <c r="Y72" s="75"/>
      <c r="Z72" s="75"/>
      <c r="AA72" s="75"/>
      <c r="AB72" s="74"/>
      <c r="AC72" s="74"/>
      <c r="AD72" s="74"/>
      <c r="AE72" s="74"/>
      <c r="AF72" s="74"/>
      <c r="AG72" s="74"/>
      <c r="AH72" s="74"/>
      <c r="AI72" s="101">
        <f t="shared" si="37"/>
        <v>0</v>
      </c>
      <c r="AJ72" s="4">
        <f t="shared" si="38"/>
        <v>0</v>
      </c>
      <c r="AK72" s="4">
        <f t="shared" si="39"/>
        <v>0</v>
      </c>
      <c r="AL72" s="4">
        <f t="shared" si="40"/>
        <v>0</v>
      </c>
      <c r="AM72" s="4">
        <f t="shared" si="27"/>
        <v>0</v>
      </c>
      <c r="AN72" s="4">
        <f t="shared" si="28"/>
        <v>0</v>
      </c>
      <c r="AO72" s="4">
        <f t="shared" si="41"/>
        <v>0</v>
      </c>
      <c r="AP72" s="4">
        <f t="shared" si="29"/>
        <v>0</v>
      </c>
      <c r="AQ72" s="4">
        <f t="shared" si="30"/>
        <v>0</v>
      </c>
      <c r="AR72" s="4">
        <f t="shared" si="42"/>
        <v>0</v>
      </c>
      <c r="AS72" s="4">
        <f t="shared" si="31"/>
        <v>0</v>
      </c>
      <c r="AT72" s="4">
        <f t="shared" si="32"/>
        <v>0</v>
      </c>
      <c r="AU72" s="4">
        <f t="shared" si="43"/>
        <v>0</v>
      </c>
      <c r="AV72" s="4">
        <f t="shared" si="33"/>
        <v>0</v>
      </c>
      <c r="AW72" s="4">
        <f t="shared" si="34"/>
        <v>0</v>
      </c>
    </row>
    <row r="73" spans="1:49" x14ac:dyDescent="0.35">
      <c r="A73" s="104" t="str">
        <f t="shared" si="35"/>
        <v/>
      </c>
      <c r="B73" s="5" t="str">
        <f t="shared" si="26"/>
        <v/>
      </c>
      <c r="C73" s="336">
        <f t="shared" si="36"/>
        <v>0</v>
      </c>
      <c r="D73" s="73">
        <v>0</v>
      </c>
      <c r="E73" s="73">
        <v>0</v>
      </c>
      <c r="F73" s="74"/>
      <c r="G73" s="74"/>
      <c r="H73" s="75" t="s">
        <v>99</v>
      </c>
      <c r="I73" s="75" t="s">
        <v>99</v>
      </c>
      <c r="J73" s="75" t="s">
        <v>44</v>
      </c>
      <c r="K73" s="74" t="s">
        <v>99</v>
      </c>
      <c r="L73" s="74" t="s">
        <v>99</v>
      </c>
      <c r="M73" s="287" t="s">
        <v>99</v>
      </c>
      <c r="N73" s="74"/>
      <c r="O73" s="288" t="s">
        <v>99</v>
      </c>
      <c r="P73" s="74" t="s">
        <v>99</v>
      </c>
      <c r="Q73" s="75" t="s">
        <v>44</v>
      </c>
      <c r="R73" s="75" t="s">
        <v>44</v>
      </c>
      <c r="S73" s="75" t="s">
        <v>44</v>
      </c>
      <c r="T73" s="75" t="s">
        <v>44</v>
      </c>
      <c r="U73" s="75" t="s">
        <v>44</v>
      </c>
      <c r="Y73" s="75"/>
      <c r="Z73" s="75"/>
      <c r="AA73" s="75"/>
      <c r="AB73" s="74"/>
      <c r="AC73" s="74"/>
      <c r="AD73" s="74"/>
      <c r="AE73" s="74"/>
      <c r="AF73" s="74"/>
      <c r="AG73" s="74"/>
      <c r="AH73" s="74"/>
      <c r="AI73" s="101">
        <f t="shared" si="37"/>
        <v>0</v>
      </c>
      <c r="AJ73" s="4">
        <f t="shared" si="38"/>
        <v>0</v>
      </c>
      <c r="AK73" s="4">
        <f t="shared" si="39"/>
        <v>0</v>
      </c>
      <c r="AL73" s="4">
        <f t="shared" si="40"/>
        <v>0</v>
      </c>
      <c r="AM73" s="4">
        <f t="shared" si="27"/>
        <v>0</v>
      </c>
      <c r="AN73" s="4">
        <f t="shared" si="28"/>
        <v>0</v>
      </c>
      <c r="AO73" s="4">
        <f t="shared" si="41"/>
        <v>0</v>
      </c>
      <c r="AP73" s="4">
        <f t="shared" si="29"/>
        <v>0</v>
      </c>
      <c r="AQ73" s="4">
        <f t="shared" si="30"/>
        <v>0</v>
      </c>
      <c r="AR73" s="4">
        <f t="shared" si="42"/>
        <v>0</v>
      </c>
      <c r="AS73" s="4">
        <f t="shared" si="31"/>
        <v>0</v>
      </c>
      <c r="AT73" s="4">
        <f t="shared" si="32"/>
        <v>0</v>
      </c>
      <c r="AU73" s="4">
        <f t="shared" si="43"/>
        <v>0</v>
      </c>
      <c r="AV73" s="4">
        <f t="shared" si="33"/>
        <v>0</v>
      </c>
      <c r="AW73" s="4">
        <f t="shared" si="34"/>
        <v>0</v>
      </c>
    </row>
    <row r="74" spans="1:49" x14ac:dyDescent="0.35">
      <c r="A74" s="104" t="str">
        <f t="shared" si="35"/>
        <v/>
      </c>
      <c r="B74" s="5" t="str">
        <f t="shared" si="26"/>
        <v/>
      </c>
      <c r="C74" s="336">
        <f t="shared" si="36"/>
        <v>0</v>
      </c>
      <c r="D74" s="73">
        <v>0</v>
      </c>
      <c r="E74" s="73">
        <v>0</v>
      </c>
      <c r="F74" s="74"/>
      <c r="G74" s="74"/>
      <c r="H74" s="75" t="s">
        <v>99</v>
      </c>
      <c r="I74" s="75" t="s">
        <v>99</v>
      </c>
      <c r="J74" s="75" t="s">
        <v>44</v>
      </c>
      <c r="K74" s="74" t="s">
        <v>99</v>
      </c>
      <c r="L74" s="74" t="s">
        <v>99</v>
      </c>
      <c r="M74" s="287" t="s">
        <v>99</v>
      </c>
      <c r="N74" s="74"/>
      <c r="O74" s="288" t="s">
        <v>99</v>
      </c>
      <c r="P74" s="74" t="s">
        <v>99</v>
      </c>
      <c r="Q74" s="75" t="s">
        <v>44</v>
      </c>
      <c r="R74" s="75" t="s">
        <v>44</v>
      </c>
      <c r="S74" s="75" t="s">
        <v>44</v>
      </c>
      <c r="T74" s="75" t="s">
        <v>44</v>
      </c>
      <c r="U74" s="75" t="s">
        <v>44</v>
      </c>
      <c r="Y74" s="75"/>
      <c r="Z74" s="75"/>
      <c r="AA74" s="75"/>
      <c r="AB74" s="74"/>
      <c r="AC74" s="74"/>
      <c r="AD74" s="74"/>
      <c r="AE74" s="74"/>
      <c r="AF74" s="74"/>
      <c r="AG74" s="74"/>
      <c r="AH74" s="74"/>
      <c r="AI74" s="101">
        <f t="shared" si="37"/>
        <v>0</v>
      </c>
      <c r="AJ74" s="4">
        <f t="shared" si="38"/>
        <v>0</v>
      </c>
      <c r="AK74" s="4">
        <f t="shared" si="39"/>
        <v>0</v>
      </c>
      <c r="AL74" s="4">
        <f t="shared" si="40"/>
        <v>0</v>
      </c>
      <c r="AM74" s="4">
        <f t="shared" si="27"/>
        <v>0</v>
      </c>
      <c r="AN74" s="4">
        <f t="shared" si="28"/>
        <v>0</v>
      </c>
      <c r="AO74" s="4">
        <f t="shared" si="41"/>
        <v>0</v>
      </c>
      <c r="AP74" s="4">
        <f t="shared" si="29"/>
        <v>0</v>
      </c>
      <c r="AQ74" s="4">
        <f t="shared" si="30"/>
        <v>0</v>
      </c>
      <c r="AR74" s="4">
        <f t="shared" si="42"/>
        <v>0</v>
      </c>
      <c r="AS74" s="4">
        <f t="shared" si="31"/>
        <v>0</v>
      </c>
      <c r="AT74" s="4">
        <f t="shared" si="32"/>
        <v>0</v>
      </c>
      <c r="AU74" s="4">
        <f t="shared" si="43"/>
        <v>0</v>
      </c>
      <c r="AV74" s="4">
        <f t="shared" si="33"/>
        <v>0</v>
      </c>
      <c r="AW74" s="4">
        <f t="shared" si="34"/>
        <v>0</v>
      </c>
    </row>
    <row r="75" spans="1:49" x14ac:dyDescent="0.35">
      <c r="A75" s="104" t="str">
        <f t="shared" si="35"/>
        <v/>
      </c>
      <c r="B75" s="5" t="str">
        <f t="shared" si="26"/>
        <v/>
      </c>
      <c r="C75" s="336">
        <f t="shared" si="36"/>
        <v>0</v>
      </c>
      <c r="D75" s="73">
        <v>0</v>
      </c>
      <c r="E75" s="73">
        <v>0</v>
      </c>
      <c r="F75" s="74"/>
      <c r="G75" s="74"/>
      <c r="H75" s="75" t="s">
        <v>99</v>
      </c>
      <c r="I75" s="75" t="s">
        <v>99</v>
      </c>
      <c r="J75" s="75" t="s">
        <v>44</v>
      </c>
      <c r="K75" s="74" t="s">
        <v>99</v>
      </c>
      <c r="L75" s="74" t="s">
        <v>99</v>
      </c>
      <c r="M75" s="287" t="s">
        <v>99</v>
      </c>
      <c r="N75" s="74"/>
      <c r="O75" s="288" t="s">
        <v>99</v>
      </c>
      <c r="P75" s="74" t="s">
        <v>99</v>
      </c>
      <c r="Q75" s="75" t="s">
        <v>44</v>
      </c>
      <c r="R75" s="75" t="s">
        <v>44</v>
      </c>
      <c r="S75" s="75" t="s">
        <v>44</v>
      </c>
      <c r="T75" s="75" t="s">
        <v>44</v>
      </c>
      <c r="U75" s="75" t="s">
        <v>44</v>
      </c>
      <c r="Y75" s="75"/>
      <c r="Z75" s="75"/>
      <c r="AA75" s="75"/>
      <c r="AB75" s="74"/>
      <c r="AC75" s="74"/>
      <c r="AD75" s="74"/>
      <c r="AE75" s="74"/>
      <c r="AF75" s="74"/>
      <c r="AG75" s="74"/>
      <c r="AH75" s="74"/>
      <c r="AI75" s="101">
        <f t="shared" si="37"/>
        <v>0</v>
      </c>
      <c r="AJ75" s="4">
        <f t="shared" si="38"/>
        <v>0</v>
      </c>
      <c r="AK75" s="4">
        <f t="shared" si="39"/>
        <v>0</v>
      </c>
      <c r="AL75" s="4">
        <f t="shared" si="40"/>
        <v>0</v>
      </c>
      <c r="AM75" s="4">
        <f t="shared" si="27"/>
        <v>0</v>
      </c>
      <c r="AN75" s="4">
        <f t="shared" si="28"/>
        <v>0</v>
      </c>
      <c r="AO75" s="4">
        <f t="shared" si="41"/>
        <v>0</v>
      </c>
      <c r="AP75" s="4">
        <f t="shared" si="29"/>
        <v>0</v>
      </c>
      <c r="AQ75" s="4">
        <f t="shared" si="30"/>
        <v>0</v>
      </c>
      <c r="AR75" s="4">
        <f t="shared" si="42"/>
        <v>0</v>
      </c>
      <c r="AS75" s="4">
        <f t="shared" si="31"/>
        <v>0</v>
      </c>
      <c r="AT75" s="4">
        <f t="shared" si="32"/>
        <v>0</v>
      </c>
      <c r="AU75" s="4">
        <f t="shared" si="43"/>
        <v>0</v>
      </c>
      <c r="AV75" s="4">
        <f t="shared" si="33"/>
        <v>0</v>
      </c>
      <c r="AW75" s="4">
        <f t="shared" si="34"/>
        <v>0</v>
      </c>
    </row>
    <row r="76" spans="1:49" x14ac:dyDescent="0.35">
      <c r="A76" s="104" t="str">
        <f t="shared" si="35"/>
        <v/>
      </c>
      <c r="B76" s="5" t="str">
        <f t="shared" si="26"/>
        <v/>
      </c>
      <c r="C76" s="336">
        <f t="shared" si="36"/>
        <v>0</v>
      </c>
      <c r="D76" s="73">
        <v>0</v>
      </c>
      <c r="E76" s="73">
        <v>0</v>
      </c>
      <c r="F76" s="74"/>
      <c r="G76" s="74"/>
      <c r="H76" s="75" t="s">
        <v>99</v>
      </c>
      <c r="I76" s="75" t="s">
        <v>99</v>
      </c>
      <c r="J76" s="75" t="s">
        <v>44</v>
      </c>
      <c r="K76" s="74" t="s">
        <v>99</v>
      </c>
      <c r="L76" s="74" t="s">
        <v>99</v>
      </c>
      <c r="M76" s="287" t="s">
        <v>99</v>
      </c>
      <c r="N76" s="74"/>
      <c r="O76" s="288" t="s">
        <v>99</v>
      </c>
      <c r="P76" s="74" t="s">
        <v>99</v>
      </c>
      <c r="Q76" s="75" t="s">
        <v>44</v>
      </c>
      <c r="R76" s="75" t="s">
        <v>44</v>
      </c>
      <c r="S76" s="75" t="s">
        <v>44</v>
      </c>
      <c r="T76" s="75" t="s">
        <v>44</v>
      </c>
      <c r="U76" s="75" t="s">
        <v>44</v>
      </c>
      <c r="Y76" s="75"/>
      <c r="Z76" s="75"/>
      <c r="AA76" s="75"/>
      <c r="AB76" s="74"/>
      <c r="AC76" s="74"/>
      <c r="AD76" s="74"/>
      <c r="AE76" s="74"/>
      <c r="AF76" s="74"/>
      <c r="AG76" s="74"/>
      <c r="AH76" s="74"/>
      <c r="AI76" s="101">
        <f t="shared" si="37"/>
        <v>0</v>
      </c>
      <c r="AJ76" s="4">
        <f t="shared" si="38"/>
        <v>0</v>
      </c>
      <c r="AK76" s="4">
        <f t="shared" si="39"/>
        <v>0</v>
      </c>
      <c r="AL76" s="4">
        <f t="shared" si="40"/>
        <v>0</v>
      </c>
      <c r="AM76" s="4">
        <f t="shared" si="27"/>
        <v>0</v>
      </c>
      <c r="AN76" s="4">
        <f t="shared" si="28"/>
        <v>0</v>
      </c>
      <c r="AO76" s="4">
        <f t="shared" si="41"/>
        <v>0</v>
      </c>
      <c r="AP76" s="4">
        <f t="shared" si="29"/>
        <v>0</v>
      </c>
      <c r="AQ76" s="4">
        <f t="shared" si="30"/>
        <v>0</v>
      </c>
      <c r="AR76" s="4">
        <f t="shared" si="42"/>
        <v>0</v>
      </c>
      <c r="AS76" s="4">
        <f t="shared" si="31"/>
        <v>0</v>
      </c>
      <c r="AT76" s="4">
        <f t="shared" si="32"/>
        <v>0</v>
      </c>
      <c r="AU76" s="4">
        <f t="shared" si="43"/>
        <v>0</v>
      </c>
      <c r="AV76" s="4">
        <f t="shared" si="33"/>
        <v>0</v>
      </c>
      <c r="AW76" s="4">
        <f t="shared" si="34"/>
        <v>0</v>
      </c>
    </row>
    <row r="77" spans="1:49" x14ac:dyDescent="0.35">
      <c r="A77" s="104" t="str">
        <f t="shared" si="35"/>
        <v/>
      </c>
      <c r="B77" s="5" t="str">
        <f t="shared" si="26"/>
        <v/>
      </c>
      <c r="C77" s="336">
        <f t="shared" si="36"/>
        <v>0</v>
      </c>
      <c r="D77" s="73">
        <v>0</v>
      </c>
      <c r="E77" s="73">
        <v>0</v>
      </c>
      <c r="F77" s="74"/>
      <c r="G77" s="74"/>
      <c r="H77" s="75" t="s">
        <v>99</v>
      </c>
      <c r="I77" s="75" t="s">
        <v>99</v>
      </c>
      <c r="J77" s="75" t="s">
        <v>44</v>
      </c>
      <c r="K77" s="74" t="s">
        <v>99</v>
      </c>
      <c r="L77" s="74" t="s">
        <v>99</v>
      </c>
      <c r="M77" s="287" t="s">
        <v>99</v>
      </c>
      <c r="N77" s="74"/>
      <c r="O77" s="288" t="s">
        <v>99</v>
      </c>
      <c r="P77" s="74" t="s">
        <v>99</v>
      </c>
      <c r="Q77" s="75" t="s">
        <v>44</v>
      </c>
      <c r="R77" s="75" t="s">
        <v>44</v>
      </c>
      <c r="S77" s="75" t="s">
        <v>44</v>
      </c>
      <c r="T77" s="75" t="s">
        <v>44</v>
      </c>
      <c r="U77" s="75" t="s">
        <v>44</v>
      </c>
      <c r="Y77" s="75"/>
      <c r="Z77" s="75"/>
      <c r="AA77" s="75"/>
      <c r="AB77" s="74"/>
      <c r="AC77" s="74"/>
      <c r="AD77" s="74"/>
      <c r="AE77" s="74"/>
      <c r="AF77" s="74"/>
      <c r="AG77" s="74"/>
      <c r="AH77" s="74"/>
      <c r="AI77" s="101">
        <f t="shared" si="37"/>
        <v>0</v>
      </c>
      <c r="AJ77" s="4">
        <f t="shared" si="38"/>
        <v>0</v>
      </c>
      <c r="AK77" s="4">
        <f t="shared" si="39"/>
        <v>0</v>
      </c>
      <c r="AL77" s="4">
        <f t="shared" si="40"/>
        <v>0</v>
      </c>
      <c r="AM77" s="4">
        <f t="shared" si="27"/>
        <v>0</v>
      </c>
      <c r="AN77" s="4">
        <f t="shared" si="28"/>
        <v>0</v>
      </c>
      <c r="AO77" s="4">
        <f t="shared" si="41"/>
        <v>0</v>
      </c>
      <c r="AP77" s="4">
        <f t="shared" si="29"/>
        <v>0</v>
      </c>
      <c r="AQ77" s="4">
        <f t="shared" si="30"/>
        <v>0</v>
      </c>
      <c r="AR77" s="4">
        <f t="shared" si="42"/>
        <v>0</v>
      </c>
      <c r="AS77" s="4">
        <f t="shared" si="31"/>
        <v>0</v>
      </c>
      <c r="AT77" s="4">
        <f t="shared" si="32"/>
        <v>0</v>
      </c>
      <c r="AU77" s="4">
        <f t="shared" si="43"/>
        <v>0</v>
      </c>
      <c r="AV77" s="4">
        <f t="shared" si="33"/>
        <v>0</v>
      </c>
      <c r="AW77" s="4">
        <f t="shared" si="34"/>
        <v>0</v>
      </c>
    </row>
    <row r="78" spans="1:49" x14ac:dyDescent="0.35">
      <c r="A78" s="104" t="str">
        <f t="shared" si="35"/>
        <v/>
      </c>
      <c r="B78" s="5" t="str">
        <f t="shared" si="26"/>
        <v/>
      </c>
      <c r="C78" s="336">
        <f t="shared" si="36"/>
        <v>0</v>
      </c>
      <c r="D78" s="73">
        <v>0</v>
      </c>
      <c r="E78" s="73">
        <v>0</v>
      </c>
      <c r="F78" s="74"/>
      <c r="G78" s="74"/>
      <c r="H78" s="75" t="s">
        <v>99</v>
      </c>
      <c r="I78" s="75" t="s">
        <v>99</v>
      </c>
      <c r="J78" s="75" t="s">
        <v>44</v>
      </c>
      <c r="K78" s="74" t="s">
        <v>99</v>
      </c>
      <c r="L78" s="74" t="s">
        <v>99</v>
      </c>
      <c r="M78" s="287" t="s">
        <v>99</v>
      </c>
      <c r="N78" s="74"/>
      <c r="O78" s="288" t="s">
        <v>99</v>
      </c>
      <c r="P78" s="74" t="s">
        <v>99</v>
      </c>
      <c r="Q78" s="75" t="s">
        <v>44</v>
      </c>
      <c r="R78" s="75" t="s">
        <v>44</v>
      </c>
      <c r="S78" s="75" t="s">
        <v>44</v>
      </c>
      <c r="T78" s="75" t="s">
        <v>44</v>
      </c>
      <c r="U78" s="75" t="s">
        <v>44</v>
      </c>
      <c r="Y78" s="75"/>
      <c r="Z78" s="75"/>
      <c r="AA78" s="75"/>
      <c r="AB78" s="74"/>
      <c r="AC78" s="74"/>
      <c r="AD78" s="74"/>
      <c r="AE78" s="74"/>
      <c r="AF78" s="74"/>
      <c r="AG78" s="74"/>
      <c r="AH78" s="74"/>
      <c r="AI78" s="101">
        <f t="shared" si="37"/>
        <v>0</v>
      </c>
      <c r="AJ78" s="4">
        <f t="shared" si="38"/>
        <v>0</v>
      </c>
      <c r="AK78" s="4">
        <f t="shared" si="39"/>
        <v>0</v>
      </c>
      <c r="AL78" s="4">
        <f t="shared" si="40"/>
        <v>0</v>
      </c>
      <c r="AM78" s="4">
        <f t="shared" si="27"/>
        <v>0</v>
      </c>
      <c r="AN78" s="4">
        <f t="shared" si="28"/>
        <v>0</v>
      </c>
      <c r="AO78" s="4">
        <f t="shared" si="41"/>
        <v>0</v>
      </c>
      <c r="AP78" s="4">
        <f t="shared" si="29"/>
        <v>0</v>
      </c>
      <c r="AQ78" s="4">
        <f t="shared" si="30"/>
        <v>0</v>
      </c>
      <c r="AR78" s="4">
        <f t="shared" si="42"/>
        <v>0</v>
      </c>
      <c r="AS78" s="4">
        <f t="shared" si="31"/>
        <v>0</v>
      </c>
      <c r="AT78" s="4">
        <f t="shared" si="32"/>
        <v>0</v>
      </c>
      <c r="AU78" s="4">
        <f t="shared" si="43"/>
        <v>0</v>
      </c>
      <c r="AV78" s="4">
        <f t="shared" si="33"/>
        <v>0</v>
      </c>
      <c r="AW78" s="4">
        <f t="shared" si="34"/>
        <v>0</v>
      </c>
    </row>
    <row r="79" spans="1:49" x14ac:dyDescent="0.35">
      <c r="A79" s="104" t="str">
        <f t="shared" si="35"/>
        <v/>
      </c>
      <c r="B79" s="5" t="str">
        <f t="shared" si="26"/>
        <v/>
      </c>
      <c r="C79" s="336">
        <f t="shared" si="36"/>
        <v>0</v>
      </c>
      <c r="D79" s="73">
        <v>0</v>
      </c>
      <c r="E79" s="73">
        <v>0</v>
      </c>
      <c r="F79" s="74"/>
      <c r="G79" s="74"/>
      <c r="H79" s="75" t="s">
        <v>99</v>
      </c>
      <c r="I79" s="75" t="s">
        <v>99</v>
      </c>
      <c r="J79" s="75" t="s">
        <v>44</v>
      </c>
      <c r="K79" s="74" t="s">
        <v>99</v>
      </c>
      <c r="L79" s="74" t="s">
        <v>99</v>
      </c>
      <c r="M79" s="287" t="s">
        <v>99</v>
      </c>
      <c r="N79" s="74"/>
      <c r="O79" s="288" t="s">
        <v>99</v>
      </c>
      <c r="P79" s="74" t="s">
        <v>99</v>
      </c>
      <c r="Q79" s="75" t="s">
        <v>44</v>
      </c>
      <c r="R79" s="75" t="s">
        <v>44</v>
      </c>
      <c r="S79" s="75" t="s">
        <v>44</v>
      </c>
      <c r="T79" s="75" t="s">
        <v>44</v>
      </c>
      <c r="U79" s="75" t="s">
        <v>44</v>
      </c>
      <c r="Y79" s="75"/>
      <c r="Z79" s="75"/>
      <c r="AA79" s="75"/>
      <c r="AB79" s="74"/>
      <c r="AC79" s="74"/>
      <c r="AD79" s="74"/>
      <c r="AE79" s="74"/>
      <c r="AF79" s="74"/>
      <c r="AG79" s="74"/>
      <c r="AH79" s="74"/>
      <c r="AI79" s="101">
        <f t="shared" si="37"/>
        <v>0</v>
      </c>
      <c r="AJ79" s="4">
        <f t="shared" si="38"/>
        <v>0</v>
      </c>
      <c r="AK79" s="4">
        <f t="shared" si="39"/>
        <v>0</v>
      </c>
      <c r="AL79" s="4">
        <f t="shared" si="40"/>
        <v>0</v>
      </c>
      <c r="AM79" s="4">
        <f t="shared" si="27"/>
        <v>0</v>
      </c>
      <c r="AN79" s="4">
        <f t="shared" si="28"/>
        <v>0</v>
      </c>
      <c r="AO79" s="4">
        <f t="shared" si="41"/>
        <v>0</v>
      </c>
      <c r="AP79" s="4">
        <f t="shared" si="29"/>
        <v>0</v>
      </c>
      <c r="AQ79" s="4">
        <f t="shared" si="30"/>
        <v>0</v>
      </c>
      <c r="AR79" s="4">
        <f t="shared" si="42"/>
        <v>0</v>
      </c>
      <c r="AS79" s="4">
        <f t="shared" si="31"/>
        <v>0</v>
      </c>
      <c r="AT79" s="4">
        <f t="shared" si="32"/>
        <v>0</v>
      </c>
      <c r="AU79" s="4">
        <f t="shared" si="43"/>
        <v>0</v>
      </c>
      <c r="AV79" s="4">
        <f t="shared" si="33"/>
        <v>0</v>
      </c>
      <c r="AW79" s="4">
        <f t="shared" si="34"/>
        <v>0</v>
      </c>
    </row>
    <row r="80" spans="1:49" x14ac:dyDescent="0.35">
      <c r="A80" s="104" t="str">
        <f t="shared" si="35"/>
        <v/>
      </c>
      <c r="B80" s="5" t="str">
        <f t="shared" si="26"/>
        <v/>
      </c>
      <c r="C80" s="336">
        <f t="shared" si="36"/>
        <v>0</v>
      </c>
      <c r="D80" s="73">
        <v>0</v>
      </c>
      <c r="E80" s="73">
        <v>0</v>
      </c>
      <c r="F80" s="74"/>
      <c r="G80" s="74"/>
      <c r="H80" s="75" t="s">
        <v>99</v>
      </c>
      <c r="I80" s="75" t="s">
        <v>99</v>
      </c>
      <c r="J80" s="75" t="s">
        <v>44</v>
      </c>
      <c r="K80" s="74" t="s">
        <v>99</v>
      </c>
      <c r="L80" s="74" t="s">
        <v>99</v>
      </c>
      <c r="M80" s="287" t="s">
        <v>99</v>
      </c>
      <c r="N80" s="74"/>
      <c r="O80" s="288" t="s">
        <v>99</v>
      </c>
      <c r="P80" s="74" t="s">
        <v>99</v>
      </c>
      <c r="Q80" s="75" t="s">
        <v>44</v>
      </c>
      <c r="R80" s="75" t="s">
        <v>44</v>
      </c>
      <c r="S80" s="75" t="s">
        <v>44</v>
      </c>
      <c r="T80" s="75" t="s">
        <v>44</v>
      </c>
      <c r="U80" s="75" t="s">
        <v>44</v>
      </c>
      <c r="Y80" s="75"/>
      <c r="Z80" s="75"/>
      <c r="AA80" s="75"/>
      <c r="AB80" s="74"/>
      <c r="AC80" s="74"/>
      <c r="AD80" s="74"/>
      <c r="AE80" s="74"/>
      <c r="AF80" s="74"/>
      <c r="AG80" s="74"/>
      <c r="AH80" s="74"/>
      <c r="AI80" s="101">
        <f t="shared" si="37"/>
        <v>0</v>
      </c>
      <c r="AJ80" s="4">
        <f t="shared" si="38"/>
        <v>0</v>
      </c>
      <c r="AK80" s="4">
        <f t="shared" si="39"/>
        <v>0</v>
      </c>
      <c r="AL80" s="4">
        <f t="shared" si="40"/>
        <v>0</v>
      </c>
      <c r="AM80" s="4">
        <f t="shared" si="27"/>
        <v>0</v>
      </c>
      <c r="AN80" s="4">
        <f t="shared" si="28"/>
        <v>0</v>
      </c>
      <c r="AO80" s="4">
        <f t="shared" si="41"/>
        <v>0</v>
      </c>
      <c r="AP80" s="4">
        <f t="shared" si="29"/>
        <v>0</v>
      </c>
      <c r="AQ80" s="4">
        <f t="shared" si="30"/>
        <v>0</v>
      </c>
      <c r="AR80" s="4">
        <f t="shared" si="42"/>
        <v>0</v>
      </c>
      <c r="AS80" s="4">
        <f t="shared" si="31"/>
        <v>0</v>
      </c>
      <c r="AT80" s="4">
        <f t="shared" si="32"/>
        <v>0</v>
      </c>
      <c r="AU80" s="4">
        <f t="shared" si="43"/>
        <v>0</v>
      </c>
      <c r="AV80" s="4">
        <f t="shared" si="33"/>
        <v>0</v>
      </c>
      <c r="AW80" s="4">
        <f t="shared" si="34"/>
        <v>0</v>
      </c>
    </row>
    <row r="81" spans="1:49" x14ac:dyDescent="0.35">
      <c r="A81" s="104" t="str">
        <f t="shared" si="35"/>
        <v/>
      </c>
      <c r="B81" s="5" t="str">
        <f t="shared" si="26"/>
        <v/>
      </c>
      <c r="C81" s="336">
        <f t="shared" si="36"/>
        <v>0</v>
      </c>
      <c r="D81" s="73">
        <v>0</v>
      </c>
      <c r="E81" s="73">
        <v>0</v>
      </c>
      <c r="F81" s="74"/>
      <c r="G81" s="74"/>
      <c r="H81" s="75" t="s">
        <v>99</v>
      </c>
      <c r="I81" s="75" t="s">
        <v>99</v>
      </c>
      <c r="J81" s="75" t="s">
        <v>44</v>
      </c>
      <c r="K81" s="74" t="s">
        <v>99</v>
      </c>
      <c r="L81" s="74" t="s">
        <v>99</v>
      </c>
      <c r="M81" s="287" t="s">
        <v>99</v>
      </c>
      <c r="N81" s="74"/>
      <c r="O81" s="288" t="s">
        <v>99</v>
      </c>
      <c r="P81" s="74" t="s">
        <v>99</v>
      </c>
      <c r="Q81" s="75" t="s">
        <v>44</v>
      </c>
      <c r="R81" s="75" t="s">
        <v>44</v>
      </c>
      <c r="S81" s="75" t="s">
        <v>44</v>
      </c>
      <c r="T81" s="75" t="s">
        <v>44</v>
      </c>
      <c r="U81" s="75" t="s">
        <v>44</v>
      </c>
      <c r="Y81" s="75"/>
      <c r="Z81" s="75"/>
      <c r="AA81" s="75"/>
      <c r="AB81" s="74"/>
      <c r="AC81" s="74"/>
      <c r="AD81" s="74"/>
      <c r="AE81" s="74"/>
      <c r="AF81" s="74"/>
      <c r="AG81" s="74"/>
      <c r="AH81" s="74"/>
      <c r="AI81" s="101">
        <f t="shared" si="37"/>
        <v>0</v>
      </c>
      <c r="AJ81" s="4">
        <f t="shared" si="38"/>
        <v>0</v>
      </c>
      <c r="AK81" s="4">
        <f t="shared" si="39"/>
        <v>0</v>
      </c>
      <c r="AL81" s="4">
        <f t="shared" si="40"/>
        <v>0</v>
      </c>
      <c r="AM81" s="4">
        <f t="shared" si="27"/>
        <v>0</v>
      </c>
      <c r="AN81" s="4">
        <f t="shared" si="28"/>
        <v>0</v>
      </c>
      <c r="AO81" s="4">
        <f t="shared" si="41"/>
        <v>0</v>
      </c>
      <c r="AP81" s="4">
        <f t="shared" si="29"/>
        <v>0</v>
      </c>
      <c r="AQ81" s="4">
        <f t="shared" si="30"/>
        <v>0</v>
      </c>
      <c r="AR81" s="4">
        <f t="shared" si="42"/>
        <v>0</v>
      </c>
      <c r="AS81" s="4">
        <f t="shared" si="31"/>
        <v>0</v>
      </c>
      <c r="AT81" s="4">
        <f t="shared" si="32"/>
        <v>0</v>
      </c>
      <c r="AU81" s="4">
        <f t="shared" si="43"/>
        <v>0</v>
      </c>
      <c r="AV81" s="4">
        <f t="shared" si="33"/>
        <v>0</v>
      </c>
      <c r="AW81" s="4">
        <f t="shared" si="34"/>
        <v>0</v>
      </c>
    </row>
    <row r="82" spans="1:49" x14ac:dyDescent="0.35">
      <c r="A82" s="104" t="str">
        <f t="shared" si="35"/>
        <v/>
      </c>
      <c r="B82" s="5" t="str">
        <f t="shared" si="26"/>
        <v/>
      </c>
      <c r="C82" s="336">
        <f t="shared" si="36"/>
        <v>0</v>
      </c>
      <c r="D82" s="73">
        <v>0</v>
      </c>
      <c r="E82" s="73">
        <v>0</v>
      </c>
      <c r="F82" s="74"/>
      <c r="G82" s="74"/>
      <c r="H82" s="75" t="s">
        <v>99</v>
      </c>
      <c r="I82" s="75" t="s">
        <v>99</v>
      </c>
      <c r="J82" s="75" t="s">
        <v>44</v>
      </c>
      <c r="K82" s="74" t="s">
        <v>99</v>
      </c>
      <c r="L82" s="74" t="s">
        <v>99</v>
      </c>
      <c r="M82" s="287" t="s">
        <v>99</v>
      </c>
      <c r="N82" s="74"/>
      <c r="O82" s="288" t="s">
        <v>99</v>
      </c>
      <c r="P82" s="74" t="s">
        <v>99</v>
      </c>
      <c r="Q82" s="75" t="s">
        <v>44</v>
      </c>
      <c r="R82" s="75" t="s">
        <v>44</v>
      </c>
      <c r="S82" s="75" t="s">
        <v>44</v>
      </c>
      <c r="T82" s="75" t="s">
        <v>44</v>
      </c>
      <c r="U82" s="75" t="s">
        <v>44</v>
      </c>
      <c r="Y82" s="75"/>
      <c r="Z82" s="75"/>
      <c r="AA82" s="75"/>
      <c r="AB82" s="74"/>
      <c r="AC82" s="74"/>
      <c r="AD82" s="74"/>
      <c r="AE82" s="74"/>
      <c r="AF82" s="74"/>
      <c r="AG82" s="74"/>
      <c r="AH82" s="74"/>
      <c r="AI82" s="101">
        <f t="shared" si="37"/>
        <v>0</v>
      </c>
      <c r="AJ82" s="4">
        <f t="shared" si="38"/>
        <v>0</v>
      </c>
      <c r="AK82" s="4">
        <f t="shared" si="39"/>
        <v>0</v>
      </c>
      <c r="AL82" s="4">
        <f t="shared" si="40"/>
        <v>0</v>
      </c>
      <c r="AM82" s="4">
        <f t="shared" si="27"/>
        <v>0</v>
      </c>
      <c r="AN82" s="4">
        <f t="shared" si="28"/>
        <v>0</v>
      </c>
      <c r="AO82" s="4">
        <f t="shared" si="41"/>
        <v>0</v>
      </c>
      <c r="AP82" s="4">
        <f t="shared" si="29"/>
        <v>0</v>
      </c>
      <c r="AQ82" s="4">
        <f t="shared" si="30"/>
        <v>0</v>
      </c>
      <c r="AR82" s="4">
        <f t="shared" si="42"/>
        <v>0</v>
      </c>
      <c r="AS82" s="4">
        <f t="shared" si="31"/>
        <v>0</v>
      </c>
      <c r="AT82" s="4">
        <f t="shared" si="32"/>
        <v>0</v>
      </c>
      <c r="AU82" s="4">
        <f t="shared" si="43"/>
        <v>0</v>
      </c>
      <c r="AV82" s="4">
        <f t="shared" si="33"/>
        <v>0</v>
      </c>
      <c r="AW82" s="4">
        <f t="shared" si="34"/>
        <v>0</v>
      </c>
    </row>
    <row r="83" spans="1:49" x14ac:dyDescent="0.35">
      <c r="A83" s="104" t="str">
        <f t="shared" si="35"/>
        <v/>
      </c>
      <c r="B83" s="5" t="str">
        <f t="shared" si="26"/>
        <v/>
      </c>
      <c r="C83" s="336">
        <f t="shared" si="36"/>
        <v>0</v>
      </c>
      <c r="D83" s="73">
        <v>0</v>
      </c>
      <c r="E83" s="73">
        <v>0</v>
      </c>
      <c r="F83" s="74"/>
      <c r="G83" s="74"/>
      <c r="H83" s="75" t="s">
        <v>99</v>
      </c>
      <c r="I83" s="75" t="s">
        <v>99</v>
      </c>
      <c r="J83" s="75" t="s">
        <v>44</v>
      </c>
      <c r="K83" s="74" t="s">
        <v>99</v>
      </c>
      <c r="L83" s="74" t="s">
        <v>99</v>
      </c>
      <c r="M83" s="287" t="s">
        <v>99</v>
      </c>
      <c r="N83" s="74"/>
      <c r="O83" s="288" t="s">
        <v>99</v>
      </c>
      <c r="P83" s="74" t="s">
        <v>99</v>
      </c>
      <c r="Q83" s="75" t="s">
        <v>44</v>
      </c>
      <c r="R83" s="75" t="s">
        <v>44</v>
      </c>
      <c r="S83" s="75" t="s">
        <v>44</v>
      </c>
      <c r="T83" s="75" t="s">
        <v>44</v>
      </c>
      <c r="U83" s="75" t="s">
        <v>44</v>
      </c>
      <c r="Y83" s="75"/>
      <c r="Z83" s="75"/>
      <c r="AA83" s="75"/>
      <c r="AB83" s="74"/>
      <c r="AC83" s="74"/>
      <c r="AD83" s="74"/>
      <c r="AE83" s="74"/>
      <c r="AF83" s="74"/>
      <c r="AG83" s="74"/>
      <c r="AH83" s="74"/>
      <c r="AI83" s="101">
        <f t="shared" si="37"/>
        <v>0</v>
      </c>
      <c r="AJ83" s="4">
        <f t="shared" si="38"/>
        <v>0</v>
      </c>
      <c r="AK83" s="4">
        <f t="shared" si="39"/>
        <v>0</v>
      </c>
      <c r="AL83" s="4">
        <f t="shared" si="40"/>
        <v>0</v>
      </c>
      <c r="AM83" s="4">
        <f t="shared" si="27"/>
        <v>0</v>
      </c>
      <c r="AN83" s="4">
        <f t="shared" si="28"/>
        <v>0</v>
      </c>
      <c r="AO83" s="4">
        <f t="shared" si="41"/>
        <v>0</v>
      </c>
      <c r="AP83" s="4">
        <f t="shared" si="29"/>
        <v>0</v>
      </c>
      <c r="AQ83" s="4">
        <f t="shared" si="30"/>
        <v>0</v>
      </c>
      <c r="AR83" s="4">
        <f t="shared" si="42"/>
        <v>0</v>
      </c>
      <c r="AS83" s="4">
        <f t="shared" si="31"/>
        <v>0</v>
      </c>
      <c r="AT83" s="4">
        <f t="shared" si="32"/>
        <v>0</v>
      </c>
      <c r="AU83" s="4">
        <f t="shared" si="43"/>
        <v>0</v>
      </c>
      <c r="AV83" s="4">
        <f t="shared" si="33"/>
        <v>0</v>
      </c>
      <c r="AW83" s="4">
        <f t="shared" si="34"/>
        <v>0</v>
      </c>
    </row>
    <row r="84" spans="1:49" x14ac:dyDescent="0.35">
      <c r="A84" s="104" t="str">
        <f t="shared" si="35"/>
        <v/>
      </c>
      <c r="B84" s="5" t="str">
        <f t="shared" si="26"/>
        <v/>
      </c>
      <c r="C84" s="336">
        <f t="shared" si="36"/>
        <v>0</v>
      </c>
      <c r="D84" s="73">
        <v>0</v>
      </c>
      <c r="E84" s="73">
        <v>0</v>
      </c>
      <c r="F84" s="74"/>
      <c r="G84" s="74"/>
      <c r="H84" s="75" t="s">
        <v>99</v>
      </c>
      <c r="I84" s="75" t="s">
        <v>99</v>
      </c>
      <c r="J84" s="75" t="s">
        <v>44</v>
      </c>
      <c r="K84" s="74" t="s">
        <v>99</v>
      </c>
      <c r="L84" s="74" t="s">
        <v>99</v>
      </c>
      <c r="M84" s="287" t="s">
        <v>99</v>
      </c>
      <c r="N84" s="74"/>
      <c r="O84" s="288" t="s">
        <v>99</v>
      </c>
      <c r="P84" s="74" t="s">
        <v>99</v>
      </c>
      <c r="Q84" s="75" t="s">
        <v>44</v>
      </c>
      <c r="R84" s="75" t="s">
        <v>44</v>
      </c>
      <c r="S84" s="75" t="s">
        <v>44</v>
      </c>
      <c r="T84" s="75" t="s">
        <v>44</v>
      </c>
      <c r="U84" s="75" t="s">
        <v>44</v>
      </c>
      <c r="Y84" s="75"/>
      <c r="Z84" s="75"/>
      <c r="AA84" s="75"/>
      <c r="AB84" s="74"/>
      <c r="AC84" s="74"/>
      <c r="AD84" s="74"/>
      <c r="AE84" s="74"/>
      <c r="AF84" s="74"/>
      <c r="AG84" s="74"/>
      <c r="AH84" s="74"/>
      <c r="AI84" s="101">
        <f t="shared" si="37"/>
        <v>0</v>
      </c>
      <c r="AJ84" s="4">
        <f t="shared" si="38"/>
        <v>0</v>
      </c>
      <c r="AK84" s="4">
        <f t="shared" si="39"/>
        <v>0</v>
      </c>
      <c r="AL84" s="4">
        <f t="shared" si="40"/>
        <v>0</v>
      </c>
      <c r="AM84" s="4">
        <f t="shared" si="27"/>
        <v>0</v>
      </c>
      <c r="AN84" s="4">
        <f t="shared" si="28"/>
        <v>0</v>
      </c>
      <c r="AO84" s="4">
        <f t="shared" si="41"/>
        <v>0</v>
      </c>
      <c r="AP84" s="4">
        <f t="shared" si="29"/>
        <v>0</v>
      </c>
      <c r="AQ84" s="4">
        <f t="shared" si="30"/>
        <v>0</v>
      </c>
      <c r="AR84" s="4">
        <f t="shared" si="42"/>
        <v>0</v>
      </c>
      <c r="AS84" s="4">
        <f t="shared" si="31"/>
        <v>0</v>
      </c>
      <c r="AT84" s="4">
        <f t="shared" si="32"/>
        <v>0</v>
      </c>
      <c r="AU84" s="4">
        <f t="shared" si="43"/>
        <v>0</v>
      </c>
      <c r="AV84" s="4">
        <f t="shared" si="33"/>
        <v>0</v>
      </c>
      <c r="AW84" s="4">
        <f t="shared" si="34"/>
        <v>0</v>
      </c>
    </row>
    <row r="85" spans="1:49" x14ac:dyDescent="0.35">
      <c r="A85" s="104" t="str">
        <f t="shared" si="35"/>
        <v/>
      </c>
      <c r="B85" s="5" t="str">
        <f t="shared" si="26"/>
        <v/>
      </c>
      <c r="C85" s="336">
        <f t="shared" si="36"/>
        <v>0</v>
      </c>
      <c r="D85" s="73">
        <v>0</v>
      </c>
      <c r="E85" s="73">
        <v>0</v>
      </c>
      <c r="F85" s="74"/>
      <c r="G85" s="74"/>
      <c r="H85" s="75" t="s">
        <v>99</v>
      </c>
      <c r="I85" s="75" t="s">
        <v>99</v>
      </c>
      <c r="J85" s="75" t="s">
        <v>44</v>
      </c>
      <c r="K85" s="74" t="s">
        <v>99</v>
      </c>
      <c r="L85" s="74" t="s">
        <v>99</v>
      </c>
      <c r="M85" s="287" t="s">
        <v>99</v>
      </c>
      <c r="N85" s="74"/>
      <c r="O85" s="288" t="s">
        <v>99</v>
      </c>
      <c r="P85" s="74" t="s">
        <v>99</v>
      </c>
      <c r="Q85" s="75" t="s">
        <v>44</v>
      </c>
      <c r="R85" s="75" t="s">
        <v>44</v>
      </c>
      <c r="S85" s="75" t="s">
        <v>44</v>
      </c>
      <c r="T85" s="75" t="s">
        <v>44</v>
      </c>
      <c r="U85" s="75" t="s">
        <v>44</v>
      </c>
      <c r="Y85" s="75"/>
      <c r="Z85" s="75"/>
      <c r="AA85" s="75"/>
      <c r="AB85" s="74"/>
      <c r="AC85" s="74"/>
      <c r="AD85" s="74"/>
      <c r="AE85" s="74"/>
      <c r="AF85" s="74"/>
      <c r="AG85" s="74"/>
      <c r="AH85" s="74"/>
      <c r="AI85" s="101">
        <f t="shared" si="37"/>
        <v>0</v>
      </c>
      <c r="AJ85" s="4">
        <f t="shared" si="38"/>
        <v>0</v>
      </c>
      <c r="AK85" s="4">
        <f t="shared" si="39"/>
        <v>0</v>
      </c>
      <c r="AL85" s="4">
        <f t="shared" si="40"/>
        <v>0</v>
      </c>
      <c r="AM85" s="4">
        <f t="shared" si="27"/>
        <v>0</v>
      </c>
      <c r="AN85" s="4">
        <f t="shared" si="28"/>
        <v>0</v>
      </c>
      <c r="AO85" s="4">
        <f t="shared" si="41"/>
        <v>0</v>
      </c>
      <c r="AP85" s="4">
        <f t="shared" si="29"/>
        <v>0</v>
      </c>
      <c r="AQ85" s="4">
        <f t="shared" si="30"/>
        <v>0</v>
      </c>
      <c r="AR85" s="4">
        <f t="shared" si="42"/>
        <v>0</v>
      </c>
      <c r="AS85" s="4">
        <f t="shared" si="31"/>
        <v>0</v>
      </c>
      <c r="AT85" s="4">
        <f t="shared" si="32"/>
        <v>0</v>
      </c>
      <c r="AU85" s="4">
        <f t="shared" si="43"/>
        <v>0</v>
      </c>
      <c r="AV85" s="4">
        <f t="shared" si="33"/>
        <v>0</v>
      </c>
      <c r="AW85" s="4">
        <f t="shared" si="34"/>
        <v>0</v>
      </c>
    </row>
    <row r="86" spans="1:49" x14ac:dyDescent="0.35">
      <c r="A86" s="104" t="str">
        <f t="shared" si="35"/>
        <v/>
      </c>
      <c r="B86" s="5" t="str">
        <f t="shared" si="26"/>
        <v/>
      </c>
      <c r="C86" s="336">
        <f t="shared" si="36"/>
        <v>0</v>
      </c>
      <c r="D86" s="73">
        <v>0</v>
      </c>
      <c r="E86" s="73">
        <v>0</v>
      </c>
      <c r="F86" s="74"/>
      <c r="G86" s="74"/>
      <c r="H86" s="75" t="s">
        <v>99</v>
      </c>
      <c r="I86" s="75" t="s">
        <v>99</v>
      </c>
      <c r="J86" s="75" t="s">
        <v>44</v>
      </c>
      <c r="K86" s="74" t="s">
        <v>99</v>
      </c>
      <c r="L86" s="74" t="s">
        <v>99</v>
      </c>
      <c r="M86" s="287" t="s">
        <v>99</v>
      </c>
      <c r="N86" s="74"/>
      <c r="O86" s="288" t="s">
        <v>99</v>
      </c>
      <c r="P86" s="74" t="s">
        <v>99</v>
      </c>
      <c r="Q86" s="75" t="s">
        <v>44</v>
      </c>
      <c r="R86" s="75" t="s">
        <v>44</v>
      </c>
      <c r="S86" s="75" t="s">
        <v>44</v>
      </c>
      <c r="T86" s="75" t="s">
        <v>44</v>
      </c>
      <c r="U86" s="75" t="s">
        <v>44</v>
      </c>
      <c r="Y86" s="75"/>
      <c r="Z86" s="75"/>
      <c r="AA86" s="75"/>
      <c r="AB86" s="74"/>
      <c r="AC86" s="74"/>
      <c r="AD86" s="74"/>
      <c r="AE86" s="74"/>
      <c r="AF86" s="74"/>
      <c r="AG86" s="74"/>
      <c r="AH86" s="74"/>
      <c r="AI86" s="101">
        <f t="shared" si="37"/>
        <v>0</v>
      </c>
      <c r="AJ86" s="4">
        <f t="shared" si="38"/>
        <v>0</v>
      </c>
      <c r="AK86" s="4">
        <f t="shared" si="39"/>
        <v>0</v>
      </c>
      <c r="AL86" s="4">
        <f t="shared" si="40"/>
        <v>0</v>
      </c>
      <c r="AM86" s="4">
        <f t="shared" si="27"/>
        <v>0</v>
      </c>
      <c r="AN86" s="4">
        <f t="shared" si="28"/>
        <v>0</v>
      </c>
      <c r="AO86" s="4">
        <f t="shared" si="41"/>
        <v>0</v>
      </c>
      <c r="AP86" s="4">
        <f t="shared" si="29"/>
        <v>0</v>
      </c>
      <c r="AQ86" s="4">
        <f t="shared" si="30"/>
        <v>0</v>
      </c>
      <c r="AR86" s="4">
        <f t="shared" si="42"/>
        <v>0</v>
      </c>
      <c r="AS86" s="4">
        <f t="shared" si="31"/>
        <v>0</v>
      </c>
      <c r="AT86" s="4">
        <f t="shared" si="32"/>
        <v>0</v>
      </c>
      <c r="AU86" s="4">
        <f t="shared" si="43"/>
        <v>0</v>
      </c>
      <c r="AV86" s="4">
        <f t="shared" si="33"/>
        <v>0</v>
      </c>
      <c r="AW86" s="4">
        <f t="shared" si="34"/>
        <v>0</v>
      </c>
    </row>
    <row r="87" spans="1:49" x14ac:dyDescent="0.35">
      <c r="A87" s="104" t="str">
        <f t="shared" si="35"/>
        <v/>
      </c>
      <c r="B87" s="5" t="str">
        <f t="shared" si="26"/>
        <v/>
      </c>
      <c r="C87" s="336">
        <f t="shared" si="36"/>
        <v>0</v>
      </c>
      <c r="D87" s="73">
        <v>0</v>
      </c>
      <c r="E87" s="73">
        <v>0</v>
      </c>
      <c r="F87" s="74"/>
      <c r="G87" s="74"/>
      <c r="H87" s="75" t="s">
        <v>99</v>
      </c>
      <c r="I87" s="75" t="s">
        <v>99</v>
      </c>
      <c r="J87" s="75" t="s">
        <v>44</v>
      </c>
      <c r="K87" s="74" t="s">
        <v>99</v>
      </c>
      <c r="L87" s="74" t="s">
        <v>99</v>
      </c>
      <c r="M87" s="287" t="s">
        <v>99</v>
      </c>
      <c r="N87" s="74"/>
      <c r="O87" s="288" t="s">
        <v>99</v>
      </c>
      <c r="P87" s="74" t="s">
        <v>99</v>
      </c>
      <c r="Q87" s="75" t="s">
        <v>44</v>
      </c>
      <c r="R87" s="75" t="s">
        <v>44</v>
      </c>
      <c r="S87" s="75" t="s">
        <v>44</v>
      </c>
      <c r="T87" s="75" t="s">
        <v>44</v>
      </c>
      <c r="U87" s="75" t="s">
        <v>44</v>
      </c>
      <c r="Y87" s="75"/>
      <c r="Z87" s="75"/>
      <c r="AA87" s="75"/>
      <c r="AB87" s="74"/>
      <c r="AC87" s="74"/>
      <c r="AD87" s="74"/>
      <c r="AE87" s="74"/>
      <c r="AF87" s="74"/>
      <c r="AG87" s="74"/>
      <c r="AH87" s="74"/>
      <c r="AI87" s="101">
        <f t="shared" si="37"/>
        <v>0</v>
      </c>
      <c r="AJ87" s="4">
        <f t="shared" si="38"/>
        <v>0</v>
      </c>
      <c r="AK87" s="4">
        <f t="shared" si="39"/>
        <v>0</v>
      </c>
      <c r="AL87" s="4">
        <f t="shared" si="40"/>
        <v>0</v>
      </c>
      <c r="AM87" s="4">
        <f t="shared" si="27"/>
        <v>0</v>
      </c>
      <c r="AN87" s="4">
        <f t="shared" si="28"/>
        <v>0</v>
      </c>
      <c r="AO87" s="4">
        <f t="shared" si="41"/>
        <v>0</v>
      </c>
      <c r="AP87" s="4">
        <f t="shared" si="29"/>
        <v>0</v>
      </c>
      <c r="AQ87" s="4">
        <f t="shared" si="30"/>
        <v>0</v>
      </c>
      <c r="AR87" s="4">
        <f t="shared" si="42"/>
        <v>0</v>
      </c>
      <c r="AS87" s="4">
        <f t="shared" si="31"/>
        <v>0</v>
      </c>
      <c r="AT87" s="4">
        <f t="shared" si="32"/>
        <v>0</v>
      </c>
      <c r="AU87" s="4">
        <f t="shared" si="43"/>
        <v>0</v>
      </c>
      <c r="AV87" s="4">
        <f t="shared" si="33"/>
        <v>0</v>
      </c>
      <c r="AW87" s="4">
        <f t="shared" si="34"/>
        <v>0</v>
      </c>
    </row>
    <row r="88" spans="1:49" x14ac:dyDescent="0.35">
      <c r="A88" s="104" t="str">
        <f t="shared" si="35"/>
        <v/>
      </c>
      <c r="B88" s="5" t="str">
        <f t="shared" si="26"/>
        <v/>
      </c>
      <c r="C88" s="336">
        <f t="shared" si="36"/>
        <v>0</v>
      </c>
      <c r="D88" s="73">
        <v>0</v>
      </c>
      <c r="E88" s="73">
        <v>0</v>
      </c>
      <c r="F88" s="74"/>
      <c r="G88" s="74"/>
      <c r="H88" s="75" t="s">
        <v>99</v>
      </c>
      <c r="I88" s="75" t="s">
        <v>99</v>
      </c>
      <c r="J88" s="75" t="s">
        <v>44</v>
      </c>
      <c r="K88" s="74" t="s">
        <v>99</v>
      </c>
      <c r="L88" s="74" t="s">
        <v>99</v>
      </c>
      <c r="M88" s="287" t="s">
        <v>99</v>
      </c>
      <c r="N88" s="74"/>
      <c r="O88" s="288" t="s">
        <v>99</v>
      </c>
      <c r="P88" s="74" t="s">
        <v>99</v>
      </c>
      <c r="Q88" s="75" t="s">
        <v>44</v>
      </c>
      <c r="R88" s="75" t="s">
        <v>44</v>
      </c>
      <c r="S88" s="75" t="s">
        <v>44</v>
      </c>
      <c r="T88" s="75" t="s">
        <v>44</v>
      </c>
      <c r="U88" s="75" t="s">
        <v>44</v>
      </c>
      <c r="Y88" s="75"/>
      <c r="Z88" s="75"/>
      <c r="AA88" s="75"/>
      <c r="AB88" s="74"/>
      <c r="AC88" s="74"/>
      <c r="AD88" s="74"/>
      <c r="AE88" s="74"/>
      <c r="AF88" s="74"/>
      <c r="AG88" s="74"/>
      <c r="AH88" s="74"/>
      <c r="AI88" s="101">
        <f t="shared" si="37"/>
        <v>0</v>
      </c>
      <c r="AJ88" s="4">
        <f t="shared" si="38"/>
        <v>0</v>
      </c>
      <c r="AK88" s="4">
        <f t="shared" si="39"/>
        <v>0</v>
      </c>
      <c r="AL88" s="4">
        <f t="shared" si="40"/>
        <v>0</v>
      </c>
      <c r="AM88" s="4">
        <f t="shared" si="27"/>
        <v>0</v>
      </c>
      <c r="AN88" s="4">
        <f t="shared" si="28"/>
        <v>0</v>
      </c>
      <c r="AO88" s="4">
        <f t="shared" si="41"/>
        <v>0</v>
      </c>
      <c r="AP88" s="4">
        <f t="shared" si="29"/>
        <v>0</v>
      </c>
      <c r="AQ88" s="4">
        <f t="shared" si="30"/>
        <v>0</v>
      </c>
      <c r="AR88" s="4">
        <f t="shared" si="42"/>
        <v>0</v>
      </c>
      <c r="AS88" s="4">
        <f t="shared" si="31"/>
        <v>0</v>
      </c>
      <c r="AT88" s="4">
        <f t="shared" si="32"/>
        <v>0</v>
      </c>
      <c r="AU88" s="4">
        <f t="shared" si="43"/>
        <v>0</v>
      </c>
      <c r="AV88" s="4">
        <f t="shared" si="33"/>
        <v>0</v>
      </c>
      <c r="AW88" s="4">
        <f t="shared" si="34"/>
        <v>0</v>
      </c>
    </row>
    <row r="89" spans="1:49" x14ac:dyDescent="0.35">
      <c r="A89" s="104" t="str">
        <f t="shared" si="35"/>
        <v/>
      </c>
      <c r="B89" s="5" t="str">
        <f t="shared" si="26"/>
        <v/>
      </c>
      <c r="C89" s="336">
        <f t="shared" si="36"/>
        <v>0</v>
      </c>
      <c r="D89" s="73">
        <v>0</v>
      </c>
      <c r="E89" s="73">
        <v>0</v>
      </c>
      <c r="F89" s="74"/>
      <c r="G89" s="74"/>
      <c r="H89" s="75" t="s">
        <v>99</v>
      </c>
      <c r="I89" s="75" t="s">
        <v>99</v>
      </c>
      <c r="J89" s="75" t="s">
        <v>44</v>
      </c>
      <c r="K89" s="74" t="s">
        <v>99</v>
      </c>
      <c r="L89" s="74" t="s">
        <v>99</v>
      </c>
      <c r="M89" s="287" t="s">
        <v>99</v>
      </c>
      <c r="N89" s="74"/>
      <c r="O89" s="288" t="s">
        <v>99</v>
      </c>
      <c r="P89" s="74" t="s">
        <v>99</v>
      </c>
      <c r="Q89" s="75" t="s">
        <v>44</v>
      </c>
      <c r="R89" s="75" t="s">
        <v>44</v>
      </c>
      <c r="S89" s="75" t="s">
        <v>44</v>
      </c>
      <c r="T89" s="75" t="s">
        <v>44</v>
      </c>
      <c r="U89" s="75" t="s">
        <v>44</v>
      </c>
      <c r="Y89" s="75"/>
      <c r="Z89" s="75"/>
      <c r="AA89" s="75"/>
      <c r="AB89" s="74"/>
      <c r="AC89" s="74"/>
      <c r="AD89" s="74"/>
      <c r="AE89" s="74"/>
      <c r="AF89" s="74"/>
      <c r="AG89" s="74"/>
      <c r="AH89" s="74"/>
      <c r="AI89" s="101">
        <f t="shared" si="37"/>
        <v>0</v>
      </c>
      <c r="AJ89" s="4">
        <f t="shared" si="38"/>
        <v>0</v>
      </c>
      <c r="AK89" s="4">
        <f t="shared" si="39"/>
        <v>0</v>
      </c>
      <c r="AL89" s="4">
        <f t="shared" si="40"/>
        <v>0</v>
      </c>
      <c r="AM89" s="4">
        <f t="shared" si="27"/>
        <v>0</v>
      </c>
      <c r="AN89" s="4">
        <f t="shared" si="28"/>
        <v>0</v>
      </c>
      <c r="AO89" s="4">
        <f t="shared" si="41"/>
        <v>0</v>
      </c>
      <c r="AP89" s="4">
        <f t="shared" si="29"/>
        <v>0</v>
      </c>
      <c r="AQ89" s="4">
        <f t="shared" si="30"/>
        <v>0</v>
      </c>
      <c r="AR89" s="4">
        <f t="shared" si="42"/>
        <v>0</v>
      </c>
      <c r="AS89" s="4">
        <f t="shared" si="31"/>
        <v>0</v>
      </c>
      <c r="AT89" s="4">
        <f t="shared" si="32"/>
        <v>0</v>
      </c>
      <c r="AU89" s="4">
        <f t="shared" si="43"/>
        <v>0</v>
      </c>
      <c r="AV89" s="4">
        <f t="shared" si="33"/>
        <v>0</v>
      </c>
      <c r="AW89" s="4">
        <f t="shared" si="34"/>
        <v>0</v>
      </c>
    </row>
    <row r="90" spans="1:49" x14ac:dyDescent="0.35">
      <c r="A90" s="104" t="str">
        <f t="shared" si="35"/>
        <v/>
      </c>
      <c r="B90" s="5" t="str">
        <f t="shared" si="26"/>
        <v/>
      </c>
      <c r="C90" s="336">
        <f t="shared" si="36"/>
        <v>0</v>
      </c>
      <c r="D90" s="73">
        <v>0</v>
      </c>
      <c r="E90" s="73">
        <v>0</v>
      </c>
      <c r="F90" s="74"/>
      <c r="G90" s="74"/>
      <c r="H90" s="75" t="s">
        <v>99</v>
      </c>
      <c r="I90" s="75" t="s">
        <v>99</v>
      </c>
      <c r="J90" s="75" t="s">
        <v>44</v>
      </c>
      <c r="K90" s="74" t="s">
        <v>99</v>
      </c>
      <c r="L90" s="74" t="s">
        <v>99</v>
      </c>
      <c r="M90" s="287" t="s">
        <v>99</v>
      </c>
      <c r="N90" s="74"/>
      <c r="O90" s="288" t="s">
        <v>99</v>
      </c>
      <c r="P90" s="74" t="s">
        <v>99</v>
      </c>
      <c r="Q90" s="75" t="s">
        <v>44</v>
      </c>
      <c r="R90" s="75" t="s">
        <v>44</v>
      </c>
      <c r="S90" s="75" t="s">
        <v>44</v>
      </c>
      <c r="T90" s="75" t="s">
        <v>44</v>
      </c>
      <c r="U90" s="75" t="s">
        <v>44</v>
      </c>
      <c r="Y90" s="75"/>
      <c r="Z90" s="75"/>
      <c r="AA90" s="75"/>
      <c r="AB90" s="74"/>
      <c r="AC90" s="74"/>
      <c r="AD90" s="74"/>
      <c r="AE90" s="74"/>
      <c r="AF90" s="74"/>
      <c r="AG90" s="74"/>
      <c r="AH90" s="74"/>
      <c r="AI90" s="101">
        <f t="shared" si="37"/>
        <v>0</v>
      </c>
      <c r="AJ90" s="4">
        <f t="shared" si="38"/>
        <v>0</v>
      </c>
      <c r="AK90" s="4">
        <f t="shared" si="39"/>
        <v>0</v>
      </c>
      <c r="AL90" s="4">
        <f t="shared" si="40"/>
        <v>0</v>
      </c>
      <c r="AM90" s="4">
        <f t="shared" si="27"/>
        <v>0</v>
      </c>
      <c r="AN90" s="4">
        <f t="shared" si="28"/>
        <v>0</v>
      </c>
      <c r="AO90" s="4">
        <f t="shared" si="41"/>
        <v>0</v>
      </c>
      <c r="AP90" s="4">
        <f t="shared" si="29"/>
        <v>0</v>
      </c>
      <c r="AQ90" s="4">
        <f t="shared" si="30"/>
        <v>0</v>
      </c>
      <c r="AR90" s="4">
        <f t="shared" si="42"/>
        <v>0</v>
      </c>
      <c r="AS90" s="4">
        <f t="shared" si="31"/>
        <v>0</v>
      </c>
      <c r="AT90" s="4">
        <f t="shared" si="32"/>
        <v>0</v>
      </c>
      <c r="AU90" s="4">
        <f t="shared" si="43"/>
        <v>0</v>
      </c>
      <c r="AV90" s="4">
        <f t="shared" si="33"/>
        <v>0</v>
      </c>
      <c r="AW90" s="4">
        <f t="shared" si="34"/>
        <v>0</v>
      </c>
    </row>
    <row r="91" spans="1:49" x14ac:dyDescent="0.35">
      <c r="A91" s="104" t="str">
        <f t="shared" si="35"/>
        <v/>
      </c>
      <c r="B91" s="5" t="str">
        <f t="shared" si="26"/>
        <v/>
      </c>
      <c r="C91" s="336">
        <f t="shared" si="36"/>
        <v>0</v>
      </c>
      <c r="D91" s="73">
        <v>0</v>
      </c>
      <c r="E91" s="73">
        <v>0</v>
      </c>
      <c r="F91" s="74"/>
      <c r="G91" s="74"/>
      <c r="H91" s="75" t="s">
        <v>99</v>
      </c>
      <c r="I91" s="75" t="s">
        <v>99</v>
      </c>
      <c r="J91" s="75" t="s">
        <v>44</v>
      </c>
      <c r="K91" s="74" t="s">
        <v>99</v>
      </c>
      <c r="L91" s="74" t="s">
        <v>99</v>
      </c>
      <c r="M91" s="287" t="s">
        <v>99</v>
      </c>
      <c r="N91" s="74"/>
      <c r="O91" s="288" t="s">
        <v>99</v>
      </c>
      <c r="P91" s="74" t="s">
        <v>99</v>
      </c>
      <c r="Q91" s="75" t="s">
        <v>44</v>
      </c>
      <c r="R91" s="75" t="s">
        <v>44</v>
      </c>
      <c r="S91" s="75" t="s">
        <v>44</v>
      </c>
      <c r="T91" s="75" t="s">
        <v>44</v>
      </c>
      <c r="U91" s="75" t="s">
        <v>44</v>
      </c>
      <c r="Y91" s="75"/>
      <c r="Z91" s="75"/>
      <c r="AA91" s="75"/>
      <c r="AB91" s="74"/>
      <c r="AC91" s="74"/>
      <c r="AD91" s="74"/>
      <c r="AE91" s="74"/>
      <c r="AF91" s="74"/>
      <c r="AG91" s="74"/>
      <c r="AH91" s="74"/>
      <c r="AI91" s="101">
        <f t="shared" si="37"/>
        <v>0</v>
      </c>
      <c r="AJ91" s="4">
        <f t="shared" si="38"/>
        <v>0</v>
      </c>
      <c r="AK91" s="4">
        <f t="shared" si="39"/>
        <v>0</v>
      </c>
      <c r="AL91" s="4">
        <f t="shared" si="40"/>
        <v>0</v>
      </c>
      <c r="AM91" s="4">
        <f t="shared" si="27"/>
        <v>0</v>
      </c>
      <c r="AN91" s="4">
        <f t="shared" si="28"/>
        <v>0</v>
      </c>
      <c r="AO91" s="4">
        <f t="shared" si="41"/>
        <v>0</v>
      </c>
      <c r="AP91" s="4">
        <f t="shared" si="29"/>
        <v>0</v>
      </c>
      <c r="AQ91" s="4">
        <f t="shared" si="30"/>
        <v>0</v>
      </c>
      <c r="AR91" s="4">
        <f t="shared" si="42"/>
        <v>0</v>
      </c>
      <c r="AS91" s="4">
        <f t="shared" si="31"/>
        <v>0</v>
      </c>
      <c r="AT91" s="4">
        <f t="shared" si="32"/>
        <v>0</v>
      </c>
      <c r="AU91" s="4">
        <f t="shared" si="43"/>
        <v>0</v>
      </c>
      <c r="AV91" s="4">
        <f t="shared" si="33"/>
        <v>0</v>
      </c>
      <c r="AW91" s="4">
        <f t="shared" si="34"/>
        <v>0</v>
      </c>
    </row>
    <row r="92" spans="1:49" x14ac:dyDescent="0.35">
      <c r="A92" s="104" t="str">
        <f t="shared" si="35"/>
        <v/>
      </c>
      <c r="B92" s="5" t="str">
        <f t="shared" si="26"/>
        <v/>
      </c>
      <c r="C92" s="336">
        <f t="shared" si="36"/>
        <v>0</v>
      </c>
      <c r="D92" s="73">
        <v>0</v>
      </c>
      <c r="E92" s="73">
        <v>0</v>
      </c>
      <c r="F92" s="74"/>
      <c r="G92" s="74"/>
      <c r="H92" s="75" t="s">
        <v>99</v>
      </c>
      <c r="I92" s="75" t="s">
        <v>99</v>
      </c>
      <c r="J92" s="75" t="s">
        <v>44</v>
      </c>
      <c r="K92" s="74" t="s">
        <v>99</v>
      </c>
      <c r="L92" s="74" t="s">
        <v>99</v>
      </c>
      <c r="M92" s="287" t="s">
        <v>99</v>
      </c>
      <c r="N92" s="74"/>
      <c r="O92" s="288" t="s">
        <v>99</v>
      </c>
      <c r="P92" s="74" t="s">
        <v>99</v>
      </c>
      <c r="Q92" s="75" t="s">
        <v>44</v>
      </c>
      <c r="R92" s="75" t="s">
        <v>44</v>
      </c>
      <c r="S92" s="75" t="s">
        <v>44</v>
      </c>
      <c r="T92" s="75" t="s">
        <v>44</v>
      </c>
      <c r="U92" s="75" t="s">
        <v>44</v>
      </c>
      <c r="Y92" s="75"/>
      <c r="Z92" s="75"/>
      <c r="AA92" s="75"/>
      <c r="AB92" s="74"/>
      <c r="AC92" s="74"/>
      <c r="AD92" s="74"/>
      <c r="AE92" s="74"/>
      <c r="AF92" s="74"/>
      <c r="AG92" s="74"/>
      <c r="AH92" s="74"/>
      <c r="AI92" s="101">
        <f t="shared" si="37"/>
        <v>0</v>
      </c>
      <c r="AJ92" s="4">
        <f t="shared" si="38"/>
        <v>0</v>
      </c>
      <c r="AK92" s="4">
        <f t="shared" si="39"/>
        <v>0</v>
      </c>
      <c r="AL92" s="4">
        <f t="shared" si="40"/>
        <v>0</v>
      </c>
      <c r="AM92" s="4">
        <f t="shared" si="27"/>
        <v>0</v>
      </c>
      <c r="AN92" s="4">
        <f t="shared" si="28"/>
        <v>0</v>
      </c>
      <c r="AO92" s="4">
        <f t="shared" si="41"/>
        <v>0</v>
      </c>
      <c r="AP92" s="4">
        <f t="shared" si="29"/>
        <v>0</v>
      </c>
      <c r="AQ92" s="4">
        <f t="shared" si="30"/>
        <v>0</v>
      </c>
      <c r="AR92" s="4">
        <f t="shared" si="42"/>
        <v>0</v>
      </c>
      <c r="AS92" s="4">
        <f t="shared" si="31"/>
        <v>0</v>
      </c>
      <c r="AT92" s="4">
        <f t="shared" si="32"/>
        <v>0</v>
      </c>
      <c r="AU92" s="4">
        <f t="shared" si="43"/>
        <v>0</v>
      </c>
      <c r="AV92" s="4">
        <f t="shared" si="33"/>
        <v>0</v>
      </c>
      <c r="AW92" s="4">
        <f t="shared" si="34"/>
        <v>0</v>
      </c>
    </row>
    <row r="93" spans="1:49" x14ac:dyDescent="0.35">
      <c r="A93" s="104" t="str">
        <f t="shared" si="35"/>
        <v/>
      </c>
      <c r="B93" s="5" t="str">
        <f t="shared" si="26"/>
        <v/>
      </c>
      <c r="C93" s="336">
        <f t="shared" si="36"/>
        <v>0</v>
      </c>
      <c r="D93" s="73">
        <v>0</v>
      </c>
      <c r="E93" s="73">
        <v>0</v>
      </c>
      <c r="F93" s="74"/>
      <c r="G93" s="74"/>
      <c r="H93" s="75" t="s">
        <v>99</v>
      </c>
      <c r="I93" s="75" t="s">
        <v>99</v>
      </c>
      <c r="J93" s="75" t="s">
        <v>44</v>
      </c>
      <c r="K93" s="74" t="s">
        <v>99</v>
      </c>
      <c r="L93" s="74" t="s">
        <v>99</v>
      </c>
      <c r="M93" s="287" t="s">
        <v>99</v>
      </c>
      <c r="N93" s="74"/>
      <c r="O93" s="288" t="s">
        <v>99</v>
      </c>
      <c r="P93" s="74" t="s">
        <v>99</v>
      </c>
      <c r="Q93" s="75" t="s">
        <v>44</v>
      </c>
      <c r="R93" s="75" t="s">
        <v>44</v>
      </c>
      <c r="S93" s="75" t="s">
        <v>44</v>
      </c>
      <c r="T93" s="75" t="s">
        <v>44</v>
      </c>
      <c r="U93" s="75" t="s">
        <v>44</v>
      </c>
      <c r="Y93" s="75"/>
      <c r="Z93" s="75"/>
      <c r="AA93" s="75"/>
      <c r="AB93" s="74"/>
      <c r="AC93" s="74"/>
      <c r="AD93" s="74"/>
      <c r="AE93" s="74"/>
      <c r="AF93" s="74"/>
      <c r="AG93" s="74"/>
      <c r="AH93" s="74"/>
      <c r="AI93" s="101">
        <f t="shared" si="37"/>
        <v>0</v>
      </c>
      <c r="AJ93" s="4">
        <f t="shared" si="38"/>
        <v>0</v>
      </c>
      <c r="AK93" s="4">
        <f t="shared" si="39"/>
        <v>0</v>
      </c>
      <c r="AL93" s="4">
        <f t="shared" si="40"/>
        <v>0</v>
      </c>
      <c r="AM93" s="4">
        <f t="shared" si="27"/>
        <v>0</v>
      </c>
      <c r="AN93" s="4">
        <f t="shared" si="28"/>
        <v>0</v>
      </c>
      <c r="AO93" s="4">
        <f t="shared" si="41"/>
        <v>0</v>
      </c>
      <c r="AP93" s="4">
        <f t="shared" si="29"/>
        <v>0</v>
      </c>
      <c r="AQ93" s="4">
        <f t="shared" si="30"/>
        <v>0</v>
      </c>
      <c r="AR93" s="4">
        <f t="shared" si="42"/>
        <v>0</v>
      </c>
      <c r="AS93" s="4">
        <f t="shared" si="31"/>
        <v>0</v>
      </c>
      <c r="AT93" s="4">
        <f t="shared" si="32"/>
        <v>0</v>
      </c>
      <c r="AU93" s="4">
        <f t="shared" si="43"/>
        <v>0</v>
      </c>
      <c r="AV93" s="4">
        <f t="shared" si="33"/>
        <v>0</v>
      </c>
      <c r="AW93" s="4">
        <f t="shared" si="34"/>
        <v>0</v>
      </c>
    </row>
    <row r="94" spans="1:49" x14ac:dyDescent="0.35">
      <c r="A94" s="104" t="str">
        <f t="shared" si="35"/>
        <v/>
      </c>
      <c r="B94" s="5" t="str">
        <f t="shared" si="26"/>
        <v/>
      </c>
      <c r="C94" s="336">
        <f t="shared" si="36"/>
        <v>0</v>
      </c>
      <c r="D94" s="73">
        <v>0</v>
      </c>
      <c r="E94" s="73">
        <v>0</v>
      </c>
      <c r="F94" s="74"/>
      <c r="G94" s="74"/>
      <c r="H94" s="75" t="s">
        <v>99</v>
      </c>
      <c r="I94" s="75" t="s">
        <v>99</v>
      </c>
      <c r="J94" s="75" t="s">
        <v>44</v>
      </c>
      <c r="K94" s="74" t="s">
        <v>99</v>
      </c>
      <c r="L94" s="74" t="s">
        <v>99</v>
      </c>
      <c r="M94" s="287" t="s">
        <v>99</v>
      </c>
      <c r="N94" s="74"/>
      <c r="O94" s="288" t="s">
        <v>99</v>
      </c>
      <c r="P94" s="74" t="s">
        <v>99</v>
      </c>
      <c r="Q94" s="75" t="s">
        <v>44</v>
      </c>
      <c r="R94" s="75" t="s">
        <v>44</v>
      </c>
      <c r="S94" s="75" t="s">
        <v>44</v>
      </c>
      <c r="T94" s="75" t="s">
        <v>44</v>
      </c>
      <c r="U94" s="75" t="s">
        <v>44</v>
      </c>
      <c r="Y94" s="75"/>
      <c r="Z94" s="75"/>
      <c r="AA94" s="75"/>
      <c r="AB94" s="74"/>
      <c r="AC94" s="74"/>
      <c r="AD94" s="74"/>
      <c r="AE94" s="74"/>
      <c r="AF94" s="74"/>
      <c r="AG94" s="74"/>
      <c r="AH94" s="74"/>
    </row>
    <row r="95" spans="1:49" x14ac:dyDescent="0.35">
      <c r="A95" s="104" t="str">
        <f t="shared" si="35"/>
        <v/>
      </c>
      <c r="B95" s="5" t="str">
        <f t="shared" si="26"/>
        <v/>
      </c>
      <c r="C95" s="336">
        <f t="shared" si="36"/>
        <v>0</v>
      </c>
      <c r="D95" s="73">
        <v>0</v>
      </c>
      <c r="E95" s="73">
        <v>0</v>
      </c>
      <c r="F95" s="74"/>
      <c r="G95" s="74"/>
      <c r="H95" s="75" t="s">
        <v>99</v>
      </c>
      <c r="I95" s="75" t="s">
        <v>99</v>
      </c>
      <c r="J95" s="75" t="s">
        <v>44</v>
      </c>
      <c r="K95" s="74" t="s">
        <v>99</v>
      </c>
      <c r="L95" s="74" t="s">
        <v>99</v>
      </c>
      <c r="M95" s="287" t="s">
        <v>99</v>
      </c>
      <c r="N95" s="74"/>
      <c r="O95" s="288" t="s">
        <v>99</v>
      </c>
      <c r="P95" s="74" t="s">
        <v>99</v>
      </c>
      <c r="Q95" s="75" t="s">
        <v>44</v>
      </c>
      <c r="R95" s="75" t="s">
        <v>44</v>
      </c>
      <c r="S95" s="75" t="s">
        <v>44</v>
      </c>
      <c r="T95" s="75" t="s">
        <v>44</v>
      </c>
      <c r="U95" s="75" t="s">
        <v>44</v>
      </c>
      <c r="Y95" s="75"/>
      <c r="Z95" s="75"/>
      <c r="AA95" s="75"/>
      <c r="AB95" s="74"/>
      <c r="AC95" s="74"/>
      <c r="AD95" s="74"/>
      <c r="AE95" s="74"/>
      <c r="AF95" s="74"/>
      <c r="AG95" s="74"/>
      <c r="AH95" s="74"/>
    </row>
    <row r="96" spans="1:49" x14ac:dyDescent="0.35">
      <c r="A96" s="104" t="str">
        <f t="shared" si="35"/>
        <v/>
      </c>
      <c r="B96" s="5" t="str">
        <f t="shared" si="26"/>
        <v/>
      </c>
      <c r="C96" s="336">
        <f t="shared" si="36"/>
        <v>0</v>
      </c>
      <c r="D96" s="73">
        <v>0</v>
      </c>
      <c r="E96" s="73">
        <v>0</v>
      </c>
      <c r="F96" s="74"/>
      <c r="G96" s="74"/>
      <c r="H96" s="75" t="s">
        <v>99</v>
      </c>
      <c r="I96" s="75" t="s">
        <v>99</v>
      </c>
      <c r="J96" s="75" t="s">
        <v>44</v>
      </c>
      <c r="K96" s="74" t="s">
        <v>99</v>
      </c>
      <c r="L96" s="74" t="s">
        <v>99</v>
      </c>
      <c r="M96" s="287" t="s">
        <v>99</v>
      </c>
      <c r="N96" s="74"/>
      <c r="O96" s="288" t="s">
        <v>99</v>
      </c>
      <c r="P96" s="74" t="s">
        <v>99</v>
      </c>
      <c r="Q96" s="75" t="s">
        <v>44</v>
      </c>
      <c r="R96" s="75" t="s">
        <v>44</v>
      </c>
      <c r="S96" s="75" t="s">
        <v>44</v>
      </c>
      <c r="T96" s="75" t="s">
        <v>44</v>
      </c>
      <c r="U96" s="75" t="s">
        <v>44</v>
      </c>
      <c r="Y96" s="75"/>
      <c r="Z96" s="75"/>
      <c r="AA96" s="75"/>
      <c r="AB96" s="74"/>
      <c r="AC96" s="74"/>
      <c r="AD96" s="74"/>
      <c r="AE96" s="74"/>
      <c r="AF96" s="74"/>
      <c r="AG96" s="74"/>
      <c r="AH96" s="74"/>
    </row>
    <row r="97" spans="1:34" x14ac:dyDescent="0.35">
      <c r="A97" s="104" t="str">
        <f t="shared" si="35"/>
        <v/>
      </c>
      <c r="B97" s="5" t="str">
        <f t="shared" si="26"/>
        <v/>
      </c>
      <c r="C97" s="336">
        <f t="shared" si="36"/>
        <v>0</v>
      </c>
      <c r="D97" s="73">
        <v>0</v>
      </c>
      <c r="E97" s="73">
        <v>0</v>
      </c>
      <c r="F97" s="74"/>
      <c r="G97" s="74"/>
      <c r="H97" s="75" t="s">
        <v>99</v>
      </c>
      <c r="I97" s="75" t="s">
        <v>99</v>
      </c>
      <c r="J97" s="75" t="s">
        <v>44</v>
      </c>
      <c r="K97" s="74" t="s">
        <v>99</v>
      </c>
      <c r="L97" s="74" t="s">
        <v>99</v>
      </c>
      <c r="M97" s="287" t="s">
        <v>99</v>
      </c>
      <c r="N97" s="74"/>
      <c r="O97" s="288" t="s">
        <v>99</v>
      </c>
      <c r="P97" s="74" t="s">
        <v>99</v>
      </c>
      <c r="Q97" s="75" t="s">
        <v>44</v>
      </c>
      <c r="R97" s="75" t="s">
        <v>44</v>
      </c>
      <c r="S97" s="75" t="s">
        <v>44</v>
      </c>
      <c r="T97" s="75" t="s">
        <v>44</v>
      </c>
      <c r="U97" s="75" t="s">
        <v>44</v>
      </c>
      <c r="Y97" s="75"/>
      <c r="Z97" s="75"/>
      <c r="AA97" s="75"/>
      <c r="AB97" s="74"/>
      <c r="AC97" s="74"/>
      <c r="AD97" s="74"/>
      <c r="AE97" s="74"/>
      <c r="AF97" s="74"/>
      <c r="AG97" s="74"/>
      <c r="AH97" s="74"/>
    </row>
    <row r="98" spans="1:34" x14ac:dyDescent="0.35">
      <c r="A98" s="104" t="str">
        <f t="shared" si="35"/>
        <v/>
      </c>
      <c r="B98" s="5" t="str">
        <f t="shared" si="26"/>
        <v/>
      </c>
      <c r="C98" s="336">
        <f t="shared" si="36"/>
        <v>0</v>
      </c>
      <c r="D98" s="73">
        <v>0</v>
      </c>
      <c r="E98" s="73">
        <v>0</v>
      </c>
      <c r="F98" s="74"/>
      <c r="G98" s="74"/>
      <c r="H98" s="75" t="s">
        <v>99</v>
      </c>
      <c r="I98" s="75" t="s">
        <v>99</v>
      </c>
      <c r="J98" s="75" t="s">
        <v>44</v>
      </c>
      <c r="K98" s="74" t="s">
        <v>99</v>
      </c>
      <c r="L98" s="74" t="s">
        <v>99</v>
      </c>
      <c r="M98" s="287" t="s">
        <v>99</v>
      </c>
      <c r="N98" s="74"/>
      <c r="O98" s="288" t="s">
        <v>99</v>
      </c>
      <c r="P98" s="74" t="s">
        <v>99</v>
      </c>
      <c r="Q98" s="75" t="s">
        <v>44</v>
      </c>
      <c r="R98" s="75" t="s">
        <v>44</v>
      </c>
      <c r="S98" s="75" t="s">
        <v>44</v>
      </c>
      <c r="T98" s="75" t="s">
        <v>44</v>
      </c>
      <c r="U98" s="75" t="s">
        <v>44</v>
      </c>
      <c r="Y98" s="75"/>
      <c r="Z98" s="75"/>
      <c r="AA98" s="75"/>
      <c r="AB98" s="74"/>
      <c r="AC98" s="74"/>
      <c r="AD98" s="74"/>
      <c r="AE98" s="74"/>
      <c r="AF98" s="74"/>
      <c r="AG98" s="74"/>
      <c r="AH98" s="74"/>
    </row>
    <row r="99" spans="1:34" x14ac:dyDescent="0.35">
      <c r="A99" s="104" t="str">
        <f t="shared" si="35"/>
        <v/>
      </c>
      <c r="B99" s="5" t="str">
        <f t="shared" si="26"/>
        <v/>
      </c>
      <c r="C99" s="336">
        <f t="shared" si="36"/>
        <v>0</v>
      </c>
      <c r="D99" s="73">
        <v>0</v>
      </c>
      <c r="E99" s="73">
        <v>0</v>
      </c>
      <c r="F99" s="74"/>
      <c r="G99" s="74"/>
      <c r="H99" s="75" t="s">
        <v>99</v>
      </c>
      <c r="I99" s="75" t="s">
        <v>99</v>
      </c>
      <c r="J99" s="75" t="s">
        <v>44</v>
      </c>
      <c r="K99" s="74" t="s">
        <v>99</v>
      </c>
      <c r="L99" s="74" t="s">
        <v>99</v>
      </c>
      <c r="M99" s="287" t="s">
        <v>99</v>
      </c>
      <c r="N99" s="74"/>
      <c r="O99" s="288" t="s">
        <v>99</v>
      </c>
      <c r="P99" s="74" t="s">
        <v>99</v>
      </c>
      <c r="Q99" s="75" t="s">
        <v>44</v>
      </c>
      <c r="R99" s="75" t="s">
        <v>44</v>
      </c>
      <c r="S99" s="75" t="s">
        <v>44</v>
      </c>
      <c r="T99" s="75" t="s">
        <v>44</v>
      </c>
      <c r="U99" s="75" t="s">
        <v>44</v>
      </c>
      <c r="Y99" s="75"/>
      <c r="Z99" s="75"/>
      <c r="AA99" s="75"/>
      <c r="AB99" s="74"/>
      <c r="AC99" s="74"/>
      <c r="AD99" s="74"/>
      <c r="AE99" s="74"/>
      <c r="AF99" s="74"/>
      <c r="AG99" s="74"/>
      <c r="AH99" s="74"/>
    </row>
    <row r="100" spans="1:34" x14ac:dyDescent="0.35">
      <c r="A100" s="104" t="str">
        <f t="shared" si="35"/>
        <v/>
      </c>
      <c r="B100" s="5" t="str">
        <f t="shared" si="26"/>
        <v/>
      </c>
      <c r="C100" s="336">
        <f t="shared" si="36"/>
        <v>0</v>
      </c>
      <c r="D100" s="73">
        <v>0</v>
      </c>
      <c r="E100" s="73">
        <v>0</v>
      </c>
      <c r="F100" s="74"/>
      <c r="G100" s="74"/>
      <c r="H100" s="75" t="s">
        <v>99</v>
      </c>
      <c r="I100" s="75" t="s">
        <v>99</v>
      </c>
      <c r="J100" s="75" t="s">
        <v>44</v>
      </c>
      <c r="K100" s="74" t="s">
        <v>99</v>
      </c>
      <c r="L100" s="74" t="s">
        <v>99</v>
      </c>
      <c r="M100" s="287" t="s">
        <v>99</v>
      </c>
      <c r="N100" s="74"/>
      <c r="O100" s="288" t="s">
        <v>99</v>
      </c>
      <c r="P100" s="74" t="s">
        <v>99</v>
      </c>
      <c r="Q100" s="75" t="s">
        <v>44</v>
      </c>
      <c r="R100" s="75" t="s">
        <v>44</v>
      </c>
      <c r="S100" s="75" t="s">
        <v>44</v>
      </c>
      <c r="T100" s="75" t="s">
        <v>44</v>
      </c>
      <c r="U100" s="75" t="s">
        <v>44</v>
      </c>
      <c r="Y100" s="75"/>
      <c r="Z100" s="75"/>
      <c r="AA100" s="75"/>
      <c r="AB100" s="74"/>
      <c r="AC100" s="74"/>
      <c r="AD100" s="74"/>
      <c r="AE100" s="74"/>
      <c r="AF100" s="74"/>
      <c r="AG100" s="74"/>
      <c r="AH100" s="74"/>
    </row>
    <row r="101" spans="1:34" x14ac:dyDescent="0.35">
      <c r="A101" s="104" t="str">
        <f t="shared" si="35"/>
        <v/>
      </c>
      <c r="B101" s="5" t="str">
        <f t="shared" si="26"/>
        <v/>
      </c>
      <c r="C101" s="336">
        <f t="shared" si="36"/>
        <v>0</v>
      </c>
      <c r="D101" s="73">
        <v>0</v>
      </c>
      <c r="E101" s="73">
        <v>0</v>
      </c>
      <c r="F101" s="74"/>
      <c r="G101" s="74"/>
      <c r="H101" s="75" t="s">
        <v>99</v>
      </c>
      <c r="I101" s="75" t="s">
        <v>99</v>
      </c>
      <c r="J101" s="75" t="s">
        <v>44</v>
      </c>
      <c r="K101" s="74" t="s">
        <v>99</v>
      </c>
      <c r="L101" s="74" t="s">
        <v>99</v>
      </c>
      <c r="M101" s="287" t="s">
        <v>99</v>
      </c>
      <c r="N101" s="74"/>
      <c r="O101" s="288" t="s">
        <v>99</v>
      </c>
      <c r="P101" s="74" t="s">
        <v>99</v>
      </c>
      <c r="Q101" s="75" t="s">
        <v>44</v>
      </c>
      <c r="R101" s="75" t="s">
        <v>44</v>
      </c>
      <c r="S101" s="75" t="s">
        <v>44</v>
      </c>
      <c r="T101" s="75" t="s">
        <v>44</v>
      </c>
      <c r="U101" s="75" t="s">
        <v>44</v>
      </c>
      <c r="Y101" s="75"/>
      <c r="Z101" s="75"/>
      <c r="AA101" s="75"/>
      <c r="AB101" s="74"/>
      <c r="AC101" s="74"/>
      <c r="AD101" s="74"/>
      <c r="AE101" s="74"/>
      <c r="AF101" s="74"/>
      <c r="AG101" s="74"/>
      <c r="AH101" s="74"/>
    </row>
    <row r="102" spans="1:34" x14ac:dyDescent="0.35">
      <c r="A102" s="104" t="str">
        <f t="shared" si="35"/>
        <v/>
      </c>
      <c r="B102" s="5" t="str">
        <f t="shared" si="26"/>
        <v/>
      </c>
      <c r="C102" s="336">
        <f t="shared" si="36"/>
        <v>0</v>
      </c>
      <c r="D102" s="73">
        <v>0</v>
      </c>
      <c r="E102" s="73">
        <v>0</v>
      </c>
      <c r="F102" s="74"/>
      <c r="G102" s="74"/>
      <c r="H102" s="75" t="s">
        <v>99</v>
      </c>
      <c r="I102" s="75" t="s">
        <v>99</v>
      </c>
      <c r="J102" s="75" t="s">
        <v>44</v>
      </c>
      <c r="K102" s="74" t="s">
        <v>99</v>
      </c>
      <c r="L102" s="74" t="s">
        <v>99</v>
      </c>
      <c r="M102" s="287" t="s">
        <v>99</v>
      </c>
      <c r="N102" s="74"/>
      <c r="O102" s="288" t="s">
        <v>99</v>
      </c>
      <c r="P102" s="74" t="s">
        <v>99</v>
      </c>
      <c r="Q102" s="75" t="s">
        <v>44</v>
      </c>
      <c r="R102" s="75" t="s">
        <v>44</v>
      </c>
      <c r="S102" s="75" t="s">
        <v>44</v>
      </c>
      <c r="T102" s="75" t="s">
        <v>44</v>
      </c>
      <c r="U102" s="75" t="s">
        <v>44</v>
      </c>
      <c r="Y102" s="75"/>
      <c r="Z102" s="75"/>
      <c r="AA102" s="75"/>
      <c r="AB102" s="74"/>
      <c r="AC102" s="74"/>
      <c r="AD102" s="74"/>
      <c r="AE102" s="74"/>
      <c r="AF102" s="74"/>
      <c r="AG102" s="74"/>
      <c r="AH102" s="74"/>
    </row>
    <row r="103" spans="1:34" x14ac:dyDescent="0.35">
      <c r="A103" s="104" t="str">
        <f t="shared" si="35"/>
        <v/>
      </c>
      <c r="B103" s="5" t="str">
        <f t="shared" si="26"/>
        <v/>
      </c>
      <c r="C103" s="336">
        <f t="shared" si="36"/>
        <v>0</v>
      </c>
      <c r="D103" s="73">
        <v>0</v>
      </c>
      <c r="E103" s="73">
        <v>0</v>
      </c>
      <c r="F103" s="74"/>
      <c r="G103" s="74"/>
      <c r="H103" s="75" t="s">
        <v>99</v>
      </c>
      <c r="I103" s="75" t="s">
        <v>99</v>
      </c>
      <c r="J103" s="75" t="s">
        <v>44</v>
      </c>
      <c r="K103" s="74" t="s">
        <v>99</v>
      </c>
      <c r="L103" s="74" t="s">
        <v>99</v>
      </c>
      <c r="M103" s="287" t="s">
        <v>99</v>
      </c>
      <c r="N103" s="74"/>
      <c r="O103" s="288" t="s">
        <v>99</v>
      </c>
      <c r="P103" s="74" t="s">
        <v>99</v>
      </c>
      <c r="Q103" s="75" t="s">
        <v>44</v>
      </c>
      <c r="R103" s="75" t="s">
        <v>44</v>
      </c>
      <c r="S103" s="75" t="s">
        <v>44</v>
      </c>
      <c r="T103" s="75" t="s">
        <v>44</v>
      </c>
      <c r="U103" s="75" t="s">
        <v>44</v>
      </c>
      <c r="Y103" s="75"/>
      <c r="Z103" s="75"/>
      <c r="AA103" s="75"/>
      <c r="AB103" s="74"/>
      <c r="AC103" s="74"/>
      <c r="AD103" s="74"/>
      <c r="AE103" s="74"/>
      <c r="AF103" s="74"/>
      <c r="AG103" s="74"/>
      <c r="AH103" s="74"/>
    </row>
    <row r="104" spans="1:34" x14ac:dyDescent="0.35">
      <c r="A104" s="104" t="str">
        <f t="shared" si="35"/>
        <v/>
      </c>
      <c r="B104" s="5" t="str">
        <f t="shared" si="26"/>
        <v/>
      </c>
      <c r="C104" s="336">
        <f t="shared" si="36"/>
        <v>0</v>
      </c>
      <c r="D104" s="73">
        <v>0</v>
      </c>
      <c r="E104" s="73">
        <v>0</v>
      </c>
      <c r="F104" s="74"/>
      <c r="G104" s="74"/>
      <c r="H104" s="75" t="s">
        <v>99</v>
      </c>
      <c r="I104" s="75" t="s">
        <v>99</v>
      </c>
      <c r="J104" s="75" t="s">
        <v>44</v>
      </c>
      <c r="K104" s="74" t="s">
        <v>99</v>
      </c>
      <c r="L104" s="74" t="s">
        <v>99</v>
      </c>
      <c r="M104" s="287" t="s">
        <v>99</v>
      </c>
      <c r="N104" s="74"/>
      <c r="O104" s="288" t="s">
        <v>99</v>
      </c>
      <c r="P104" s="74" t="s">
        <v>99</v>
      </c>
      <c r="Q104" s="75" t="s">
        <v>44</v>
      </c>
      <c r="R104" s="75" t="s">
        <v>44</v>
      </c>
      <c r="S104" s="75" t="s">
        <v>44</v>
      </c>
      <c r="T104" s="75" t="s">
        <v>44</v>
      </c>
      <c r="U104" s="75" t="s">
        <v>44</v>
      </c>
      <c r="Y104" s="75"/>
      <c r="Z104" s="75"/>
      <c r="AA104" s="75"/>
      <c r="AB104" s="74"/>
      <c r="AC104" s="74"/>
      <c r="AD104" s="74"/>
      <c r="AE104" s="74"/>
      <c r="AF104" s="74"/>
      <c r="AG104" s="74"/>
      <c r="AH104" s="74"/>
    </row>
    <row r="105" spans="1:34" x14ac:dyDescent="0.35">
      <c r="A105" s="104" t="str">
        <f t="shared" si="35"/>
        <v/>
      </c>
      <c r="B105" s="5" t="str">
        <f t="shared" si="26"/>
        <v/>
      </c>
      <c r="C105" s="336">
        <f t="shared" si="36"/>
        <v>0</v>
      </c>
      <c r="D105" s="73">
        <v>0</v>
      </c>
      <c r="E105" s="73">
        <v>0</v>
      </c>
      <c r="F105" s="74"/>
      <c r="G105" s="74"/>
      <c r="H105" s="75" t="s">
        <v>99</v>
      </c>
      <c r="I105" s="75" t="s">
        <v>99</v>
      </c>
      <c r="J105" s="75" t="s">
        <v>44</v>
      </c>
      <c r="K105" s="74" t="s">
        <v>99</v>
      </c>
      <c r="L105" s="74" t="s">
        <v>99</v>
      </c>
      <c r="M105" s="287" t="s">
        <v>99</v>
      </c>
      <c r="N105" s="74"/>
      <c r="O105" s="288" t="s">
        <v>99</v>
      </c>
      <c r="P105" s="74" t="s">
        <v>99</v>
      </c>
      <c r="Q105" s="75" t="s">
        <v>44</v>
      </c>
      <c r="R105" s="75" t="s">
        <v>44</v>
      </c>
      <c r="S105" s="75" t="s">
        <v>44</v>
      </c>
      <c r="T105" s="75" t="s">
        <v>44</v>
      </c>
      <c r="U105" s="75" t="s">
        <v>44</v>
      </c>
      <c r="Y105" s="75"/>
      <c r="Z105" s="75"/>
      <c r="AA105" s="75"/>
      <c r="AB105" s="74"/>
      <c r="AC105" s="74"/>
      <c r="AD105" s="74"/>
      <c r="AE105" s="74"/>
      <c r="AF105" s="74"/>
      <c r="AG105" s="74"/>
      <c r="AH105" s="74"/>
    </row>
    <row r="106" spans="1:34" x14ac:dyDescent="0.35">
      <c r="A106" s="104" t="str">
        <f t="shared" si="35"/>
        <v/>
      </c>
      <c r="B106" s="5" t="str">
        <f t="shared" si="26"/>
        <v/>
      </c>
      <c r="C106" s="336">
        <f t="shared" si="36"/>
        <v>0</v>
      </c>
      <c r="D106" s="73">
        <v>0</v>
      </c>
      <c r="E106" s="73">
        <v>0</v>
      </c>
      <c r="F106" s="74"/>
      <c r="G106" s="74"/>
      <c r="H106" s="75" t="s">
        <v>99</v>
      </c>
      <c r="I106" s="75" t="s">
        <v>99</v>
      </c>
      <c r="J106" s="75" t="s">
        <v>44</v>
      </c>
      <c r="K106" s="74" t="s">
        <v>99</v>
      </c>
      <c r="L106" s="74" t="s">
        <v>99</v>
      </c>
      <c r="M106" s="287" t="s">
        <v>99</v>
      </c>
      <c r="N106" s="74"/>
      <c r="O106" s="288" t="s">
        <v>99</v>
      </c>
      <c r="P106" s="74" t="s">
        <v>99</v>
      </c>
      <c r="Q106" s="75" t="s">
        <v>44</v>
      </c>
      <c r="R106" s="75" t="s">
        <v>44</v>
      </c>
      <c r="S106" s="75" t="s">
        <v>44</v>
      </c>
      <c r="T106" s="75" t="s">
        <v>44</v>
      </c>
      <c r="U106" s="75" t="s">
        <v>44</v>
      </c>
      <c r="Y106" s="75"/>
      <c r="Z106" s="75"/>
      <c r="AA106" s="75"/>
      <c r="AB106" s="74"/>
      <c r="AC106" s="74"/>
      <c r="AD106" s="74"/>
      <c r="AE106" s="74"/>
      <c r="AF106" s="74"/>
      <c r="AG106" s="74"/>
      <c r="AH106" s="74"/>
    </row>
    <row r="107" spans="1:34" x14ac:dyDescent="0.35">
      <c r="A107" s="104" t="str">
        <f t="shared" si="35"/>
        <v/>
      </c>
      <c r="B107" s="5" t="str">
        <f t="shared" si="26"/>
        <v/>
      </c>
      <c r="C107" s="336">
        <f t="shared" si="36"/>
        <v>0</v>
      </c>
      <c r="D107" s="73">
        <v>0</v>
      </c>
      <c r="E107" s="73">
        <v>0</v>
      </c>
      <c r="F107" s="74"/>
      <c r="G107" s="74"/>
      <c r="H107" s="75" t="s">
        <v>99</v>
      </c>
      <c r="I107" s="75" t="s">
        <v>99</v>
      </c>
      <c r="J107" s="75" t="s">
        <v>44</v>
      </c>
      <c r="K107" s="74" t="s">
        <v>99</v>
      </c>
      <c r="L107" s="74" t="s">
        <v>99</v>
      </c>
      <c r="M107" s="287" t="s">
        <v>99</v>
      </c>
      <c r="N107" s="74"/>
      <c r="O107" s="288" t="s">
        <v>99</v>
      </c>
      <c r="P107" s="74" t="s">
        <v>99</v>
      </c>
      <c r="Q107" s="75" t="s">
        <v>44</v>
      </c>
      <c r="R107" s="75" t="s">
        <v>44</v>
      </c>
      <c r="S107" s="75" t="s">
        <v>44</v>
      </c>
      <c r="T107" s="75" t="s">
        <v>44</v>
      </c>
      <c r="U107" s="75" t="s">
        <v>44</v>
      </c>
      <c r="Y107" s="75"/>
      <c r="Z107" s="75"/>
      <c r="AA107" s="75"/>
      <c r="AB107" s="74"/>
      <c r="AC107" s="74"/>
      <c r="AD107" s="74"/>
      <c r="AE107" s="74"/>
      <c r="AF107" s="74"/>
      <c r="AG107" s="74"/>
      <c r="AH107" s="74"/>
    </row>
    <row r="108" spans="1:34" x14ac:dyDescent="0.35">
      <c r="A108" s="104" t="str">
        <f t="shared" si="35"/>
        <v/>
      </c>
      <c r="B108" s="5" t="str">
        <f t="shared" si="26"/>
        <v/>
      </c>
      <c r="C108" s="336">
        <f t="shared" si="36"/>
        <v>0</v>
      </c>
      <c r="D108" s="73">
        <v>0</v>
      </c>
      <c r="E108" s="73">
        <v>0</v>
      </c>
      <c r="F108" s="74"/>
      <c r="G108" s="74"/>
      <c r="H108" s="75" t="s">
        <v>99</v>
      </c>
      <c r="I108" s="75" t="s">
        <v>99</v>
      </c>
      <c r="J108" s="75" t="s">
        <v>44</v>
      </c>
      <c r="K108" s="74" t="s">
        <v>99</v>
      </c>
      <c r="L108" s="74" t="s">
        <v>99</v>
      </c>
      <c r="M108" s="287" t="s">
        <v>99</v>
      </c>
      <c r="N108" s="74"/>
      <c r="O108" s="288" t="s">
        <v>99</v>
      </c>
      <c r="P108" s="74" t="s">
        <v>99</v>
      </c>
      <c r="Q108" s="75" t="s">
        <v>44</v>
      </c>
      <c r="R108" s="75" t="s">
        <v>44</v>
      </c>
      <c r="S108" s="75" t="s">
        <v>44</v>
      </c>
      <c r="T108" s="75" t="s">
        <v>44</v>
      </c>
      <c r="U108" s="75" t="s">
        <v>44</v>
      </c>
      <c r="Y108" s="75"/>
      <c r="Z108" s="75"/>
      <c r="AA108" s="75"/>
      <c r="AB108" s="74"/>
      <c r="AC108" s="74"/>
      <c r="AD108" s="74"/>
      <c r="AE108" s="74"/>
      <c r="AF108" s="74"/>
      <c r="AG108" s="74"/>
      <c r="AH108" s="74"/>
    </row>
    <row r="109" spans="1:34" x14ac:dyDescent="0.35">
      <c r="A109" s="104" t="str">
        <f t="shared" si="35"/>
        <v/>
      </c>
      <c r="B109" s="5" t="str">
        <f t="shared" si="26"/>
        <v/>
      </c>
      <c r="C109" s="336">
        <f t="shared" si="36"/>
        <v>0</v>
      </c>
      <c r="D109" s="73">
        <v>0</v>
      </c>
      <c r="E109" s="73">
        <v>0</v>
      </c>
      <c r="F109" s="74"/>
      <c r="G109" s="74"/>
      <c r="H109" s="75" t="s">
        <v>99</v>
      </c>
      <c r="I109" s="75" t="s">
        <v>99</v>
      </c>
      <c r="J109" s="75" t="s">
        <v>44</v>
      </c>
      <c r="K109" s="74" t="s">
        <v>99</v>
      </c>
      <c r="L109" s="74" t="s">
        <v>99</v>
      </c>
      <c r="M109" s="287" t="s">
        <v>99</v>
      </c>
      <c r="N109" s="74"/>
      <c r="O109" s="288" t="s">
        <v>99</v>
      </c>
      <c r="P109" s="74" t="s">
        <v>99</v>
      </c>
      <c r="Q109" s="75" t="s">
        <v>44</v>
      </c>
      <c r="R109" s="75" t="s">
        <v>44</v>
      </c>
      <c r="S109" s="75" t="s">
        <v>44</v>
      </c>
      <c r="T109" s="75" t="s">
        <v>44</v>
      </c>
      <c r="U109" s="75" t="s">
        <v>44</v>
      </c>
      <c r="Y109" s="75"/>
      <c r="Z109" s="75"/>
      <c r="AA109" s="75"/>
      <c r="AB109" s="74"/>
      <c r="AC109" s="74"/>
      <c r="AD109" s="74"/>
      <c r="AE109" s="74"/>
      <c r="AF109" s="74"/>
      <c r="AG109" s="74"/>
      <c r="AH109" s="74"/>
    </row>
    <row r="110" spans="1:34" x14ac:dyDescent="0.35">
      <c r="A110" s="104" t="str">
        <f t="shared" si="35"/>
        <v/>
      </c>
      <c r="B110" s="5" t="str">
        <f t="shared" si="26"/>
        <v/>
      </c>
      <c r="C110" s="336">
        <f t="shared" si="36"/>
        <v>0</v>
      </c>
      <c r="D110" s="73">
        <v>0</v>
      </c>
      <c r="E110" s="73">
        <v>0</v>
      </c>
      <c r="F110" s="74"/>
      <c r="G110" s="74"/>
      <c r="H110" s="75" t="s">
        <v>99</v>
      </c>
      <c r="I110" s="75" t="s">
        <v>99</v>
      </c>
      <c r="J110" s="75" t="s">
        <v>44</v>
      </c>
      <c r="K110" s="74" t="s">
        <v>99</v>
      </c>
      <c r="L110" s="74" t="s">
        <v>99</v>
      </c>
      <c r="M110" s="287" t="s">
        <v>99</v>
      </c>
      <c r="N110" s="74"/>
      <c r="O110" s="288" t="s">
        <v>99</v>
      </c>
      <c r="P110" s="74" t="s">
        <v>99</v>
      </c>
      <c r="Q110" s="75" t="s">
        <v>44</v>
      </c>
      <c r="R110" s="75" t="s">
        <v>44</v>
      </c>
      <c r="S110" s="75" t="s">
        <v>44</v>
      </c>
      <c r="T110" s="75" t="s">
        <v>44</v>
      </c>
      <c r="U110" s="75" t="s">
        <v>44</v>
      </c>
      <c r="Y110" s="75"/>
      <c r="Z110" s="75"/>
      <c r="AA110" s="75"/>
      <c r="AB110" s="74"/>
      <c r="AC110" s="74"/>
      <c r="AD110" s="74"/>
      <c r="AE110" s="74"/>
      <c r="AF110" s="74"/>
      <c r="AG110" s="74"/>
      <c r="AH110" s="74"/>
    </row>
    <row r="111" spans="1:34" x14ac:dyDescent="0.35">
      <c r="A111" s="104" t="str">
        <f t="shared" si="35"/>
        <v/>
      </c>
      <c r="B111" s="5" t="str">
        <f t="shared" si="26"/>
        <v/>
      </c>
      <c r="C111" s="336">
        <f t="shared" si="36"/>
        <v>0</v>
      </c>
      <c r="D111" s="73">
        <v>0</v>
      </c>
      <c r="E111" s="73">
        <v>0</v>
      </c>
      <c r="F111" s="74"/>
      <c r="G111" s="74"/>
      <c r="H111" s="75" t="s">
        <v>99</v>
      </c>
      <c r="I111" s="75" t="s">
        <v>99</v>
      </c>
      <c r="J111" s="75" t="s">
        <v>44</v>
      </c>
      <c r="K111" s="74" t="s">
        <v>99</v>
      </c>
      <c r="L111" s="74" t="s">
        <v>99</v>
      </c>
      <c r="M111" s="287" t="s">
        <v>99</v>
      </c>
      <c r="N111" s="74"/>
      <c r="O111" s="288" t="s">
        <v>99</v>
      </c>
      <c r="P111" s="74" t="s">
        <v>99</v>
      </c>
      <c r="Q111" s="75" t="s">
        <v>44</v>
      </c>
      <c r="R111" s="75" t="s">
        <v>44</v>
      </c>
      <c r="S111" s="75" t="s">
        <v>44</v>
      </c>
      <c r="T111" s="75" t="s">
        <v>44</v>
      </c>
      <c r="U111" s="75" t="s">
        <v>44</v>
      </c>
      <c r="Y111" s="75"/>
      <c r="Z111" s="75"/>
      <c r="AA111" s="75"/>
      <c r="AB111" s="74"/>
      <c r="AC111" s="74"/>
      <c r="AD111" s="74"/>
      <c r="AE111" s="74"/>
      <c r="AF111" s="74"/>
      <c r="AG111" s="74"/>
      <c r="AH111" s="74"/>
    </row>
    <row r="112" spans="1:34" x14ac:dyDescent="0.35">
      <c r="A112" s="104" t="str">
        <f t="shared" si="35"/>
        <v/>
      </c>
      <c r="B112" s="5" t="str">
        <f t="shared" si="26"/>
        <v/>
      </c>
      <c r="C112" s="336">
        <f t="shared" si="36"/>
        <v>0</v>
      </c>
      <c r="D112" s="73">
        <v>0</v>
      </c>
      <c r="E112" s="73">
        <v>0</v>
      </c>
      <c r="F112" s="74"/>
      <c r="G112" s="74"/>
      <c r="H112" s="75" t="s">
        <v>99</v>
      </c>
      <c r="I112" s="75" t="s">
        <v>99</v>
      </c>
      <c r="J112" s="75" t="s">
        <v>44</v>
      </c>
      <c r="K112" s="74" t="s">
        <v>99</v>
      </c>
      <c r="L112" s="74" t="s">
        <v>99</v>
      </c>
      <c r="M112" s="287" t="s">
        <v>99</v>
      </c>
      <c r="N112" s="74"/>
      <c r="O112" s="288" t="s">
        <v>99</v>
      </c>
      <c r="P112" s="74" t="s">
        <v>99</v>
      </c>
      <c r="Q112" s="75" t="s">
        <v>44</v>
      </c>
      <c r="R112" s="75" t="s">
        <v>44</v>
      </c>
      <c r="S112" s="75" t="s">
        <v>44</v>
      </c>
      <c r="T112" s="75" t="s">
        <v>44</v>
      </c>
      <c r="U112" s="75" t="s">
        <v>44</v>
      </c>
      <c r="Y112" s="75"/>
      <c r="Z112" s="75"/>
      <c r="AA112" s="75"/>
      <c r="AB112" s="74"/>
      <c r="AC112" s="74"/>
      <c r="AD112" s="74"/>
      <c r="AE112" s="74"/>
      <c r="AF112" s="74"/>
      <c r="AG112" s="74"/>
      <c r="AH112" s="74"/>
    </row>
    <row r="113" spans="1:34" x14ac:dyDescent="0.35">
      <c r="A113" s="104" t="str">
        <f t="shared" si="35"/>
        <v/>
      </c>
      <c r="B113" s="5" t="str">
        <f t="shared" si="26"/>
        <v/>
      </c>
      <c r="C113" s="336">
        <f t="shared" si="36"/>
        <v>0</v>
      </c>
      <c r="D113" s="73">
        <v>0</v>
      </c>
      <c r="E113" s="73">
        <v>0</v>
      </c>
      <c r="F113" s="74"/>
      <c r="G113" s="74"/>
      <c r="H113" s="75" t="s">
        <v>99</v>
      </c>
      <c r="I113" s="75" t="s">
        <v>99</v>
      </c>
      <c r="J113" s="75" t="s">
        <v>44</v>
      </c>
      <c r="K113" s="74" t="s">
        <v>99</v>
      </c>
      <c r="L113" s="74" t="s">
        <v>99</v>
      </c>
      <c r="M113" s="287" t="s">
        <v>99</v>
      </c>
      <c r="N113" s="74"/>
      <c r="O113" s="288" t="s">
        <v>99</v>
      </c>
      <c r="P113" s="74" t="s">
        <v>99</v>
      </c>
      <c r="Q113" s="75" t="s">
        <v>44</v>
      </c>
      <c r="R113" s="75" t="s">
        <v>44</v>
      </c>
      <c r="S113" s="75" t="s">
        <v>44</v>
      </c>
      <c r="T113" s="75" t="s">
        <v>44</v>
      </c>
      <c r="U113" s="75" t="s">
        <v>44</v>
      </c>
      <c r="Y113" s="75"/>
      <c r="Z113" s="75"/>
      <c r="AA113" s="75"/>
      <c r="AB113" s="74"/>
      <c r="AC113" s="74"/>
      <c r="AD113" s="74"/>
      <c r="AE113" s="74"/>
      <c r="AF113" s="74"/>
      <c r="AG113" s="74"/>
      <c r="AH113" s="74"/>
    </row>
    <row r="114" spans="1:34" x14ac:dyDescent="0.35">
      <c r="A114" s="104" t="str">
        <f t="shared" si="35"/>
        <v/>
      </c>
      <c r="B114" s="5" t="str">
        <f t="shared" si="26"/>
        <v/>
      </c>
      <c r="C114" s="336">
        <f t="shared" si="36"/>
        <v>0</v>
      </c>
      <c r="D114" s="73">
        <v>0</v>
      </c>
      <c r="E114" s="73">
        <v>0</v>
      </c>
      <c r="F114" s="74"/>
      <c r="G114" s="74"/>
      <c r="H114" s="75" t="s">
        <v>99</v>
      </c>
      <c r="I114" s="75" t="s">
        <v>99</v>
      </c>
      <c r="J114" s="75" t="s">
        <v>44</v>
      </c>
      <c r="K114" s="74" t="s">
        <v>99</v>
      </c>
      <c r="L114" s="74" t="s">
        <v>99</v>
      </c>
      <c r="M114" s="287" t="s">
        <v>99</v>
      </c>
      <c r="N114" s="74"/>
      <c r="O114" s="288" t="s">
        <v>99</v>
      </c>
      <c r="P114" s="74" t="s">
        <v>99</v>
      </c>
      <c r="Q114" s="75" t="s">
        <v>44</v>
      </c>
      <c r="R114" s="75" t="s">
        <v>44</v>
      </c>
      <c r="S114" s="75" t="s">
        <v>44</v>
      </c>
      <c r="T114" s="75" t="s">
        <v>44</v>
      </c>
      <c r="U114" s="75" t="s">
        <v>44</v>
      </c>
      <c r="Y114" s="75"/>
      <c r="Z114" s="75"/>
      <c r="AA114" s="75"/>
      <c r="AB114" s="74"/>
      <c r="AC114" s="74"/>
      <c r="AD114" s="74"/>
      <c r="AE114" s="74"/>
      <c r="AF114" s="74"/>
      <c r="AG114" s="74"/>
      <c r="AH114" s="74"/>
    </row>
    <row r="115" spans="1:34" x14ac:dyDescent="0.35">
      <c r="A115" s="104" t="str">
        <f t="shared" si="35"/>
        <v/>
      </c>
      <c r="B115" s="5" t="str">
        <f t="shared" si="26"/>
        <v/>
      </c>
      <c r="C115" s="336">
        <f t="shared" si="36"/>
        <v>0</v>
      </c>
      <c r="D115" s="73">
        <v>0</v>
      </c>
      <c r="E115" s="73">
        <v>0</v>
      </c>
      <c r="F115" s="74"/>
      <c r="G115" s="74"/>
      <c r="H115" s="75" t="s">
        <v>99</v>
      </c>
      <c r="I115" s="75" t="s">
        <v>99</v>
      </c>
      <c r="J115" s="75" t="s">
        <v>44</v>
      </c>
      <c r="K115" s="74" t="s">
        <v>99</v>
      </c>
      <c r="L115" s="74" t="s">
        <v>99</v>
      </c>
      <c r="M115" s="287" t="s">
        <v>99</v>
      </c>
      <c r="N115" s="74"/>
      <c r="O115" s="288" t="s">
        <v>99</v>
      </c>
      <c r="P115" s="74" t="s">
        <v>99</v>
      </c>
      <c r="Q115" s="75" t="s">
        <v>44</v>
      </c>
      <c r="R115" s="75" t="s">
        <v>44</v>
      </c>
      <c r="S115" s="75" t="s">
        <v>44</v>
      </c>
      <c r="T115" s="75" t="s">
        <v>44</v>
      </c>
      <c r="U115" s="75" t="s">
        <v>44</v>
      </c>
      <c r="Y115" s="75"/>
      <c r="Z115" s="75"/>
      <c r="AA115" s="75"/>
      <c r="AB115" s="74"/>
      <c r="AC115" s="74"/>
      <c r="AD115" s="74"/>
      <c r="AE115" s="74"/>
      <c r="AF115" s="74"/>
      <c r="AG115" s="74"/>
      <c r="AH115" s="74"/>
    </row>
    <row r="116" spans="1:34" x14ac:dyDescent="0.35">
      <c r="A116" s="104" t="str">
        <f t="shared" si="35"/>
        <v/>
      </c>
      <c r="B116" s="5" t="str">
        <f t="shared" si="26"/>
        <v/>
      </c>
      <c r="C116" s="336">
        <f t="shared" si="36"/>
        <v>0</v>
      </c>
      <c r="D116" s="73">
        <v>0</v>
      </c>
      <c r="E116" s="73">
        <v>0</v>
      </c>
      <c r="F116" s="74"/>
      <c r="G116" s="74"/>
      <c r="H116" s="75" t="s">
        <v>99</v>
      </c>
      <c r="I116" s="75" t="s">
        <v>99</v>
      </c>
      <c r="J116" s="75" t="s">
        <v>44</v>
      </c>
      <c r="K116" s="74" t="s">
        <v>99</v>
      </c>
      <c r="L116" s="74" t="s">
        <v>99</v>
      </c>
      <c r="M116" s="287" t="s">
        <v>99</v>
      </c>
      <c r="N116" s="74"/>
      <c r="O116" s="288" t="s">
        <v>99</v>
      </c>
      <c r="P116" s="74" t="s">
        <v>99</v>
      </c>
      <c r="Q116" s="75" t="s">
        <v>44</v>
      </c>
      <c r="R116" s="75" t="s">
        <v>44</v>
      </c>
      <c r="S116" s="75" t="s">
        <v>44</v>
      </c>
      <c r="T116" s="75" t="s">
        <v>44</v>
      </c>
      <c r="U116" s="75" t="s">
        <v>44</v>
      </c>
      <c r="Y116" s="75"/>
      <c r="Z116" s="75"/>
      <c r="AA116" s="75"/>
      <c r="AB116" s="74"/>
      <c r="AC116" s="74"/>
      <c r="AD116" s="74"/>
      <c r="AE116" s="74"/>
      <c r="AF116" s="74"/>
      <c r="AG116" s="74"/>
      <c r="AH116" s="74"/>
    </row>
    <row r="117" spans="1:34" x14ac:dyDescent="0.35">
      <c r="A117" s="104" t="str">
        <f t="shared" si="35"/>
        <v/>
      </c>
      <c r="B117" s="5" t="str">
        <f t="shared" si="26"/>
        <v/>
      </c>
      <c r="C117" s="336">
        <f t="shared" si="36"/>
        <v>0</v>
      </c>
      <c r="D117" s="73">
        <v>0</v>
      </c>
      <c r="E117" s="73">
        <v>0</v>
      </c>
      <c r="F117" s="74"/>
      <c r="G117" s="74"/>
      <c r="H117" s="75" t="s">
        <v>99</v>
      </c>
      <c r="I117" s="75" t="s">
        <v>99</v>
      </c>
      <c r="J117" s="75" t="s">
        <v>44</v>
      </c>
      <c r="K117" s="74" t="s">
        <v>99</v>
      </c>
      <c r="L117" s="74" t="s">
        <v>99</v>
      </c>
      <c r="M117" s="287" t="s">
        <v>99</v>
      </c>
      <c r="N117" s="74"/>
      <c r="O117" s="288" t="s">
        <v>99</v>
      </c>
      <c r="P117" s="74" t="s">
        <v>99</v>
      </c>
      <c r="Q117" s="75" t="s">
        <v>44</v>
      </c>
      <c r="R117" s="75" t="s">
        <v>44</v>
      </c>
      <c r="S117" s="75" t="s">
        <v>44</v>
      </c>
      <c r="T117" s="75" t="s">
        <v>44</v>
      </c>
      <c r="U117" s="75" t="s">
        <v>44</v>
      </c>
      <c r="Y117" s="75"/>
      <c r="Z117" s="75"/>
      <c r="AA117" s="75"/>
      <c r="AB117" s="74"/>
      <c r="AC117" s="74"/>
      <c r="AD117" s="74"/>
      <c r="AE117" s="74"/>
      <c r="AF117" s="74"/>
      <c r="AG117" s="74"/>
      <c r="AH117" s="74"/>
    </row>
    <row r="118" spans="1:34" x14ac:dyDescent="0.35">
      <c r="A118" s="104" t="str">
        <f t="shared" si="35"/>
        <v/>
      </c>
      <c r="B118" s="5" t="str">
        <f t="shared" si="26"/>
        <v/>
      </c>
      <c r="C118" s="336">
        <f t="shared" si="36"/>
        <v>0</v>
      </c>
      <c r="D118" s="73">
        <v>0</v>
      </c>
      <c r="E118" s="73">
        <v>0</v>
      </c>
      <c r="F118" s="74"/>
      <c r="G118" s="74"/>
      <c r="H118" s="75" t="s">
        <v>99</v>
      </c>
      <c r="I118" s="75" t="s">
        <v>99</v>
      </c>
      <c r="J118" s="75" t="s">
        <v>44</v>
      </c>
      <c r="K118" s="74" t="s">
        <v>99</v>
      </c>
      <c r="L118" s="74" t="s">
        <v>99</v>
      </c>
      <c r="M118" s="287" t="s">
        <v>99</v>
      </c>
      <c r="N118" s="74"/>
      <c r="O118" s="288" t="s">
        <v>99</v>
      </c>
      <c r="P118" s="74" t="s">
        <v>99</v>
      </c>
      <c r="Q118" s="75" t="s">
        <v>44</v>
      </c>
      <c r="R118" s="75" t="s">
        <v>44</v>
      </c>
      <c r="S118" s="75" t="s">
        <v>44</v>
      </c>
      <c r="T118" s="75" t="s">
        <v>44</v>
      </c>
      <c r="U118" s="75" t="s">
        <v>44</v>
      </c>
      <c r="Y118" s="75"/>
      <c r="Z118" s="75"/>
      <c r="AA118" s="75"/>
      <c r="AB118" s="74"/>
      <c r="AC118" s="74"/>
      <c r="AD118" s="74"/>
      <c r="AE118" s="74"/>
      <c r="AF118" s="74"/>
      <c r="AG118" s="74"/>
      <c r="AH118" s="74"/>
    </row>
    <row r="119" spans="1:34" x14ac:dyDescent="0.35">
      <c r="A119" s="104" t="str">
        <f t="shared" si="35"/>
        <v/>
      </c>
      <c r="B119" s="5" t="str">
        <f t="shared" si="26"/>
        <v/>
      </c>
      <c r="C119" s="336">
        <f t="shared" si="36"/>
        <v>0</v>
      </c>
      <c r="D119" s="73">
        <v>0</v>
      </c>
      <c r="E119" s="73">
        <v>0</v>
      </c>
      <c r="F119" s="74"/>
      <c r="G119" s="74"/>
      <c r="H119" s="75" t="s">
        <v>99</v>
      </c>
      <c r="I119" s="75" t="s">
        <v>99</v>
      </c>
      <c r="J119" s="75" t="s">
        <v>44</v>
      </c>
      <c r="K119" s="74" t="s">
        <v>99</v>
      </c>
      <c r="L119" s="74" t="s">
        <v>99</v>
      </c>
      <c r="M119" s="287" t="s">
        <v>99</v>
      </c>
      <c r="N119" s="74"/>
      <c r="O119" s="288" t="s">
        <v>99</v>
      </c>
      <c r="P119" s="74" t="s">
        <v>99</v>
      </c>
      <c r="Q119" s="75" t="s">
        <v>44</v>
      </c>
      <c r="R119" s="75" t="s">
        <v>44</v>
      </c>
      <c r="S119" s="75" t="s">
        <v>44</v>
      </c>
      <c r="T119" s="75" t="s">
        <v>44</v>
      </c>
      <c r="U119" s="75" t="s">
        <v>44</v>
      </c>
      <c r="Y119" s="75"/>
      <c r="Z119" s="75"/>
      <c r="AA119" s="75"/>
      <c r="AB119" s="74"/>
      <c r="AC119" s="74"/>
      <c r="AD119" s="74"/>
      <c r="AE119" s="74"/>
      <c r="AF119" s="74"/>
      <c r="AG119" s="74"/>
      <c r="AH119" s="74"/>
    </row>
    <row r="120" spans="1:34" x14ac:dyDescent="0.35">
      <c r="A120" s="104" t="str">
        <f t="shared" si="35"/>
        <v/>
      </c>
      <c r="B120" s="5" t="str">
        <f t="shared" si="26"/>
        <v/>
      </c>
      <c r="C120" s="336">
        <f t="shared" si="36"/>
        <v>0</v>
      </c>
      <c r="D120" s="73">
        <v>0</v>
      </c>
      <c r="E120" s="73">
        <v>0</v>
      </c>
      <c r="F120" s="74"/>
      <c r="G120" s="74"/>
      <c r="H120" s="75" t="s">
        <v>99</v>
      </c>
      <c r="I120" s="75" t="s">
        <v>99</v>
      </c>
      <c r="J120" s="75" t="s">
        <v>44</v>
      </c>
      <c r="K120" s="74" t="s">
        <v>99</v>
      </c>
      <c r="L120" s="74" t="s">
        <v>99</v>
      </c>
      <c r="M120" s="287" t="s">
        <v>99</v>
      </c>
      <c r="N120" s="74"/>
      <c r="O120" s="288" t="s">
        <v>99</v>
      </c>
      <c r="P120" s="74" t="s">
        <v>99</v>
      </c>
      <c r="Q120" s="75" t="s">
        <v>44</v>
      </c>
      <c r="R120" s="75" t="s">
        <v>44</v>
      </c>
      <c r="S120" s="75" t="s">
        <v>44</v>
      </c>
      <c r="T120" s="75" t="s">
        <v>44</v>
      </c>
      <c r="U120" s="75" t="s">
        <v>44</v>
      </c>
      <c r="Y120" s="75"/>
      <c r="Z120" s="75"/>
      <c r="AA120" s="75"/>
      <c r="AB120" s="74"/>
      <c r="AC120" s="74"/>
      <c r="AD120" s="74"/>
      <c r="AE120" s="74"/>
      <c r="AF120" s="74"/>
      <c r="AG120" s="74"/>
      <c r="AH120" s="74"/>
    </row>
    <row r="121" spans="1:34" x14ac:dyDescent="0.35">
      <c r="A121" s="104" t="str">
        <f t="shared" si="35"/>
        <v/>
      </c>
      <c r="B121" s="5" t="str">
        <f t="shared" si="26"/>
        <v/>
      </c>
      <c r="C121" s="336">
        <f t="shared" si="36"/>
        <v>0</v>
      </c>
      <c r="D121" s="73">
        <v>0</v>
      </c>
      <c r="E121" s="73">
        <v>0</v>
      </c>
      <c r="F121" s="74"/>
      <c r="G121" s="74"/>
      <c r="H121" s="75" t="s">
        <v>99</v>
      </c>
      <c r="I121" s="75" t="s">
        <v>99</v>
      </c>
      <c r="J121" s="75" t="s">
        <v>44</v>
      </c>
      <c r="K121" s="74" t="s">
        <v>99</v>
      </c>
      <c r="L121" s="74" t="s">
        <v>99</v>
      </c>
      <c r="M121" s="287" t="s">
        <v>99</v>
      </c>
      <c r="N121" s="74"/>
      <c r="O121" s="288" t="s">
        <v>99</v>
      </c>
      <c r="P121" s="74" t="s">
        <v>99</v>
      </c>
      <c r="Q121" s="75" t="s">
        <v>44</v>
      </c>
      <c r="R121" s="75" t="s">
        <v>44</v>
      </c>
      <c r="S121" s="75" t="s">
        <v>44</v>
      </c>
      <c r="T121" s="75" t="s">
        <v>44</v>
      </c>
      <c r="U121" s="75" t="s">
        <v>44</v>
      </c>
      <c r="Y121" s="75"/>
      <c r="Z121" s="75"/>
      <c r="AA121" s="75"/>
      <c r="AB121" s="74"/>
      <c r="AC121" s="74"/>
      <c r="AD121" s="74"/>
      <c r="AE121" s="74"/>
      <c r="AF121" s="74"/>
      <c r="AG121" s="74"/>
      <c r="AH121" s="74"/>
    </row>
    <row r="122" spans="1:34" x14ac:dyDescent="0.35">
      <c r="A122" s="104" t="str">
        <f t="shared" si="35"/>
        <v/>
      </c>
      <c r="B122" s="5" t="str">
        <f t="shared" si="26"/>
        <v/>
      </c>
      <c r="C122" s="336">
        <f t="shared" si="36"/>
        <v>0</v>
      </c>
      <c r="D122" s="73">
        <v>0</v>
      </c>
      <c r="E122" s="73">
        <v>0</v>
      </c>
      <c r="F122" s="74"/>
      <c r="G122" s="74"/>
      <c r="H122" s="75" t="s">
        <v>99</v>
      </c>
      <c r="I122" s="75" t="s">
        <v>99</v>
      </c>
      <c r="J122" s="75" t="s">
        <v>44</v>
      </c>
      <c r="K122" s="74" t="s">
        <v>99</v>
      </c>
      <c r="L122" s="74" t="s">
        <v>99</v>
      </c>
      <c r="M122" s="287" t="s">
        <v>99</v>
      </c>
      <c r="N122" s="74"/>
      <c r="O122" s="288" t="s">
        <v>99</v>
      </c>
      <c r="P122" s="74" t="s">
        <v>99</v>
      </c>
      <c r="Q122" s="75" t="s">
        <v>44</v>
      </c>
      <c r="R122" s="75" t="s">
        <v>44</v>
      </c>
      <c r="S122" s="75" t="s">
        <v>44</v>
      </c>
      <c r="T122" s="75" t="s">
        <v>44</v>
      </c>
      <c r="U122" s="75" t="s">
        <v>44</v>
      </c>
      <c r="Y122" s="75"/>
      <c r="Z122" s="75"/>
      <c r="AA122" s="75"/>
      <c r="AB122" s="74"/>
      <c r="AC122" s="74"/>
      <c r="AD122" s="74"/>
      <c r="AE122" s="74"/>
      <c r="AF122" s="74"/>
      <c r="AG122" s="74"/>
      <c r="AH122" s="74"/>
    </row>
    <row r="123" spans="1:34" x14ac:dyDescent="0.35">
      <c r="A123" s="104" t="str">
        <f t="shared" si="35"/>
        <v/>
      </c>
      <c r="B123" s="5" t="str">
        <f t="shared" si="26"/>
        <v/>
      </c>
      <c r="C123" s="336">
        <f t="shared" si="36"/>
        <v>0</v>
      </c>
      <c r="D123" s="73">
        <v>0</v>
      </c>
      <c r="E123" s="73">
        <v>0</v>
      </c>
      <c r="F123" s="74"/>
      <c r="G123" s="74"/>
      <c r="H123" s="75" t="s">
        <v>99</v>
      </c>
      <c r="I123" s="75" t="s">
        <v>99</v>
      </c>
      <c r="J123" s="75" t="s">
        <v>44</v>
      </c>
      <c r="K123" s="74" t="s">
        <v>99</v>
      </c>
      <c r="L123" s="74" t="s">
        <v>99</v>
      </c>
      <c r="M123" s="287" t="s">
        <v>99</v>
      </c>
      <c r="N123" s="74"/>
      <c r="O123" s="288" t="s">
        <v>99</v>
      </c>
      <c r="P123" s="74" t="s">
        <v>99</v>
      </c>
      <c r="Q123" s="75" t="s">
        <v>44</v>
      </c>
      <c r="R123" s="75" t="s">
        <v>44</v>
      </c>
      <c r="S123" s="75" t="s">
        <v>44</v>
      </c>
      <c r="T123" s="75" t="s">
        <v>44</v>
      </c>
      <c r="U123" s="75" t="s">
        <v>44</v>
      </c>
      <c r="Y123" s="75"/>
      <c r="Z123" s="75"/>
      <c r="AA123" s="75"/>
      <c r="AB123" s="74"/>
      <c r="AC123" s="74"/>
      <c r="AD123" s="74"/>
      <c r="AE123" s="74"/>
      <c r="AF123" s="74"/>
      <c r="AG123" s="74"/>
      <c r="AH123" s="74"/>
    </row>
    <row r="124" spans="1:34" x14ac:dyDescent="0.35">
      <c r="A124" s="104" t="str">
        <f t="shared" si="35"/>
        <v/>
      </c>
      <c r="B124" s="5" t="str">
        <f t="shared" si="26"/>
        <v/>
      </c>
      <c r="C124" s="336">
        <f t="shared" si="36"/>
        <v>0</v>
      </c>
      <c r="D124" s="73">
        <v>0</v>
      </c>
      <c r="E124" s="73">
        <v>0</v>
      </c>
      <c r="F124" s="74"/>
      <c r="G124" s="74"/>
      <c r="H124" s="75" t="s">
        <v>99</v>
      </c>
      <c r="I124" s="75" t="s">
        <v>99</v>
      </c>
      <c r="J124" s="75" t="s">
        <v>44</v>
      </c>
      <c r="K124" s="74" t="s">
        <v>99</v>
      </c>
      <c r="L124" s="74" t="s">
        <v>99</v>
      </c>
      <c r="M124" s="287" t="s">
        <v>99</v>
      </c>
      <c r="N124" s="74"/>
      <c r="O124" s="288" t="s">
        <v>99</v>
      </c>
      <c r="P124" s="74" t="s">
        <v>99</v>
      </c>
      <c r="Q124" s="75" t="s">
        <v>44</v>
      </c>
      <c r="R124" s="75" t="s">
        <v>44</v>
      </c>
      <c r="S124" s="75" t="s">
        <v>44</v>
      </c>
      <c r="T124" s="75" t="s">
        <v>44</v>
      </c>
      <c r="U124" s="75" t="s">
        <v>44</v>
      </c>
      <c r="Y124" s="75"/>
      <c r="Z124" s="75"/>
      <c r="AA124" s="75"/>
      <c r="AB124" s="74"/>
      <c r="AC124" s="74"/>
      <c r="AD124" s="74"/>
      <c r="AE124" s="74"/>
      <c r="AF124" s="74"/>
      <c r="AG124" s="74"/>
      <c r="AH124" s="74"/>
    </row>
    <row r="125" spans="1:34" x14ac:dyDescent="0.35">
      <c r="A125" s="104" t="str">
        <f t="shared" si="35"/>
        <v/>
      </c>
      <c r="B125" s="5" t="str">
        <f t="shared" si="26"/>
        <v/>
      </c>
      <c r="C125" s="336">
        <f t="shared" si="36"/>
        <v>0</v>
      </c>
      <c r="D125" s="73">
        <v>0</v>
      </c>
      <c r="E125" s="73">
        <v>0</v>
      </c>
      <c r="F125" s="74"/>
      <c r="G125" s="74"/>
      <c r="H125" s="75" t="s">
        <v>99</v>
      </c>
      <c r="I125" s="75" t="s">
        <v>99</v>
      </c>
      <c r="J125" s="75" t="s">
        <v>44</v>
      </c>
      <c r="K125" s="74" t="s">
        <v>99</v>
      </c>
      <c r="L125" s="74" t="s">
        <v>99</v>
      </c>
      <c r="M125" s="287" t="s">
        <v>99</v>
      </c>
      <c r="N125" s="74"/>
      <c r="O125" s="288" t="s">
        <v>99</v>
      </c>
      <c r="P125" s="74" t="s">
        <v>99</v>
      </c>
      <c r="Q125" s="75" t="s">
        <v>44</v>
      </c>
      <c r="R125" s="75" t="s">
        <v>44</v>
      </c>
      <c r="S125" s="75" t="s">
        <v>44</v>
      </c>
      <c r="T125" s="75" t="s">
        <v>44</v>
      </c>
      <c r="U125" s="75" t="s">
        <v>44</v>
      </c>
      <c r="Y125" s="75"/>
      <c r="Z125" s="75"/>
      <c r="AA125" s="75"/>
      <c r="AB125" s="74"/>
      <c r="AC125" s="74"/>
      <c r="AD125" s="74"/>
      <c r="AE125" s="74"/>
      <c r="AF125" s="74"/>
      <c r="AG125" s="74"/>
      <c r="AH125" s="74"/>
    </row>
    <row r="126" spans="1:34" x14ac:dyDescent="0.35">
      <c r="A126" s="104" t="str">
        <f t="shared" si="35"/>
        <v/>
      </c>
      <c r="B126" s="5" t="str">
        <f t="shared" si="26"/>
        <v/>
      </c>
      <c r="C126" s="336">
        <f t="shared" si="36"/>
        <v>0</v>
      </c>
      <c r="D126" s="73">
        <v>0</v>
      </c>
      <c r="E126" s="73">
        <v>0</v>
      </c>
      <c r="F126" s="74"/>
      <c r="G126" s="74"/>
      <c r="H126" s="75" t="s">
        <v>99</v>
      </c>
      <c r="I126" s="75" t="s">
        <v>99</v>
      </c>
      <c r="J126" s="75" t="s">
        <v>44</v>
      </c>
      <c r="K126" s="74" t="s">
        <v>99</v>
      </c>
      <c r="L126" s="74" t="s">
        <v>99</v>
      </c>
      <c r="M126" s="287" t="s">
        <v>99</v>
      </c>
      <c r="N126" s="74"/>
      <c r="O126" s="288" t="s">
        <v>99</v>
      </c>
      <c r="P126" s="74" t="s">
        <v>99</v>
      </c>
      <c r="Q126" s="75" t="s">
        <v>44</v>
      </c>
      <c r="R126" s="75" t="s">
        <v>44</v>
      </c>
      <c r="S126" s="75" t="s">
        <v>44</v>
      </c>
      <c r="T126" s="75" t="s">
        <v>44</v>
      </c>
      <c r="U126" s="75" t="s">
        <v>44</v>
      </c>
      <c r="Y126" s="75"/>
      <c r="Z126" s="75"/>
      <c r="AA126" s="75"/>
      <c r="AB126" s="74"/>
      <c r="AC126" s="74"/>
      <c r="AD126" s="74"/>
      <c r="AE126" s="74"/>
      <c r="AF126" s="74"/>
      <c r="AG126" s="74"/>
      <c r="AH126" s="74"/>
    </row>
    <row r="127" spans="1:34" x14ac:dyDescent="0.35">
      <c r="A127" s="104" t="str">
        <f t="shared" si="35"/>
        <v/>
      </c>
      <c r="B127" s="5" t="str">
        <f t="shared" si="26"/>
        <v/>
      </c>
      <c r="C127" s="336">
        <f t="shared" si="36"/>
        <v>0</v>
      </c>
      <c r="D127" s="73">
        <v>0</v>
      </c>
      <c r="E127" s="73">
        <v>0</v>
      </c>
      <c r="F127" s="74"/>
      <c r="G127" s="74"/>
      <c r="H127" s="75" t="s">
        <v>99</v>
      </c>
      <c r="I127" s="75" t="s">
        <v>99</v>
      </c>
      <c r="J127" s="75" t="s">
        <v>44</v>
      </c>
      <c r="K127" s="74" t="s">
        <v>99</v>
      </c>
      <c r="L127" s="74" t="s">
        <v>99</v>
      </c>
      <c r="M127" s="287" t="s">
        <v>99</v>
      </c>
      <c r="N127" s="74"/>
      <c r="O127" s="288" t="s">
        <v>99</v>
      </c>
      <c r="P127" s="74" t="s">
        <v>99</v>
      </c>
      <c r="Q127" s="75" t="s">
        <v>44</v>
      </c>
      <c r="R127" s="75" t="s">
        <v>44</v>
      </c>
      <c r="S127" s="75" t="s">
        <v>44</v>
      </c>
      <c r="T127" s="75" t="s">
        <v>44</v>
      </c>
      <c r="U127" s="75" t="s">
        <v>44</v>
      </c>
      <c r="Y127" s="75"/>
      <c r="Z127" s="75"/>
      <c r="AA127" s="75"/>
      <c r="AB127" s="74"/>
      <c r="AC127" s="74"/>
      <c r="AD127" s="74"/>
      <c r="AE127" s="74"/>
      <c r="AF127" s="74"/>
      <c r="AG127" s="74"/>
      <c r="AH127" s="74"/>
    </row>
    <row r="128" spans="1:34" x14ac:dyDescent="0.35">
      <c r="A128" s="104" t="str">
        <f t="shared" si="35"/>
        <v/>
      </c>
      <c r="B128" s="5" t="str">
        <f t="shared" si="26"/>
        <v/>
      </c>
      <c r="C128" s="336">
        <f t="shared" si="36"/>
        <v>0</v>
      </c>
      <c r="D128" s="73">
        <v>0</v>
      </c>
      <c r="E128" s="73">
        <v>0</v>
      </c>
      <c r="F128" s="74"/>
      <c r="G128" s="74"/>
      <c r="H128" s="75" t="s">
        <v>99</v>
      </c>
      <c r="I128" s="75" t="s">
        <v>99</v>
      </c>
      <c r="J128" s="75" t="s">
        <v>44</v>
      </c>
      <c r="K128" s="74" t="s">
        <v>99</v>
      </c>
      <c r="L128" s="74" t="s">
        <v>99</v>
      </c>
      <c r="M128" s="287" t="s">
        <v>99</v>
      </c>
      <c r="N128" s="74"/>
      <c r="O128" s="288" t="s">
        <v>99</v>
      </c>
      <c r="P128" s="74" t="s">
        <v>99</v>
      </c>
      <c r="Q128" s="75" t="s">
        <v>44</v>
      </c>
      <c r="R128" s="75" t="s">
        <v>44</v>
      </c>
      <c r="S128" s="75" t="s">
        <v>44</v>
      </c>
      <c r="T128" s="75" t="s">
        <v>44</v>
      </c>
      <c r="U128" s="75" t="s">
        <v>44</v>
      </c>
      <c r="Y128" s="75"/>
      <c r="Z128" s="75"/>
      <c r="AA128" s="75"/>
      <c r="AB128" s="74"/>
      <c r="AC128" s="74"/>
      <c r="AD128" s="74"/>
      <c r="AE128" s="74"/>
      <c r="AF128" s="74"/>
      <c r="AG128" s="74"/>
      <c r="AH128" s="74"/>
    </row>
    <row r="129" spans="1:34" x14ac:dyDescent="0.35">
      <c r="A129" s="104" t="str">
        <f t="shared" si="35"/>
        <v/>
      </c>
      <c r="B129" s="5" t="str">
        <f t="shared" si="26"/>
        <v/>
      </c>
      <c r="C129" s="336">
        <f t="shared" si="36"/>
        <v>0</v>
      </c>
      <c r="D129" s="73">
        <v>0</v>
      </c>
      <c r="E129" s="73">
        <v>0</v>
      </c>
      <c r="F129" s="74"/>
      <c r="G129" s="74"/>
      <c r="H129" s="75" t="s">
        <v>99</v>
      </c>
      <c r="I129" s="75" t="s">
        <v>99</v>
      </c>
      <c r="J129" s="75" t="s">
        <v>44</v>
      </c>
      <c r="K129" s="74" t="s">
        <v>99</v>
      </c>
      <c r="L129" s="74" t="s">
        <v>99</v>
      </c>
      <c r="M129" s="287" t="s">
        <v>99</v>
      </c>
      <c r="N129" s="74"/>
      <c r="O129" s="288" t="s">
        <v>99</v>
      </c>
      <c r="P129" s="74" t="s">
        <v>99</v>
      </c>
      <c r="Q129" s="75" t="s">
        <v>44</v>
      </c>
      <c r="R129" s="75" t="s">
        <v>44</v>
      </c>
      <c r="S129" s="75" t="s">
        <v>44</v>
      </c>
      <c r="T129" s="75" t="s">
        <v>44</v>
      </c>
      <c r="U129" s="75" t="s">
        <v>44</v>
      </c>
      <c r="Y129" s="75"/>
      <c r="Z129" s="75"/>
      <c r="AA129" s="75"/>
      <c r="AB129" s="74"/>
      <c r="AC129" s="74"/>
      <c r="AD129" s="74"/>
      <c r="AE129" s="74"/>
      <c r="AF129" s="74"/>
      <c r="AG129" s="74"/>
      <c r="AH129" s="74"/>
    </row>
    <row r="130" spans="1:34" x14ac:dyDescent="0.35">
      <c r="A130" s="104" t="str">
        <f t="shared" si="35"/>
        <v/>
      </c>
      <c r="B130" s="5" t="str">
        <f t="shared" si="26"/>
        <v/>
      </c>
      <c r="C130" s="336">
        <f t="shared" si="36"/>
        <v>0</v>
      </c>
      <c r="D130" s="73">
        <v>0</v>
      </c>
      <c r="E130" s="73">
        <v>0</v>
      </c>
      <c r="F130" s="74"/>
      <c r="G130" s="74"/>
      <c r="H130" s="75" t="s">
        <v>99</v>
      </c>
      <c r="I130" s="75" t="s">
        <v>99</v>
      </c>
      <c r="J130" s="75" t="s">
        <v>44</v>
      </c>
      <c r="K130" s="74" t="s">
        <v>99</v>
      </c>
      <c r="L130" s="74" t="s">
        <v>99</v>
      </c>
      <c r="M130" s="287" t="s">
        <v>99</v>
      </c>
      <c r="N130" s="74"/>
      <c r="O130" s="288" t="s">
        <v>99</v>
      </c>
      <c r="P130" s="74" t="s">
        <v>99</v>
      </c>
      <c r="Q130" s="75" t="s">
        <v>44</v>
      </c>
      <c r="R130" s="75" t="s">
        <v>44</v>
      </c>
      <c r="S130" s="75" t="s">
        <v>44</v>
      </c>
      <c r="T130" s="75" t="s">
        <v>44</v>
      </c>
      <c r="U130" s="75" t="s">
        <v>44</v>
      </c>
      <c r="Y130" s="75"/>
      <c r="Z130" s="75"/>
      <c r="AA130" s="75"/>
      <c r="AB130" s="74"/>
      <c r="AC130" s="74"/>
      <c r="AD130" s="74"/>
      <c r="AE130" s="74"/>
      <c r="AF130" s="74"/>
      <c r="AG130" s="74"/>
      <c r="AH130" s="74"/>
    </row>
    <row r="131" spans="1:34" x14ac:dyDescent="0.35">
      <c r="A131" s="104" t="str">
        <f t="shared" si="35"/>
        <v/>
      </c>
      <c r="B131" s="5" t="str">
        <f t="shared" si="26"/>
        <v/>
      </c>
      <c r="C131" s="336">
        <f t="shared" si="36"/>
        <v>0</v>
      </c>
      <c r="D131" s="73">
        <v>0</v>
      </c>
      <c r="E131" s="73">
        <v>0</v>
      </c>
      <c r="F131" s="74"/>
      <c r="G131" s="74"/>
      <c r="H131" s="75" t="s">
        <v>99</v>
      </c>
      <c r="I131" s="75" t="s">
        <v>99</v>
      </c>
      <c r="J131" s="75" t="s">
        <v>44</v>
      </c>
      <c r="K131" s="74" t="s">
        <v>99</v>
      </c>
      <c r="L131" s="74" t="s">
        <v>99</v>
      </c>
      <c r="M131" s="287" t="s">
        <v>99</v>
      </c>
      <c r="N131" s="74"/>
      <c r="O131" s="288" t="s">
        <v>99</v>
      </c>
      <c r="P131" s="74" t="s">
        <v>99</v>
      </c>
      <c r="Q131" s="75" t="s">
        <v>44</v>
      </c>
      <c r="R131" s="75" t="s">
        <v>44</v>
      </c>
      <c r="S131" s="75" t="s">
        <v>44</v>
      </c>
      <c r="T131" s="75" t="s">
        <v>44</v>
      </c>
      <c r="U131" s="75" t="s">
        <v>44</v>
      </c>
      <c r="Y131" s="75"/>
      <c r="Z131" s="75"/>
      <c r="AA131" s="75"/>
      <c r="AB131" s="74"/>
      <c r="AC131" s="74"/>
      <c r="AD131" s="74"/>
      <c r="AE131" s="74"/>
      <c r="AF131" s="74"/>
      <c r="AG131" s="74"/>
      <c r="AH131" s="74"/>
    </row>
    <row r="132" spans="1:34" x14ac:dyDescent="0.35">
      <c r="A132" s="104" t="str">
        <f t="shared" si="35"/>
        <v/>
      </c>
      <c r="B132" s="5" t="str">
        <f t="shared" ref="B132:B195" si="44">IF(AND(A132&lt;&gt;"",C132&lt;&gt;"",C132&lt;&gt;0),A132+TIME(0,INT(AJ132),AK132),"")</f>
        <v/>
      </c>
      <c r="C132" s="336">
        <f t="shared" si="36"/>
        <v>0</v>
      </c>
      <c r="D132" s="73">
        <v>0</v>
      </c>
      <c r="E132" s="73">
        <v>0</v>
      </c>
      <c r="F132" s="74"/>
      <c r="G132" s="74"/>
      <c r="H132" s="75" t="s">
        <v>99</v>
      </c>
      <c r="I132" s="75" t="s">
        <v>99</v>
      </c>
      <c r="J132" s="75" t="s">
        <v>44</v>
      </c>
      <c r="K132" s="74" t="s">
        <v>99</v>
      </c>
      <c r="L132" s="74" t="s">
        <v>99</v>
      </c>
      <c r="M132" s="287" t="s">
        <v>99</v>
      </c>
      <c r="N132" s="74"/>
      <c r="O132" s="288" t="s">
        <v>99</v>
      </c>
      <c r="P132" s="74" t="s">
        <v>99</v>
      </c>
      <c r="Q132" s="75" t="s">
        <v>44</v>
      </c>
      <c r="R132" s="75" t="s">
        <v>44</v>
      </c>
      <c r="S132" s="75" t="s">
        <v>44</v>
      </c>
      <c r="T132" s="75" t="s">
        <v>44</v>
      </c>
      <c r="U132" s="75" t="s">
        <v>44</v>
      </c>
      <c r="Y132" s="75"/>
      <c r="Z132" s="75"/>
      <c r="AA132" s="75"/>
      <c r="AB132" s="74"/>
      <c r="AC132" s="74"/>
      <c r="AD132" s="74"/>
      <c r="AE132" s="74"/>
      <c r="AF132" s="74"/>
      <c r="AG132" s="74"/>
      <c r="AH132" s="74"/>
    </row>
    <row r="133" spans="1:34" x14ac:dyDescent="0.35">
      <c r="A133" s="104" t="str">
        <f t="shared" ref="A133:A196" si="45">IF(AND(A132&lt;&gt;"",C133&lt;&gt;"",C133&lt;&gt;0),A132+TIME(0,(INT(AJ132)),AK132),"")</f>
        <v/>
      </c>
      <c r="B133" s="5" t="str">
        <f t="shared" si="44"/>
        <v/>
      </c>
      <c r="C133" s="336">
        <f t="shared" ref="C133:C196" si="46">AJ133+(AK133/100)</f>
        <v>0</v>
      </c>
      <c r="D133" s="73">
        <v>0</v>
      </c>
      <c r="E133" s="73">
        <v>0</v>
      </c>
      <c r="F133" s="74"/>
      <c r="G133" s="74"/>
      <c r="H133" s="75" t="s">
        <v>99</v>
      </c>
      <c r="I133" s="75" t="s">
        <v>99</v>
      </c>
      <c r="J133" s="75" t="s">
        <v>44</v>
      </c>
      <c r="K133" s="74" t="s">
        <v>99</v>
      </c>
      <c r="L133" s="74" t="s">
        <v>99</v>
      </c>
      <c r="M133" s="287" t="s">
        <v>99</v>
      </c>
      <c r="N133" s="74"/>
      <c r="O133" s="288" t="s">
        <v>99</v>
      </c>
      <c r="P133" s="74" t="s">
        <v>99</v>
      </c>
      <c r="Q133" s="75" t="s">
        <v>44</v>
      </c>
      <c r="R133" s="75" t="s">
        <v>44</v>
      </c>
      <c r="S133" s="75" t="s">
        <v>44</v>
      </c>
      <c r="T133" s="75" t="s">
        <v>44</v>
      </c>
      <c r="U133" s="75" t="s">
        <v>44</v>
      </c>
      <c r="Y133" s="75"/>
      <c r="Z133" s="75"/>
      <c r="AA133" s="75"/>
      <c r="AB133" s="74"/>
      <c r="AC133" s="74"/>
      <c r="AD133" s="74"/>
      <c r="AE133" s="74"/>
      <c r="AF133" s="74"/>
      <c r="AG133" s="74"/>
      <c r="AH133" s="74"/>
    </row>
    <row r="134" spans="1:34" x14ac:dyDescent="0.35">
      <c r="A134" s="104" t="str">
        <f t="shared" si="45"/>
        <v/>
      </c>
      <c r="B134" s="5" t="str">
        <f t="shared" si="44"/>
        <v/>
      </c>
      <c r="C134" s="336">
        <f t="shared" si="46"/>
        <v>0</v>
      </c>
      <c r="D134" s="73">
        <v>0</v>
      </c>
      <c r="E134" s="73">
        <v>0</v>
      </c>
      <c r="F134" s="74"/>
      <c r="G134" s="74"/>
      <c r="H134" s="75" t="s">
        <v>99</v>
      </c>
      <c r="I134" s="75" t="s">
        <v>99</v>
      </c>
      <c r="J134" s="75" t="s">
        <v>44</v>
      </c>
      <c r="K134" s="74" t="s">
        <v>99</v>
      </c>
      <c r="L134" s="74" t="s">
        <v>99</v>
      </c>
      <c r="M134" s="287" t="s">
        <v>99</v>
      </c>
      <c r="N134" s="74"/>
      <c r="O134" s="288" t="s">
        <v>99</v>
      </c>
      <c r="P134" s="74" t="s">
        <v>99</v>
      </c>
      <c r="Q134" s="75" t="s">
        <v>44</v>
      </c>
      <c r="R134" s="75" t="s">
        <v>44</v>
      </c>
      <c r="S134" s="75" t="s">
        <v>44</v>
      </c>
      <c r="T134" s="75" t="s">
        <v>44</v>
      </c>
      <c r="U134" s="75" t="s">
        <v>44</v>
      </c>
      <c r="Y134" s="75"/>
      <c r="Z134" s="75"/>
      <c r="AA134" s="75"/>
      <c r="AB134" s="74"/>
      <c r="AC134" s="74"/>
      <c r="AD134" s="74"/>
      <c r="AE134" s="74"/>
      <c r="AF134" s="74"/>
      <c r="AG134" s="74"/>
      <c r="AH134" s="74"/>
    </row>
    <row r="135" spans="1:34" x14ac:dyDescent="0.35">
      <c r="A135" s="104" t="str">
        <f t="shared" si="45"/>
        <v/>
      </c>
      <c r="B135" s="5" t="str">
        <f t="shared" si="44"/>
        <v/>
      </c>
      <c r="C135" s="336">
        <f t="shared" si="46"/>
        <v>0</v>
      </c>
      <c r="D135" s="73">
        <v>0</v>
      </c>
      <c r="E135" s="73">
        <v>0</v>
      </c>
      <c r="F135" s="74"/>
      <c r="G135" s="74"/>
      <c r="H135" s="75" t="s">
        <v>99</v>
      </c>
      <c r="I135" s="75" t="s">
        <v>99</v>
      </c>
      <c r="J135" s="75" t="s">
        <v>44</v>
      </c>
      <c r="K135" s="74" t="s">
        <v>99</v>
      </c>
      <c r="L135" s="74" t="s">
        <v>99</v>
      </c>
      <c r="M135" s="287" t="s">
        <v>99</v>
      </c>
      <c r="N135" s="74"/>
      <c r="O135" s="288" t="s">
        <v>99</v>
      </c>
      <c r="P135" s="74" t="s">
        <v>99</v>
      </c>
      <c r="Q135" s="75" t="s">
        <v>44</v>
      </c>
      <c r="R135" s="75" t="s">
        <v>44</v>
      </c>
      <c r="S135" s="75" t="s">
        <v>44</v>
      </c>
      <c r="T135" s="75" t="s">
        <v>44</v>
      </c>
      <c r="U135" s="75" t="s">
        <v>44</v>
      </c>
      <c r="Y135" s="75"/>
      <c r="Z135" s="75"/>
      <c r="AA135" s="75"/>
      <c r="AB135" s="74"/>
      <c r="AC135" s="74"/>
      <c r="AD135" s="74"/>
      <c r="AE135" s="74"/>
      <c r="AF135" s="74"/>
      <c r="AG135" s="74"/>
      <c r="AH135" s="74"/>
    </row>
    <row r="136" spans="1:34" x14ac:dyDescent="0.35">
      <c r="A136" s="104" t="str">
        <f t="shared" si="45"/>
        <v/>
      </c>
      <c r="B136" s="5" t="str">
        <f t="shared" si="44"/>
        <v/>
      </c>
      <c r="C136" s="336">
        <f t="shared" si="46"/>
        <v>0</v>
      </c>
      <c r="D136" s="73">
        <v>0</v>
      </c>
      <c r="E136" s="73">
        <v>0</v>
      </c>
      <c r="F136" s="74"/>
      <c r="G136" s="74"/>
      <c r="H136" s="75" t="s">
        <v>99</v>
      </c>
      <c r="I136" s="75" t="s">
        <v>99</v>
      </c>
      <c r="J136" s="75" t="s">
        <v>44</v>
      </c>
      <c r="K136" s="74" t="s">
        <v>99</v>
      </c>
      <c r="L136" s="74" t="s">
        <v>99</v>
      </c>
      <c r="M136" s="287" t="s">
        <v>99</v>
      </c>
      <c r="N136" s="74"/>
      <c r="O136" s="288" t="s">
        <v>99</v>
      </c>
      <c r="P136" s="74" t="s">
        <v>99</v>
      </c>
      <c r="Q136" s="75" t="s">
        <v>44</v>
      </c>
      <c r="R136" s="75" t="s">
        <v>44</v>
      </c>
      <c r="S136" s="75" t="s">
        <v>44</v>
      </c>
      <c r="T136" s="75" t="s">
        <v>44</v>
      </c>
      <c r="U136" s="75" t="s">
        <v>44</v>
      </c>
      <c r="Y136" s="75"/>
      <c r="Z136" s="75"/>
      <c r="AA136" s="75"/>
      <c r="AB136" s="74"/>
      <c r="AC136" s="74"/>
      <c r="AD136" s="74"/>
      <c r="AE136" s="74"/>
      <c r="AF136" s="74"/>
      <c r="AG136" s="74"/>
      <c r="AH136" s="74"/>
    </row>
    <row r="137" spans="1:34" x14ac:dyDescent="0.35">
      <c r="A137" s="104" t="str">
        <f t="shared" si="45"/>
        <v/>
      </c>
      <c r="B137" s="5" t="str">
        <f t="shared" si="44"/>
        <v/>
      </c>
      <c r="C137" s="336">
        <f t="shared" si="46"/>
        <v>0</v>
      </c>
      <c r="D137" s="73">
        <v>0</v>
      </c>
      <c r="E137" s="73">
        <v>0</v>
      </c>
      <c r="F137" s="74"/>
      <c r="G137" s="74"/>
      <c r="H137" s="75" t="s">
        <v>99</v>
      </c>
      <c r="I137" s="75" t="s">
        <v>99</v>
      </c>
      <c r="J137" s="75" t="s">
        <v>44</v>
      </c>
      <c r="K137" s="74" t="s">
        <v>99</v>
      </c>
      <c r="L137" s="74" t="s">
        <v>99</v>
      </c>
      <c r="M137" s="287" t="s">
        <v>99</v>
      </c>
      <c r="N137" s="74"/>
      <c r="O137" s="288" t="s">
        <v>99</v>
      </c>
      <c r="P137" s="74" t="s">
        <v>99</v>
      </c>
      <c r="Q137" s="75" t="s">
        <v>44</v>
      </c>
      <c r="R137" s="75" t="s">
        <v>44</v>
      </c>
      <c r="S137" s="75" t="s">
        <v>44</v>
      </c>
      <c r="T137" s="75" t="s">
        <v>44</v>
      </c>
      <c r="U137" s="75" t="s">
        <v>44</v>
      </c>
      <c r="Y137" s="75"/>
      <c r="Z137" s="75"/>
      <c r="AA137" s="75"/>
      <c r="AB137" s="74"/>
      <c r="AC137" s="74"/>
      <c r="AD137" s="74"/>
      <c r="AE137" s="74"/>
      <c r="AF137" s="74"/>
      <c r="AG137" s="74"/>
      <c r="AH137" s="74"/>
    </row>
    <row r="138" spans="1:34" x14ac:dyDescent="0.35">
      <c r="A138" s="104" t="str">
        <f t="shared" si="45"/>
        <v/>
      </c>
      <c r="B138" s="5" t="str">
        <f t="shared" si="44"/>
        <v/>
      </c>
      <c r="C138" s="336">
        <f t="shared" si="46"/>
        <v>0</v>
      </c>
      <c r="D138" s="73">
        <v>0</v>
      </c>
      <c r="E138" s="73">
        <v>0</v>
      </c>
      <c r="F138" s="74"/>
      <c r="G138" s="74"/>
      <c r="H138" s="75" t="s">
        <v>99</v>
      </c>
      <c r="I138" s="75" t="s">
        <v>99</v>
      </c>
      <c r="J138" s="75" t="s">
        <v>44</v>
      </c>
      <c r="K138" s="74" t="s">
        <v>99</v>
      </c>
      <c r="L138" s="74" t="s">
        <v>99</v>
      </c>
      <c r="M138" s="287" t="s">
        <v>99</v>
      </c>
      <c r="N138" s="74"/>
      <c r="O138" s="288" t="s">
        <v>99</v>
      </c>
      <c r="P138" s="74" t="s">
        <v>99</v>
      </c>
      <c r="Q138" s="75" t="s">
        <v>44</v>
      </c>
      <c r="R138" s="75" t="s">
        <v>44</v>
      </c>
      <c r="S138" s="75" t="s">
        <v>44</v>
      </c>
      <c r="T138" s="75" t="s">
        <v>44</v>
      </c>
      <c r="U138" s="75" t="s">
        <v>44</v>
      </c>
      <c r="Y138" s="75"/>
      <c r="Z138" s="75"/>
      <c r="AA138" s="75"/>
      <c r="AB138" s="74"/>
      <c r="AC138" s="74"/>
      <c r="AD138" s="74"/>
      <c r="AE138" s="74"/>
      <c r="AF138" s="74"/>
      <c r="AG138" s="74"/>
      <c r="AH138" s="74"/>
    </row>
    <row r="139" spans="1:34" x14ac:dyDescent="0.35">
      <c r="A139" s="104" t="str">
        <f t="shared" si="45"/>
        <v/>
      </c>
      <c r="B139" s="5" t="str">
        <f t="shared" si="44"/>
        <v/>
      </c>
      <c r="C139" s="336">
        <f t="shared" si="46"/>
        <v>0</v>
      </c>
      <c r="D139" s="73">
        <v>0</v>
      </c>
      <c r="E139" s="73">
        <v>0</v>
      </c>
      <c r="F139" s="74"/>
      <c r="G139" s="74"/>
      <c r="H139" s="75" t="s">
        <v>99</v>
      </c>
      <c r="I139" s="75" t="s">
        <v>99</v>
      </c>
      <c r="J139" s="75" t="s">
        <v>44</v>
      </c>
      <c r="K139" s="74" t="s">
        <v>99</v>
      </c>
      <c r="L139" s="74" t="s">
        <v>99</v>
      </c>
      <c r="M139" s="287" t="s">
        <v>99</v>
      </c>
      <c r="N139" s="74"/>
      <c r="O139" s="288" t="s">
        <v>99</v>
      </c>
      <c r="P139" s="74" t="s">
        <v>99</v>
      </c>
      <c r="Q139" s="75" t="s">
        <v>44</v>
      </c>
      <c r="R139" s="75" t="s">
        <v>44</v>
      </c>
      <c r="S139" s="75" t="s">
        <v>44</v>
      </c>
      <c r="T139" s="75" t="s">
        <v>44</v>
      </c>
      <c r="U139" s="75" t="s">
        <v>44</v>
      </c>
      <c r="Y139" s="75"/>
      <c r="Z139" s="75"/>
      <c r="AA139" s="75"/>
      <c r="AB139" s="74"/>
      <c r="AC139" s="74"/>
      <c r="AD139" s="74"/>
      <c r="AE139" s="74"/>
      <c r="AF139" s="74"/>
      <c r="AG139" s="74"/>
      <c r="AH139" s="74"/>
    </row>
    <row r="140" spans="1:34" x14ac:dyDescent="0.35">
      <c r="A140" s="104" t="str">
        <f t="shared" si="45"/>
        <v/>
      </c>
      <c r="B140" s="5" t="str">
        <f t="shared" si="44"/>
        <v/>
      </c>
      <c r="C140" s="336">
        <f t="shared" si="46"/>
        <v>0</v>
      </c>
      <c r="D140" s="73">
        <v>0</v>
      </c>
      <c r="E140" s="73">
        <v>0</v>
      </c>
      <c r="F140" s="74"/>
      <c r="G140" s="74"/>
      <c r="H140" s="75" t="s">
        <v>99</v>
      </c>
      <c r="I140" s="75" t="s">
        <v>99</v>
      </c>
      <c r="J140" s="75" t="s">
        <v>44</v>
      </c>
      <c r="K140" s="74" t="s">
        <v>99</v>
      </c>
      <c r="L140" s="74" t="s">
        <v>99</v>
      </c>
      <c r="M140" s="287" t="s">
        <v>99</v>
      </c>
      <c r="N140" s="74"/>
      <c r="O140" s="288" t="s">
        <v>99</v>
      </c>
      <c r="P140" s="74" t="s">
        <v>99</v>
      </c>
      <c r="Q140" s="75" t="s">
        <v>44</v>
      </c>
      <c r="R140" s="75" t="s">
        <v>44</v>
      </c>
      <c r="S140" s="75" t="s">
        <v>44</v>
      </c>
      <c r="T140" s="75" t="s">
        <v>44</v>
      </c>
      <c r="U140" s="75" t="s">
        <v>44</v>
      </c>
      <c r="Y140" s="75"/>
      <c r="Z140" s="75"/>
      <c r="AA140" s="75"/>
      <c r="AB140" s="74"/>
      <c r="AC140" s="74"/>
      <c r="AD140" s="74"/>
      <c r="AE140" s="74"/>
      <c r="AF140" s="74"/>
      <c r="AG140" s="74"/>
      <c r="AH140" s="74"/>
    </row>
    <row r="141" spans="1:34" x14ac:dyDescent="0.35">
      <c r="A141" s="104" t="str">
        <f t="shared" si="45"/>
        <v/>
      </c>
      <c r="B141" s="5" t="str">
        <f t="shared" si="44"/>
        <v/>
      </c>
      <c r="C141" s="336">
        <f t="shared" si="46"/>
        <v>0</v>
      </c>
      <c r="D141" s="73">
        <v>0</v>
      </c>
      <c r="E141" s="73">
        <v>0</v>
      </c>
      <c r="F141" s="74"/>
      <c r="G141" s="74"/>
      <c r="H141" s="75" t="s">
        <v>99</v>
      </c>
      <c r="I141" s="75" t="s">
        <v>99</v>
      </c>
      <c r="J141" s="75" t="s">
        <v>44</v>
      </c>
      <c r="K141" s="74" t="s">
        <v>99</v>
      </c>
      <c r="L141" s="74" t="s">
        <v>99</v>
      </c>
      <c r="M141" s="287" t="s">
        <v>99</v>
      </c>
      <c r="N141" s="74"/>
      <c r="O141" s="288" t="s">
        <v>99</v>
      </c>
      <c r="P141" s="74" t="s">
        <v>99</v>
      </c>
      <c r="Q141" s="75" t="s">
        <v>44</v>
      </c>
      <c r="R141" s="75" t="s">
        <v>44</v>
      </c>
      <c r="S141" s="75" t="s">
        <v>44</v>
      </c>
      <c r="T141" s="75" t="s">
        <v>44</v>
      </c>
      <c r="U141" s="75" t="s">
        <v>44</v>
      </c>
      <c r="Y141" s="75"/>
      <c r="Z141" s="75"/>
      <c r="AA141" s="75"/>
      <c r="AB141" s="74"/>
      <c r="AC141" s="74"/>
      <c r="AD141" s="74"/>
      <c r="AE141" s="74"/>
      <c r="AF141" s="74"/>
      <c r="AG141" s="74"/>
      <c r="AH141" s="74"/>
    </row>
    <row r="142" spans="1:34" x14ac:dyDescent="0.35">
      <c r="A142" s="104" t="str">
        <f t="shared" si="45"/>
        <v/>
      </c>
      <c r="B142" s="5" t="str">
        <f t="shared" si="44"/>
        <v/>
      </c>
      <c r="C142" s="336">
        <f t="shared" si="46"/>
        <v>0</v>
      </c>
      <c r="D142" s="73">
        <v>0</v>
      </c>
      <c r="E142" s="73">
        <v>0</v>
      </c>
      <c r="F142" s="74"/>
      <c r="G142" s="74"/>
      <c r="H142" s="75" t="s">
        <v>99</v>
      </c>
      <c r="I142" s="75" t="s">
        <v>99</v>
      </c>
      <c r="J142" s="75" t="s">
        <v>44</v>
      </c>
      <c r="K142" s="74" t="s">
        <v>99</v>
      </c>
      <c r="L142" s="74" t="s">
        <v>99</v>
      </c>
      <c r="M142" s="287" t="s">
        <v>99</v>
      </c>
      <c r="N142" s="74"/>
      <c r="O142" s="288" t="s">
        <v>99</v>
      </c>
      <c r="P142" s="74" t="s">
        <v>99</v>
      </c>
      <c r="Q142" s="75" t="s">
        <v>44</v>
      </c>
      <c r="R142" s="75" t="s">
        <v>44</v>
      </c>
      <c r="S142" s="75" t="s">
        <v>44</v>
      </c>
      <c r="T142" s="75" t="s">
        <v>44</v>
      </c>
      <c r="U142" s="75" t="s">
        <v>44</v>
      </c>
      <c r="Y142" s="75"/>
      <c r="Z142" s="75"/>
      <c r="AA142" s="75"/>
      <c r="AB142" s="74"/>
      <c r="AC142" s="74"/>
      <c r="AD142" s="74"/>
      <c r="AE142" s="74"/>
      <c r="AF142" s="74"/>
      <c r="AG142" s="74"/>
      <c r="AH142" s="74"/>
    </row>
    <row r="143" spans="1:34" x14ac:dyDescent="0.35">
      <c r="A143" s="104" t="str">
        <f t="shared" si="45"/>
        <v/>
      </c>
      <c r="B143" s="5" t="str">
        <f t="shared" si="44"/>
        <v/>
      </c>
      <c r="C143" s="336">
        <f t="shared" si="46"/>
        <v>0</v>
      </c>
      <c r="D143" s="73">
        <v>0</v>
      </c>
      <c r="E143" s="73">
        <v>0</v>
      </c>
      <c r="F143" s="74"/>
      <c r="G143" s="74"/>
      <c r="H143" s="75" t="s">
        <v>99</v>
      </c>
      <c r="I143" s="75" t="s">
        <v>99</v>
      </c>
      <c r="J143" s="75" t="s">
        <v>44</v>
      </c>
      <c r="K143" s="74" t="s">
        <v>99</v>
      </c>
      <c r="L143" s="74" t="s">
        <v>99</v>
      </c>
      <c r="M143" s="287" t="s">
        <v>99</v>
      </c>
      <c r="N143" s="74"/>
      <c r="O143" s="288" t="s">
        <v>99</v>
      </c>
      <c r="P143" s="74" t="s">
        <v>99</v>
      </c>
      <c r="Q143" s="75" t="s">
        <v>44</v>
      </c>
      <c r="R143" s="75" t="s">
        <v>44</v>
      </c>
      <c r="S143" s="75" t="s">
        <v>44</v>
      </c>
      <c r="T143" s="75" t="s">
        <v>44</v>
      </c>
      <c r="U143" s="75" t="s">
        <v>44</v>
      </c>
      <c r="Y143" s="75"/>
      <c r="Z143" s="75"/>
      <c r="AA143" s="75"/>
      <c r="AB143" s="74"/>
      <c r="AC143" s="74"/>
      <c r="AD143" s="74"/>
      <c r="AE143" s="74"/>
      <c r="AF143" s="74"/>
      <c r="AG143" s="74"/>
      <c r="AH143" s="74"/>
    </row>
    <row r="144" spans="1:34" x14ac:dyDescent="0.35">
      <c r="A144" s="104" t="str">
        <f t="shared" si="45"/>
        <v/>
      </c>
      <c r="B144" s="5" t="str">
        <f t="shared" si="44"/>
        <v/>
      </c>
      <c r="C144" s="336">
        <f t="shared" si="46"/>
        <v>0</v>
      </c>
      <c r="D144" s="73">
        <v>0</v>
      </c>
      <c r="E144" s="73">
        <v>0</v>
      </c>
      <c r="F144" s="74"/>
      <c r="G144" s="74"/>
      <c r="H144" s="75" t="s">
        <v>99</v>
      </c>
      <c r="I144" s="75" t="s">
        <v>99</v>
      </c>
      <c r="J144" s="75" t="s">
        <v>44</v>
      </c>
      <c r="K144" s="74" t="s">
        <v>99</v>
      </c>
      <c r="L144" s="74" t="s">
        <v>99</v>
      </c>
      <c r="M144" s="287" t="s">
        <v>99</v>
      </c>
      <c r="N144" s="74"/>
      <c r="O144" s="288" t="s">
        <v>99</v>
      </c>
      <c r="P144" s="74" t="s">
        <v>99</v>
      </c>
      <c r="Q144" s="75" t="s">
        <v>44</v>
      </c>
      <c r="R144" s="75" t="s">
        <v>44</v>
      </c>
      <c r="S144" s="75" t="s">
        <v>44</v>
      </c>
      <c r="T144" s="75" t="s">
        <v>44</v>
      </c>
      <c r="U144" s="75" t="s">
        <v>44</v>
      </c>
      <c r="Y144" s="75"/>
      <c r="Z144" s="75"/>
      <c r="AA144" s="75"/>
      <c r="AB144" s="74"/>
      <c r="AC144" s="74"/>
      <c r="AD144" s="74"/>
      <c r="AE144" s="74"/>
      <c r="AF144" s="74"/>
      <c r="AG144" s="74"/>
      <c r="AH144" s="74"/>
    </row>
    <row r="145" spans="1:34" x14ac:dyDescent="0.35">
      <c r="A145" s="104" t="str">
        <f t="shared" si="45"/>
        <v/>
      </c>
      <c r="B145" s="5" t="str">
        <f t="shared" si="44"/>
        <v/>
      </c>
      <c r="C145" s="336">
        <f t="shared" si="46"/>
        <v>0</v>
      </c>
      <c r="D145" s="73">
        <v>0</v>
      </c>
      <c r="E145" s="73">
        <v>0</v>
      </c>
      <c r="F145" s="74"/>
      <c r="G145" s="74"/>
      <c r="H145" s="75" t="s">
        <v>99</v>
      </c>
      <c r="I145" s="75" t="s">
        <v>99</v>
      </c>
      <c r="J145" s="75" t="s">
        <v>44</v>
      </c>
      <c r="K145" s="74" t="s">
        <v>99</v>
      </c>
      <c r="L145" s="74" t="s">
        <v>99</v>
      </c>
      <c r="M145" s="287" t="s">
        <v>99</v>
      </c>
      <c r="N145" s="74"/>
      <c r="O145" s="288" t="s">
        <v>99</v>
      </c>
      <c r="P145" s="74" t="s">
        <v>99</v>
      </c>
      <c r="Q145" s="75" t="s">
        <v>44</v>
      </c>
      <c r="R145" s="75" t="s">
        <v>44</v>
      </c>
      <c r="S145" s="75" t="s">
        <v>44</v>
      </c>
      <c r="T145" s="75" t="s">
        <v>44</v>
      </c>
      <c r="U145" s="75" t="s">
        <v>44</v>
      </c>
      <c r="Y145" s="75"/>
      <c r="Z145" s="75"/>
      <c r="AA145" s="75"/>
      <c r="AB145" s="74"/>
      <c r="AC145" s="74"/>
      <c r="AD145" s="74"/>
      <c r="AE145" s="74"/>
      <c r="AF145" s="74"/>
      <c r="AG145" s="74"/>
      <c r="AH145" s="74"/>
    </row>
    <row r="146" spans="1:34" x14ac:dyDescent="0.35">
      <c r="A146" s="104" t="str">
        <f t="shared" si="45"/>
        <v/>
      </c>
      <c r="B146" s="5" t="str">
        <f t="shared" si="44"/>
        <v/>
      </c>
      <c r="C146" s="336">
        <f t="shared" si="46"/>
        <v>0</v>
      </c>
      <c r="D146" s="73">
        <v>0</v>
      </c>
      <c r="E146" s="73">
        <v>0</v>
      </c>
      <c r="F146" s="74"/>
      <c r="G146" s="74"/>
      <c r="H146" s="75" t="s">
        <v>99</v>
      </c>
      <c r="I146" s="75" t="s">
        <v>99</v>
      </c>
      <c r="J146" s="75" t="s">
        <v>44</v>
      </c>
      <c r="K146" s="74" t="s">
        <v>99</v>
      </c>
      <c r="L146" s="74" t="s">
        <v>99</v>
      </c>
      <c r="M146" s="287" t="s">
        <v>99</v>
      </c>
      <c r="N146" s="74"/>
      <c r="O146" s="288" t="s">
        <v>99</v>
      </c>
      <c r="P146" s="74" t="s">
        <v>99</v>
      </c>
      <c r="Q146" s="75" t="s">
        <v>44</v>
      </c>
      <c r="R146" s="75" t="s">
        <v>44</v>
      </c>
      <c r="S146" s="75" t="s">
        <v>44</v>
      </c>
      <c r="T146" s="75" t="s">
        <v>44</v>
      </c>
      <c r="U146" s="75" t="s">
        <v>44</v>
      </c>
      <c r="Y146" s="75"/>
      <c r="Z146" s="75"/>
      <c r="AA146" s="75"/>
      <c r="AB146" s="74"/>
      <c r="AC146" s="74"/>
      <c r="AD146" s="74"/>
      <c r="AE146" s="74"/>
      <c r="AF146" s="74"/>
      <c r="AG146" s="74"/>
      <c r="AH146" s="74"/>
    </row>
    <row r="147" spans="1:34" x14ac:dyDescent="0.35">
      <c r="A147" s="104" t="str">
        <f t="shared" si="45"/>
        <v/>
      </c>
      <c r="B147" s="5" t="str">
        <f t="shared" si="44"/>
        <v/>
      </c>
      <c r="C147" s="336">
        <f t="shared" si="46"/>
        <v>0</v>
      </c>
      <c r="D147" s="73">
        <v>0</v>
      </c>
      <c r="E147" s="73">
        <v>0</v>
      </c>
      <c r="F147" s="74"/>
      <c r="G147" s="74"/>
      <c r="H147" s="75" t="s">
        <v>99</v>
      </c>
      <c r="I147" s="75" t="s">
        <v>99</v>
      </c>
      <c r="J147" s="75" t="s">
        <v>44</v>
      </c>
      <c r="K147" s="74" t="s">
        <v>99</v>
      </c>
      <c r="L147" s="74" t="s">
        <v>99</v>
      </c>
      <c r="M147" s="287" t="s">
        <v>99</v>
      </c>
      <c r="N147" s="74"/>
      <c r="O147" s="288" t="s">
        <v>99</v>
      </c>
      <c r="P147" s="74" t="s">
        <v>99</v>
      </c>
      <c r="Q147" s="75" t="s">
        <v>44</v>
      </c>
      <c r="R147" s="75" t="s">
        <v>44</v>
      </c>
      <c r="S147" s="75" t="s">
        <v>44</v>
      </c>
      <c r="T147" s="75" t="s">
        <v>44</v>
      </c>
      <c r="U147" s="75" t="s">
        <v>44</v>
      </c>
      <c r="Y147" s="75"/>
      <c r="Z147" s="75"/>
      <c r="AA147" s="75"/>
      <c r="AB147" s="74"/>
      <c r="AC147" s="74"/>
      <c r="AD147" s="74"/>
      <c r="AE147" s="74"/>
      <c r="AF147" s="74"/>
      <c r="AG147" s="74"/>
      <c r="AH147" s="74"/>
    </row>
    <row r="148" spans="1:34" x14ac:dyDescent="0.35">
      <c r="A148" s="104" t="str">
        <f t="shared" si="45"/>
        <v/>
      </c>
      <c r="B148" s="5" t="str">
        <f t="shared" si="44"/>
        <v/>
      </c>
      <c r="C148" s="336">
        <f t="shared" si="46"/>
        <v>0</v>
      </c>
      <c r="D148" s="73">
        <v>0</v>
      </c>
      <c r="E148" s="73">
        <v>0</v>
      </c>
      <c r="F148" s="74"/>
      <c r="G148" s="74"/>
      <c r="H148" s="75" t="s">
        <v>99</v>
      </c>
      <c r="I148" s="75" t="s">
        <v>99</v>
      </c>
      <c r="J148" s="75" t="s">
        <v>44</v>
      </c>
      <c r="K148" s="74" t="s">
        <v>99</v>
      </c>
      <c r="L148" s="74" t="s">
        <v>99</v>
      </c>
      <c r="M148" s="287" t="s">
        <v>99</v>
      </c>
      <c r="N148" s="74"/>
      <c r="O148" s="288" t="s">
        <v>99</v>
      </c>
      <c r="P148" s="74" t="s">
        <v>99</v>
      </c>
      <c r="Q148" s="75" t="s">
        <v>44</v>
      </c>
      <c r="R148" s="75" t="s">
        <v>44</v>
      </c>
      <c r="S148" s="75" t="s">
        <v>44</v>
      </c>
      <c r="T148" s="75" t="s">
        <v>44</v>
      </c>
      <c r="U148" s="75" t="s">
        <v>44</v>
      </c>
      <c r="Y148" s="75"/>
      <c r="Z148" s="75"/>
      <c r="AA148" s="75"/>
      <c r="AB148" s="74"/>
      <c r="AC148" s="74"/>
      <c r="AD148" s="74"/>
      <c r="AE148" s="74"/>
      <c r="AF148" s="74"/>
      <c r="AG148" s="74"/>
      <c r="AH148" s="74"/>
    </row>
    <row r="149" spans="1:34" x14ac:dyDescent="0.35">
      <c r="A149" s="104" t="str">
        <f t="shared" si="45"/>
        <v/>
      </c>
      <c r="B149" s="5" t="str">
        <f t="shared" si="44"/>
        <v/>
      </c>
      <c r="C149" s="336">
        <f t="shared" si="46"/>
        <v>0</v>
      </c>
      <c r="D149" s="73">
        <v>0</v>
      </c>
      <c r="E149" s="73">
        <v>0</v>
      </c>
      <c r="F149" s="74"/>
      <c r="G149" s="74"/>
      <c r="H149" s="75" t="s">
        <v>99</v>
      </c>
      <c r="I149" s="75" t="s">
        <v>99</v>
      </c>
      <c r="J149" s="75" t="s">
        <v>44</v>
      </c>
      <c r="K149" s="74" t="s">
        <v>99</v>
      </c>
      <c r="L149" s="74" t="s">
        <v>99</v>
      </c>
      <c r="M149" s="287" t="s">
        <v>99</v>
      </c>
      <c r="N149" s="74"/>
      <c r="O149" s="288" t="s">
        <v>99</v>
      </c>
      <c r="P149" s="74" t="s">
        <v>99</v>
      </c>
      <c r="Q149" s="75" t="s">
        <v>44</v>
      </c>
      <c r="R149" s="75" t="s">
        <v>44</v>
      </c>
      <c r="S149" s="75" t="s">
        <v>44</v>
      </c>
      <c r="T149" s="75" t="s">
        <v>44</v>
      </c>
      <c r="U149" s="75" t="s">
        <v>44</v>
      </c>
      <c r="Y149" s="75"/>
      <c r="Z149" s="75"/>
      <c r="AA149" s="75"/>
      <c r="AB149" s="74"/>
      <c r="AC149" s="74"/>
      <c r="AD149" s="74"/>
      <c r="AE149" s="74"/>
      <c r="AF149" s="74"/>
      <c r="AG149" s="74"/>
      <c r="AH149" s="74"/>
    </row>
    <row r="150" spans="1:34" x14ac:dyDescent="0.35">
      <c r="A150" s="104" t="str">
        <f t="shared" si="45"/>
        <v/>
      </c>
      <c r="B150" s="5" t="str">
        <f t="shared" si="44"/>
        <v/>
      </c>
      <c r="C150" s="336">
        <f t="shared" si="46"/>
        <v>0</v>
      </c>
      <c r="D150" s="73">
        <v>0</v>
      </c>
      <c r="E150" s="73">
        <v>0</v>
      </c>
      <c r="F150" s="74"/>
      <c r="G150" s="74"/>
      <c r="H150" s="75" t="s">
        <v>99</v>
      </c>
      <c r="I150" s="75" t="s">
        <v>99</v>
      </c>
      <c r="J150" s="75" t="s">
        <v>44</v>
      </c>
      <c r="K150" s="74" t="s">
        <v>99</v>
      </c>
      <c r="L150" s="74" t="s">
        <v>99</v>
      </c>
      <c r="M150" s="287" t="s">
        <v>99</v>
      </c>
      <c r="N150" s="74"/>
      <c r="O150" s="288" t="s">
        <v>99</v>
      </c>
      <c r="P150" s="74" t="s">
        <v>99</v>
      </c>
      <c r="Q150" s="75" t="s">
        <v>44</v>
      </c>
      <c r="R150" s="75" t="s">
        <v>44</v>
      </c>
      <c r="S150" s="75" t="s">
        <v>44</v>
      </c>
      <c r="T150" s="75" t="s">
        <v>44</v>
      </c>
      <c r="U150" s="75" t="s">
        <v>44</v>
      </c>
      <c r="Y150" s="75"/>
      <c r="Z150" s="75"/>
      <c r="AA150" s="75"/>
      <c r="AB150" s="74"/>
      <c r="AC150" s="74"/>
      <c r="AD150" s="74"/>
      <c r="AE150" s="74"/>
      <c r="AF150" s="74"/>
      <c r="AG150" s="74"/>
      <c r="AH150" s="74"/>
    </row>
    <row r="151" spans="1:34" x14ac:dyDescent="0.35">
      <c r="A151" s="104" t="str">
        <f t="shared" si="45"/>
        <v/>
      </c>
      <c r="B151" s="5" t="str">
        <f t="shared" si="44"/>
        <v/>
      </c>
      <c r="C151" s="336">
        <f t="shared" si="46"/>
        <v>0</v>
      </c>
      <c r="D151" s="73">
        <v>0</v>
      </c>
      <c r="E151" s="73">
        <v>0</v>
      </c>
      <c r="F151" s="74"/>
      <c r="G151" s="74"/>
      <c r="H151" s="75" t="s">
        <v>99</v>
      </c>
      <c r="I151" s="75" t="s">
        <v>99</v>
      </c>
      <c r="J151" s="75" t="s">
        <v>44</v>
      </c>
      <c r="K151" s="74" t="s">
        <v>99</v>
      </c>
      <c r="L151" s="74" t="s">
        <v>99</v>
      </c>
      <c r="M151" s="287" t="s">
        <v>99</v>
      </c>
      <c r="N151" s="74"/>
      <c r="O151" s="288" t="s">
        <v>99</v>
      </c>
      <c r="P151" s="74" t="s">
        <v>99</v>
      </c>
      <c r="Q151" s="75" t="s">
        <v>44</v>
      </c>
      <c r="R151" s="75" t="s">
        <v>44</v>
      </c>
      <c r="S151" s="75" t="s">
        <v>44</v>
      </c>
      <c r="T151" s="75" t="s">
        <v>44</v>
      </c>
      <c r="U151" s="75" t="s">
        <v>44</v>
      </c>
      <c r="Y151" s="75"/>
      <c r="Z151" s="75"/>
      <c r="AA151" s="75"/>
      <c r="AB151" s="74"/>
      <c r="AC151" s="74"/>
      <c r="AD151" s="74"/>
      <c r="AE151" s="74"/>
      <c r="AF151" s="74"/>
      <c r="AG151" s="74"/>
      <c r="AH151" s="74"/>
    </row>
    <row r="152" spans="1:34" x14ac:dyDescent="0.35">
      <c r="A152" s="104" t="str">
        <f t="shared" si="45"/>
        <v/>
      </c>
      <c r="B152" s="5" t="str">
        <f t="shared" si="44"/>
        <v/>
      </c>
      <c r="C152" s="336">
        <f t="shared" si="46"/>
        <v>0</v>
      </c>
      <c r="D152" s="73">
        <v>0</v>
      </c>
      <c r="E152" s="73">
        <v>0</v>
      </c>
      <c r="F152" s="74"/>
      <c r="G152" s="74"/>
      <c r="H152" s="75" t="s">
        <v>99</v>
      </c>
      <c r="I152" s="75" t="s">
        <v>99</v>
      </c>
      <c r="J152" s="75" t="s">
        <v>44</v>
      </c>
      <c r="K152" s="74" t="s">
        <v>99</v>
      </c>
      <c r="L152" s="74" t="s">
        <v>99</v>
      </c>
      <c r="M152" s="287" t="s">
        <v>99</v>
      </c>
      <c r="N152" s="74"/>
      <c r="O152" s="288" t="s">
        <v>99</v>
      </c>
      <c r="P152" s="74" t="s">
        <v>99</v>
      </c>
      <c r="Q152" s="75" t="s">
        <v>44</v>
      </c>
      <c r="R152" s="75" t="s">
        <v>44</v>
      </c>
      <c r="S152" s="75" t="s">
        <v>44</v>
      </c>
      <c r="T152" s="75" t="s">
        <v>44</v>
      </c>
      <c r="U152" s="75" t="s">
        <v>44</v>
      </c>
      <c r="Y152" s="75"/>
      <c r="Z152" s="75"/>
      <c r="AA152" s="75"/>
      <c r="AB152" s="74"/>
      <c r="AC152" s="74"/>
      <c r="AD152" s="74"/>
      <c r="AE152" s="74"/>
      <c r="AF152" s="74"/>
      <c r="AG152" s="74"/>
      <c r="AH152" s="74"/>
    </row>
    <row r="153" spans="1:34" x14ac:dyDescent="0.35">
      <c r="A153" s="104" t="str">
        <f t="shared" si="45"/>
        <v/>
      </c>
      <c r="B153" s="5" t="str">
        <f t="shared" si="44"/>
        <v/>
      </c>
      <c r="C153" s="336">
        <f t="shared" si="46"/>
        <v>0</v>
      </c>
      <c r="D153" s="73">
        <v>0</v>
      </c>
      <c r="E153" s="73">
        <v>0</v>
      </c>
      <c r="F153" s="74"/>
      <c r="G153" s="74"/>
      <c r="H153" s="75" t="s">
        <v>99</v>
      </c>
      <c r="I153" s="75" t="s">
        <v>99</v>
      </c>
      <c r="J153" s="75" t="s">
        <v>44</v>
      </c>
      <c r="K153" s="74" t="s">
        <v>99</v>
      </c>
      <c r="L153" s="74" t="s">
        <v>99</v>
      </c>
      <c r="M153" s="287" t="s">
        <v>99</v>
      </c>
      <c r="N153" s="74"/>
      <c r="O153" s="288" t="s">
        <v>99</v>
      </c>
      <c r="P153" s="74" t="s">
        <v>99</v>
      </c>
      <c r="Q153" s="75" t="s">
        <v>44</v>
      </c>
      <c r="R153" s="75" t="s">
        <v>44</v>
      </c>
      <c r="S153" s="75" t="s">
        <v>44</v>
      </c>
      <c r="T153" s="75" t="s">
        <v>44</v>
      </c>
      <c r="U153" s="75" t="s">
        <v>44</v>
      </c>
      <c r="Y153" s="75"/>
      <c r="Z153" s="75"/>
      <c r="AA153" s="75"/>
      <c r="AB153" s="74"/>
      <c r="AC153" s="74"/>
      <c r="AD153" s="74"/>
      <c r="AE153" s="74"/>
      <c r="AF153" s="74"/>
      <c r="AG153" s="74"/>
      <c r="AH153" s="74"/>
    </row>
    <row r="154" spans="1:34" x14ac:dyDescent="0.35">
      <c r="A154" s="104" t="str">
        <f t="shared" si="45"/>
        <v/>
      </c>
      <c r="B154" s="5" t="str">
        <f t="shared" si="44"/>
        <v/>
      </c>
      <c r="C154" s="336">
        <f t="shared" si="46"/>
        <v>0</v>
      </c>
      <c r="D154" s="73">
        <v>0</v>
      </c>
      <c r="E154" s="73">
        <v>0</v>
      </c>
      <c r="F154" s="74"/>
      <c r="G154" s="74"/>
      <c r="H154" s="75" t="s">
        <v>99</v>
      </c>
      <c r="I154" s="75" t="s">
        <v>99</v>
      </c>
      <c r="J154" s="75" t="s">
        <v>44</v>
      </c>
      <c r="K154" s="74" t="s">
        <v>99</v>
      </c>
      <c r="L154" s="74" t="s">
        <v>99</v>
      </c>
      <c r="M154" s="287" t="s">
        <v>99</v>
      </c>
      <c r="N154" s="74"/>
      <c r="O154" s="288" t="s">
        <v>99</v>
      </c>
      <c r="P154" s="74" t="s">
        <v>99</v>
      </c>
      <c r="Q154" s="75" t="s">
        <v>44</v>
      </c>
      <c r="R154" s="75" t="s">
        <v>44</v>
      </c>
      <c r="S154" s="75" t="s">
        <v>44</v>
      </c>
      <c r="T154" s="75" t="s">
        <v>44</v>
      </c>
      <c r="U154" s="75" t="s">
        <v>44</v>
      </c>
      <c r="Y154" s="75"/>
      <c r="Z154" s="75"/>
      <c r="AA154" s="75"/>
      <c r="AB154" s="74"/>
      <c r="AC154" s="74"/>
      <c r="AD154" s="74"/>
      <c r="AE154" s="74"/>
      <c r="AF154" s="74"/>
      <c r="AG154" s="74"/>
      <c r="AH154" s="74"/>
    </row>
    <row r="155" spans="1:34" x14ac:dyDescent="0.35">
      <c r="A155" s="104" t="str">
        <f t="shared" si="45"/>
        <v/>
      </c>
      <c r="B155" s="5" t="str">
        <f t="shared" si="44"/>
        <v/>
      </c>
      <c r="C155" s="336">
        <f t="shared" si="46"/>
        <v>0</v>
      </c>
      <c r="D155" s="73">
        <v>0</v>
      </c>
      <c r="E155" s="73">
        <v>0</v>
      </c>
      <c r="F155" s="74"/>
      <c r="G155" s="74"/>
      <c r="H155" s="75" t="s">
        <v>99</v>
      </c>
      <c r="I155" s="75" t="s">
        <v>99</v>
      </c>
      <c r="J155" s="75" t="s">
        <v>44</v>
      </c>
      <c r="K155" s="74" t="s">
        <v>99</v>
      </c>
      <c r="L155" s="74" t="s">
        <v>99</v>
      </c>
      <c r="M155" s="287" t="s">
        <v>99</v>
      </c>
      <c r="N155" s="74"/>
      <c r="O155" s="288" t="s">
        <v>99</v>
      </c>
      <c r="P155" s="74" t="s">
        <v>99</v>
      </c>
      <c r="Q155" s="75" t="s">
        <v>44</v>
      </c>
      <c r="R155" s="75" t="s">
        <v>44</v>
      </c>
      <c r="S155" s="75" t="s">
        <v>44</v>
      </c>
      <c r="T155" s="75" t="s">
        <v>44</v>
      </c>
      <c r="U155" s="75" t="s">
        <v>44</v>
      </c>
      <c r="Y155" s="75"/>
      <c r="Z155" s="75"/>
      <c r="AA155" s="75"/>
      <c r="AB155" s="74"/>
      <c r="AC155" s="74"/>
      <c r="AD155" s="74"/>
      <c r="AE155" s="74"/>
      <c r="AF155" s="74"/>
      <c r="AG155" s="74"/>
      <c r="AH155" s="74"/>
    </row>
    <row r="156" spans="1:34" x14ac:dyDescent="0.35">
      <c r="A156" s="104" t="str">
        <f t="shared" si="45"/>
        <v/>
      </c>
      <c r="B156" s="5" t="str">
        <f t="shared" si="44"/>
        <v/>
      </c>
      <c r="C156" s="336">
        <f t="shared" si="46"/>
        <v>0</v>
      </c>
      <c r="D156" s="73">
        <v>0</v>
      </c>
      <c r="E156" s="73">
        <v>0</v>
      </c>
      <c r="F156" s="74"/>
      <c r="G156" s="74"/>
      <c r="H156" s="75" t="s">
        <v>99</v>
      </c>
      <c r="I156" s="75" t="s">
        <v>99</v>
      </c>
      <c r="J156" s="75" t="s">
        <v>44</v>
      </c>
      <c r="K156" s="74" t="s">
        <v>99</v>
      </c>
      <c r="L156" s="74" t="s">
        <v>99</v>
      </c>
      <c r="M156" s="287" t="s">
        <v>99</v>
      </c>
      <c r="N156" s="74"/>
      <c r="O156" s="288" t="s">
        <v>99</v>
      </c>
      <c r="P156" s="74" t="s">
        <v>99</v>
      </c>
      <c r="Q156" s="75" t="s">
        <v>44</v>
      </c>
      <c r="R156" s="75" t="s">
        <v>44</v>
      </c>
      <c r="S156" s="75" t="s">
        <v>44</v>
      </c>
      <c r="T156" s="75" t="s">
        <v>44</v>
      </c>
      <c r="U156" s="75" t="s">
        <v>44</v>
      </c>
      <c r="Y156" s="75"/>
      <c r="Z156" s="75"/>
      <c r="AA156" s="75"/>
      <c r="AB156" s="74"/>
      <c r="AC156" s="74"/>
      <c r="AD156" s="74"/>
      <c r="AE156" s="74"/>
      <c r="AF156" s="74"/>
      <c r="AG156" s="74"/>
      <c r="AH156" s="74"/>
    </row>
    <row r="157" spans="1:34" x14ac:dyDescent="0.35">
      <c r="A157" s="104" t="str">
        <f t="shared" si="45"/>
        <v/>
      </c>
      <c r="B157" s="5" t="str">
        <f t="shared" si="44"/>
        <v/>
      </c>
      <c r="C157" s="336">
        <f t="shared" si="46"/>
        <v>0</v>
      </c>
      <c r="D157" s="73">
        <v>0</v>
      </c>
      <c r="E157" s="73">
        <v>0</v>
      </c>
      <c r="F157" s="74"/>
      <c r="G157" s="74"/>
      <c r="H157" s="75" t="s">
        <v>99</v>
      </c>
      <c r="I157" s="75" t="s">
        <v>99</v>
      </c>
      <c r="J157" s="75" t="s">
        <v>44</v>
      </c>
      <c r="K157" s="74" t="s">
        <v>99</v>
      </c>
      <c r="L157" s="74" t="s">
        <v>99</v>
      </c>
      <c r="M157" s="287" t="s">
        <v>99</v>
      </c>
      <c r="N157" s="74"/>
      <c r="O157" s="288" t="s">
        <v>99</v>
      </c>
      <c r="P157" s="74" t="s">
        <v>99</v>
      </c>
      <c r="Q157" s="75" t="s">
        <v>44</v>
      </c>
      <c r="R157" s="75" t="s">
        <v>44</v>
      </c>
      <c r="S157" s="75" t="s">
        <v>44</v>
      </c>
      <c r="T157" s="75" t="s">
        <v>44</v>
      </c>
      <c r="U157" s="75" t="s">
        <v>44</v>
      </c>
      <c r="Y157" s="75"/>
      <c r="Z157" s="75"/>
      <c r="AA157" s="75"/>
      <c r="AB157" s="74"/>
      <c r="AC157" s="74"/>
      <c r="AD157" s="74"/>
      <c r="AE157" s="74"/>
      <c r="AF157" s="74"/>
      <c r="AG157" s="74"/>
      <c r="AH157" s="74"/>
    </row>
    <row r="158" spans="1:34" x14ac:dyDescent="0.35">
      <c r="A158" s="104" t="str">
        <f t="shared" si="45"/>
        <v/>
      </c>
      <c r="B158" s="5" t="str">
        <f t="shared" si="44"/>
        <v/>
      </c>
      <c r="C158" s="336">
        <f t="shared" si="46"/>
        <v>0</v>
      </c>
      <c r="D158" s="73">
        <v>0</v>
      </c>
      <c r="E158" s="73">
        <v>0</v>
      </c>
      <c r="F158" s="74"/>
      <c r="G158" s="74"/>
      <c r="H158" s="75" t="s">
        <v>99</v>
      </c>
      <c r="I158" s="75" t="s">
        <v>99</v>
      </c>
      <c r="J158" s="75" t="s">
        <v>44</v>
      </c>
      <c r="K158" s="74" t="s">
        <v>99</v>
      </c>
      <c r="L158" s="74" t="s">
        <v>99</v>
      </c>
      <c r="M158" s="287" t="s">
        <v>99</v>
      </c>
      <c r="N158" s="74"/>
      <c r="O158" s="288" t="s">
        <v>99</v>
      </c>
      <c r="P158" s="74" t="s">
        <v>99</v>
      </c>
      <c r="Q158" s="75" t="s">
        <v>44</v>
      </c>
      <c r="R158" s="75" t="s">
        <v>44</v>
      </c>
      <c r="S158" s="75" t="s">
        <v>44</v>
      </c>
      <c r="T158" s="75" t="s">
        <v>44</v>
      </c>
      <c r="U158" s="75" t="s">
        <v>44</v>
      </c>
      <c r="Y158" s="75"/>
      <c r="Z158" s="75"/>
      <c r="AA158" s="75"/>
      <c r="AB158" s="74"/>
      <c r="AC158" s="74"/>
      <c r="AD158" s="74"/>
      <c r="AE158" s="74"/>
      <c r="AF158" s="74"/>
      <c r="AG158" s="74"/>
      <c r="AH158" s="74"/>
    </row>
    <row r="159" spans="1:34" x14ac:dyDescent="0.35">
      <c r="A159" s="104" t="str">
        <f t="shared" si="45"/>
        <v/>
      </c>
      <c r="B159" s="5" t="str">
        <f t="shared" si="44"/>
        <v/>
      </c>
      <c r="C159" s="336">
        <f t="shared" si="46"/>
        <v>0</v>
      </c>
      <c r="D159" s="73">
        <v>0</v>
      </c>
      <c r="E159" s="73">
        <v>0</v>
      </c>
      <c r="F159" s="74"/>
      <c r="G159" s="74"/>
      <c r="H159" s="75" t="s">
        <v>99</v>
      </c>
      <c r="I159" s="75" t="s">
        <v>99</v>
      </c>
      <c r="J159" s="75" t="s">
        <v>44</v>
      </c>
      <c r="K159" s="74" t="s">
        <v>99</v>
      </c>
      <c r="L159" s="74" t="s">
        <v>99</v>
      </c>
      <c r="M159" s="287" t="s">
        <v>99</v>
      </c>
      <c r="N159" s="74"/>
      <c r="O159" s="288" t="s">
        <v>99</v>
      </c>
      <c r="P159" s="74" t="s">
        <v>99</v>
      </c>
      <c r="Q159" s="75" t="s">
        <v>44</v>
      </c>
      <c r="R159" s="75" t="s">
        <v>44</v>
      </c>
      <c r="S159" s="75" t="s">
        <v>44</v>
      </c>
      <c r="T159" s="75" t="s">
        <v>44</v>
      </c>
      <c r="U159" s="75" t="s">
        <v>44</v>
      </c>
      <c r="Y159" s="75"/>
      <c r="Z159" s="75"/>
      <c r="AA159" s="75"/>
      <c r="AB159" s="74"/>
      <c r="AC159" s="74"/>
      <c r="AD159" s="74"/>
      <c r="AE159" s="74"/>
      <c r="AF159" s="74"/>
      <c r="AG159" s="74"/>
      <c r="AH159" s="74"/>
    </row>
    <row r="160" spans="1:34" x14ac:dyDescent="0.35">
      <c r="A160" s="104" t="str">
        <f t="shared" si="45"/>
        <v/>
      </c>
      <c r="B160" s="5" t="str">
        <f t="shared" si="44"/>
        <v/>
      </c>
      <c r="C160" s="336">
        <f t="shared" si="46"/>
        <v>0</v>
      </c>
      <c r="D160" s="73">
        <v>0</v>
      </c>
      <c r="E160" s="73">
        <v>0</v>
      </c>
      <c r="F160" s="74"/>
      <c r="G160" s="74"/>
      <c r="H160" s="75" t="s">
        <v>99</v>
      </c>
      <c r="I160" s="75" t="s">
        <v>99</v>
      </c>
      <c r="J160" s="75" t="s">
        <v>44</v>
      </c>
      <c r="K160" s="74" t="s">
        <v>99</v>
      </c>
      <c r="L160" s="74" t="s">
        <v>99</v>
      </c>
      <c r="M160" s="287" t="s">
        <v>99</v>
      </c>
      <c r="N160" s="74"/>
      <c r="O160" s="288" t="s">
        <v>99</v>
      </c>
      <c r="P160" s="74" t="s">
        <v>99</v>
      </c>
      <c r="Q160" s="75" t="s">
        <v>44</v>
      </c>
      <c r="R160" s="75" t="s">
        <v>44</v>
      </c>
      <c r="S160" s="75" t="s">
        <v>44</v>
      </c>
      <c r="T160" s="75" t="s">
        <v>44</v>
      </c>
      <c r="U160" s="75" t="s">
        <v>44</v>
      </c>
      <c r="Y160" s="75"/>
      <c r="Z160" s="75"/>
      <c r="AA160" s="75"/>
      <c r="AB160" s="74"/>
      <c r="AC160" s="74"/>
      <c r="AD160" s="74"/>
      <c r="AE160" s="74"/>
      <c r="AF160" s="74"/>
      <c r="AG160" s="74"/>
      <c r="AH160" s="74"/>
    </row>
    <row r="161" spans="1:34" x14ac:dyDescent="0.35">
      <c r="A161" s="104" t="str">
        <f t="shared" si="45"/>
        <v/>
      </c>
      <c r="B161" s="5" t="str">
        <f t="shared" si="44"/>
        <v/>
      </c>
      <c r="C161" s="336">
        <f t="shared" si="46"/>
        <v>0</v>
      </c>
      <c r="D161" s="73">
        <v>0</v>
      </c>
      <c r="E161" s="73">
        <v>0</v>
      </c>
      <c r="F161" s="74"/>
      <c r="G161" s="74"/>
      <c r="H161" s="75" t="s">
        <v>99</v>
      </c>
      <c r="I161" s="75" t="s">
        <v>99</v>
      </c>
      <c r="J161" s="75" t="s">
        <v>44</v>
      </c>
      <c r="K161" s="74" t="s">
        <v>99</v>
      </c>
      <c r="L161" s="74" t="s">
        <v>99</v>
      </c>
      <c r="M161" s="287" t="s">
        <v>99</v>
      </c>
      <c r="N161" s="74"/>
      <c r="O161" s="288" t="s">
        <v>99</v>
      </c>
      <c r="P161" s="74" t="s">
        <v>99</v>
      </c>
      <c r="Q161" s="75" t="s">
        <v>44</v>
      </c>
      <c r="R161" s="75" t="s">
        <v>44</v>
      </c>
      <c r="S161" s="75" t="s">
        <v>44</v>
      </c>
      <c r="T161" s="75" t="s">
        <v>44</v>
      </c>
      <c r="U161" s="75" t="s">
        <v>44</v>
      </c>
      <c r="Y161" s="75"/>
      <c r="Z161" s="75"/>
      <c r="AA161" s="75"/>
      <c r="AB161" s="74"/>
      <c r="AC161" s="74"/>
      <c r="AD161" s="74"/>
      <c r="AE161" s="74"/>
      <c r="AF161" s="74"/>
      <c r="AG161" s="74"/>
      <c r="AH161" s="74"/>
    </row>
    <row r="162" spans="1:34" x14ac:dyDescent="0.35">
      <c r="A162" s="104" t="str">
        <f t="shared" si="45"/>
        <v/>
      </c>
      <c r="B162" s="5" t="str">
        <f t="shared" si="44"/>
        <v/>
      </c>
      <c r="C162" s="336">
        <f t="shared" si="46"/>
        <v>0</v>
      </c>
      <c r="D162" s="73">
        <v>0</v>
      </c>
      <c r="E162" s="73">
        <v>0</v>
      </c>
      <c r="F162" s="74"/>
      <c r="G162" s="74"/>
      <c r="H162" s="75" t="s">
        <v>99</v>
      </c>
      <c r="I162" s="75" t="s">
        <v>99</v>
      </c>
      <c r="J162" s="75" t="s">
        <v>44</v>
      </c>
      <c r="K162" s="74" t="s">
        <v>99</v>
      </c>
      <c r="L162" s="74" t="s">
        <v>99</v>
      </c>
      <c r="M162" s="287" t="s">
        <v>99</v>
      </c>
      <c r="N162" s="74"/>
      <c r="O162" s="288" t="s">
        <v>99</v>
      </c>
      <c r="P162" s="74" t="s">
        <v>99</v>
      </c>
      <c r="Q162" s="75" t="s">
        <v>44</v>
      </c>
      <c r="R162" s="75" t="s">
        <v>44</v>
      </c>
      <c r="S162" s="75" t="s">
        <v>44</v>
      </c>
      <c r="T162" s="75" t="s">
        <v>44</v>
      </c>
      <c r="U162" s="75" t="s">
        <v>44</v>
      </c>
      <c r="Y162" s="75"/>
      <c r="Z162" s="75"/>
      <c r="AA162" s="75"/>
      <c r="AB162" s="74"/>
      <c r="AC162" s="74"/>
      <c r="AD162" s="74"/>
      <c r="AE162" s="74"/>
      <c r="AF162" s="74"/>
      <c r="AG162" s="74"/>
      <c r="AH162" s="74"/>
    </row>
    <row r="163" spans="1:34" x14ac:dyDescent="0.35">
      <c r="A163" s="104" t="str">
        <f t="shared" si="45"/>
        <v/>
      </c>
      <c r="B163" s="5" t="str">
        <f t="shared" si="44"/>
        <v/>
      </c>
      <c r="C163" s="336">
        <f t="shared" si="46"/>
        <v>0</v>
      </c>
      <c r="D163" s="73">
        <v>0</v>
      </c>
      <c r="E163" s="73">
        <v>0</v>
      </c>
      <c r="F163" s="74"/>
      <c r="G163" s="74"/>
      <c r="H163" s="75" t="s">
        <v>99</v>
      </c>
      <c r="I163" s="75" t="s">
        <v>99</v>
      </c>
      <c r="J163" s="75" t="s">
        <v>44</v>
      </c>
      <c r="K163" s="74" t="s">
        <v>99</v>
      </c>
      <c r="L163" s="74" t="s">
        <v>99</v>
      </c>
      <c r="M163" s="287" t="s">
        <v>99</v>
      </c>
      <c r="N163" s="74"/>
      <c r="O163" s="288" t="s">
        <v>99</v>
      </c>
      <c r="P163" s="74" t="s">
        <v>99</v>
      </c>
      <c r="Q163" s="75" t="s">
        <v>44</v>
      </c>
      <c r="R163" s="75" t="s">
        <v>44</v>
      </c>
      <c r="S163" s="75" t="s">
        <v>44</v>
      </c>
      <c r="T163" s="75" t="s">
        <v>44</v>
      </c>
      <c r="U163" s="75" t="s">
        <v>44</v>
      </c>
      <c r="Y163" s="75"/>
      <c r="Z163" s="75"/>
      <c r="AA163" s="75"/>
      <c r="AB163" s="74"/>
      <c r="AC163" s="74"/>
      <c r="AD163" s="74"/>
      <c r="AE163" s="74"/>
      <c r="AF163" s="74"/>
      <c r="AG163" s="74"/>
      <c r="AH163" s="74"/>
    </row>
    <row r="164" spans="1:34" x14ac:dyDescent="0.35">
      <c r="A164" s="104" t="str">
        <f t="shared" si="45"/>
        <v/>
      </c>
      <c r="B164" s="5" t="str">
        <f t="shared" si="44"/>
        <v/>
      </c>
      <c r="C164" s="336">
        <f t="shared" si="46"/>
        <v>0</v>
      </c>
      <c r="D164" s="73">
        <v>0</v>
      </c>
      <c r="E164" s="73">
        <v>0</v>
      </c>
      <c r="F164" s="74"/>
      <c r="G164" s="74"/>
      <c r="H164" s="75" t="s">
        <v>99</v>
      </c>
      <c r="I164" s="75" t="s">
        <v>99</v>
      </c>
      <c r="J164" s="75" t="s">
        <v>44</v>
      </c>
      <c r="K164" s="74" t="s">
        <v>99</v>
      </c>
      <c r="L164" s="74" t="s">
        <v>99</v>
      </c>
      <c r="M164" s="287" t="s">
        <v>99</v>
      </c>
      <c r="N164" s="74"/>
      <c r="O164" s="288" t="s">
        <v>99</v>
      </c>
      <c r="P164" s="74" t="s">
        <v>99</v>
      </c>
      <c r="Q164" s="75" t="s">
        <v>44</v>
      </c>
      <c r="R164" s="75" t="s">
        <v>44</v>
      </c>
      <c r="S164" s="75" t="s">
        <v>44</v>
      </c>
      <c r="T164" s="75" t="s">
        <v>44</v>
      </c>
      <c r="U164" s="75" t="s">
        <v>44</v>
      </c>
      <c r="Y164" s="75"/>
      <c r="Z164" s="75"/>
      <c r="AA164" s="75"/>
      <c r="AB164" s="74"/>
      <c r="AC164" s="74"/>
      <c r="AD164" s="74"/>
      <c r="AE164" s="74"/>
      <c r="AF164" s="74"/>
      <c r="AG164" s="74"/>
      <c r="AH164" s="74"/>
    </row>
    <row r="165" spans="1:34" x14ac:dyDescent="0.35">
      <c r="A165" s="104" t="str">
        <f t="shared" si="45"/>
        <v/>
      </c>
      <c r="B165" s="5" t="str">
        <f t="shared" si="44"/>
        <v/>
      </c>
      <c r="C165" s="336">
        <f t="shared" si="46"/>
        <v>0</v>
      </c>
      <c r="D165" s="73">
        <v>0</v>
      </c>
      <c r="E165" s="73">
        <v>0</v>
      </c>
      <c r="F165" s="74"/>
      <c r="G165" s="74"/>
      <c r="H165" s="75" t="s">
        <v>99</v>
      </c>
      <c r="I165" s="75" t="s">
        <v>99</v>
      </c>
      <c r="J165" s="75" t="s">
        <v>44</v>
      </c>
      <c r="K165" s="74" t="s">
        <v>99</v>
      </c>
      <c r="L165" s="74" t="s">
        <v>99</v>
      </c>
      <c r="M165" s="287" t="s">
        <v>99</v>
      </c>
      <c r="N165" s="74"/>
      <c r="O165" s="288" t="s">
        <v>99</v>
      </c>
      <c r="P165" s="74" t="s">
        <v>99</v>
      </c>
      <c r="Q165" s="75" t="s">
        <v>44</v>
      </c>
      <c r="R165" s="75" t="s">
        <v>44</v>
      </c>
      <c r="S165" s="75" t="s">
        <v>44</v>
      </c>
      <c r="T165" s="75" t="s">
        <v>44</v>
      </c>
      <c r="U165" s="75" t="s">
        <v>44</v>
      </c>
      <c r="Y165" s="75"/>
      <c r="Z165" s="75"/>
      <c r="AA165" s="75"/>
      <c r="AB165" s="74"/>
      <c r="AC165" s="74"/>
      <c r="AD165" s="74"/>
      <c r="AE165" s="74"/>
      <c r="AF165" s="74"/>
      <c r="AG165" s="74"/>
      <c r="AH165" s="74"/>
    </row>
    <row r="166" spans="1:34" x14ac:dyDescent="0.35">
      <c r="A166" s="104" t="str">
        <f t="shared" si="45"/>
        <v/>
      </c>
      <c r="B166" s="5" t="str">
        <f t="shared" si="44"/>
        <v/>
      </c>
      <c r="C166" s="336">
        <f t="shared" si="46"/>
        <v>0</v>
      </c>
      <c r="D166" s="73">
        <v>0</v>
      </c>
      <c r="E166" s="73">
        <v>0</v>
      </c>
      <c r="F166" s="74"/>
      <c r="G166" s="74"/>
      <c r="H166" s="75" t="s">
        <v>99</v>
      </c>
      <c r="I166" s="75" t="s">
        <v>99</v>
      </c>
      <c r="J166" s="75" t="s">
        <v>44</v>
      </c>
      <c r="K166" s="74" t="s">
        <v>99</v>
      </c>
      <c r="L166" s="74" t="s">
        <v>99</v>
      </c>
      <c r="M166" s="287" t="s">
        <v>99</v>
      </c>
      <c r="N166" s="74"/>
      <c r="O166" s="288" t="s">
        <v>99</v>
      </c>
      <c r="P166" s="74" t="s">
        <v>99</v>
      </c>
      <c r="Q166" s="75" t="s">
        <v>44</v>
      </c>
      <c r="R166" s="75" t="s">
        <v>44</v>
      </c>
      <c r="S166" s="75" t="s">
        <v>44</v>
      </c>
      <c r="T166" s="75" t="s">
        <v>44</v>
      </c>
      <c r="U166" s="75" t="s">
        <v>44</v>
      </c>
      <c r="Y166" s="75"/>
      <c r="Z166" s="75"/>
      <c r="AA166" s="75"/>
      <c r="AB166" s="74"/>
      <c r="AC166" s="74"/>
      <c r="AD166" s="74"/>
      <c r="AE166" s="74"/>
      <c r="AF166" s="74"/>
      <c r="AG166" s="74"/>
      <c r="AH166" s="74"/>
    </row>
    <row r="167" spans="1:34" x14ac:dyDescent="0.35">
      <c r="A167" s="104" t="str">
        <f t="shared" si="45"/>
        <v/>
      </c>
      <c r="B167" s="5" t="str">
        <f t="shared" si="44"/>
        <v/>
      </c>
      <c r="C167" s="336">
        <f t="shared" si="46"/>
        <v>0</v>
      </c>
      <c r="D167" s="73">
        <v>0</v>
      </c>
      <c r="E167" s="73">
        <v>0</v>
      </c>
      <c r="F167" s="74"/>
      <c r="G167" s="74"/>
      <c r="H167" s="75" t="s">
        <v>99</v>
      </c>
      <c r="I167" s="75" t="s">
        <v>99</v>
      </c>
      <c r="J167" s="75" t="s">
        <v>44</v>
      </c>
      <c r="K167" s="74" t="s">
        <v>99</v>
      </c>
      <c r="L167" s="74" t="s">
        <v>99</v>
      </c>
      <c r="M167" s="287" t="s">
        <v>99</v>
      </c>
      <c r="N167" s="74"/>
      <c r="O167" s="288" t="s">
        <v>99</v>
      </c>
      <c r="P167" s="74" t="s">
        <v>99</v>
      </c>
      <c r="Q167" s="75" t="s">
        <v>44</v>
      </c>
      <c r="R167" s="75" t="s">
        <v>44</v>
      </c>
      <c r="S167" s="75" t="s">
        <v>44</v>
      </c>
      <c r="T167" s="75" t="s">
        <v>44</v>
      </c>
      <c r="U167" s="75" t="s">
        <v>44</v>
      </c>
      <c r="Y167" s="75"/>
      <c r="Z167" s="75"/>
      <c r="AA167" s="75"/>
      <c r="AB167" s="74"/>
      <c r="AC167" s="74"/>
      <c r="AD167" s="74"/>
      <c r="AE167" s="74"/>
      <c r="AF167" s="74"/>
      <c r="AG167" s="74"/>
      <c r="AH167" s="74"/>
    </row>
    <row r="168" spans="1:34" x14ac:dyDescent="0.35">
      <c r="A168" s="104" t="str">
        <f t="shared" si="45"/>
        <v/>
      </c>
      <c r="B168" s="5" t="str">
        <f t="shared" si="44"/>
        <v/>
      </c>
      <c r="C168" s="336">
        <f t="shared" si="46"/>
        <v>0</v>
      </c>
      <c r="D168" s="73">
        <v>0</v>
      </c>
      <c r="E168" s="73">
        <v>0</v>
      </c>
      <c r="F168" s="74"/>
      <c r="G168" s="74"/>
      <c r="H168" s="75" t="s">
        <v>99</v>
      </c>
      <c r="I168" s="75" t="s">
        <v>99</v>
      </c>
      <c r="J168" s="75" t="s">
        <v>44</v>
      </c>
      <c r="K168" s="74" t="s">
        <v>99</v>
      </c>
      <c r="L168" s="74" t="s">
        <v>99</v>
      </c>
      <c r="M168" s="287" t="s">
        <v>99</v>
      </c>
      <c r="N168" s="74"/>
      <c r="O168" s="288" t="s">
        <v>99</v>
      </c>
      <c r="P168" s="74" t="s">
        <v>99</v>
      </c>
      <c r="Q168" s="75" t="s">
        <v>44</v>
      </c>
      <c r="R168" s="75" t="s">
        <v>44</v>
      </c>
      <c r="S168" s="75" t="s">
        <v>44</v>
      </c>
      <c r="T168" s="75" t="s">
        <v>44</v>
      </c>
      <c r="U168" s="75" t="s">
        <v>44</v>
      </c>
      <c r="Y168" s="75"/>
      <c r="Z168" s="75"/>
      <c r="AA168" s="75"/>
      <c r="AB168" s="74"/>
      <c r="AC168" s="74"/>
      <c r="AD168" s="74"/>
      <c r="AE168" s="74"/>
      <c r="AF168" s="74"/>
      <c r="AG168" s="74"/>
      <c r="AH168" s="74"/>
    </row>
    <row r="169" spans="1:34" x14ac:dyDescent="0.35">
      <c r="A169" s="104" t="str">
        <f t="shared" si="45"/>
        <v/>
      </c>
      <c r="B169" s="5" t="str">
        <f t="shared" si="44"/>
        <v/>
      </c>
      <c r="C169" s="336">
        <f t="shared" si="46"/>
        <v>0</v>
      </c>
      <c r="D169" s="73">
        <v>0</v>
      </c>
      <c r="E169" s="73">
        <v>0</v>
      </c>
      <c r="F169" s="74"/>
      <c r="G169" s="74"/>
      <c r="H169" s="75" t="s">
        <v>99</v>
      </c>
      <c r="I169" s="75" t="s">
        <v>99</v>
      </c>
      <c r="J169" s="75" t="s">
        <v>44</v>
      </c>
      <c r="K169" s="74" t="s">
        <v>99</v>
      </c>
      <c r="L169" s="74" t="s">
        <v>99</v>
      </c>
      <c r="M169" s="287" t="s">
        <v>99</v>
      </c>
      <c r="N169" s="74"/>
      <c r="O169" s="288" t="s">
        <v>99</v>
      </c>
      <c r="P169" s="74" t="s">
        <v>99</v>
      </c>
      <c r="Q169" s="75" t="s">
        <v>44</v>
      </c>
      <c r="R169" s="75" t="s">
        <v>44</v>
      </c>
      <c r="S169" s="75" t="s">
        <v>44</v>
      </c>
      <c r="T169" s="75" t="s">
        <v>44</v>
      </c>
      <c r="U169" s="75" t="s">
        <v>44</v>
      </c>
      <c r="Y169" s="75"/>
      <c r="Z169" s="75"/>
      <c r="AA169" s="75"/>
      <c r="AB169" s="74"/>
      <c r="AC169" s="74"/>
      <c r="AD169" s="74"/>
      <c r="AE169" s="74"/>
      <c r="AF169" s="74"/>
      <c r="AG169" s="74"/>
      <c r="AH169" s="74"/>
    </row>
    <row r="170" spans="1:34" x14ac:dyDescent="0.35">
      <c r="A170" s="104" t="str">
        <f t="shared" si="45"/>
        <v/>
      </c>
      <c r="B170" s="5" t="str">
        <f t="shared" si="44"/>
        <v/>
      </c>
      <c r="C170" s="336">
        <f t="shared" si="46"/>
        <v>0</v>
      </c>
      <c r="D170" s="73">
        <v>0</v>
      </c>
      <c r="E170" s="73">
        <v>0</v>
      </c>
      <c r="F170" s="74"/>
      <c r="G170" s="74"/>
      <c r="H170" s="75" t="s">
        <v>99</v>
      </c>
      <c r="I170" s="75" t="s">
        <v>99</v>
      </c>
      <c r="J170" s="75" t="s">
        <v>44</v>
      </c>
      <c r="K170" s="74" t="s">
        <v>99</v>
      </c>
      <c r="L170" s="74" t="s">
        <v>99</v>
      </c>
      <c r="M170" s="287" t="s">
        <v>99</v>
      </c>
      <c r="N170" s="74"/>
      <c r="O170" s="288" t="s">
        <v>99</v>
      </c>
      <c r="P170" s="74" t="s">
        <v>99</v>
      </c>
      <c r="Q170" s="75" t="s">
        <v>44</v>
      </c>
      <c r="R170" s="75" t="s">
        <v>44</v>
      </c>
      <c r="S170" s="75" t="s">
        <v>44</v>
      </c>
      <c r="T170" s="75" t="s">
        <v>44</v>
      </c>
      <c r="U170" s="75" t="s">
        <v>44</v>
      </c>
      <c r="Y170" s="75"/>
      <c r="Z170" s="75"/>
      <c r="AA170" s="75"/>
      <c r="AB170" s="74"/>
      <c r="AC170" s="74"/>
      <c r="AD170" s="74"/>
      <c r="AE170" s="74"/>
      <c r="AF170" s="74"/>
      <c r="AG170" s="74"/>
      <c r="AH170" s="74"/>
    </row>
    <row r="171" spans="1:34" x14ac:dyDescent="0.35">
      <c r="A171" s="104" t="str">
        <f t="shared" si="45"/>
        <v/>
      </c>
      <c r="B171" s="5" t="str">
        <f t="shared" si="44"/>
        <v/>
      </c>
      <c r="C171" s="336">
        <f t="shared" si="46"/>
        <v>0</v>
      </c>
      <c r="D171" s="73">
        <v>0</v>
      </c>
      <c r="E171" s="73">
        <v>0</v>
      </c>
      <c r="F171" s="74"/>
      <c r="G171" s="74"/>
      <c r="H171" s="75" t="s">
        <v>99</v>
      </c>
      <c r="I171" s="75" t="s">
        <v>99</v>
      </c>
      <c r="J171" s="75" t="s">
        <v>44</v>
      </c>
      <c r="K171" s="74" t="s">
        <v>99</v>
      </c>
      <c r="L171" s="74" t="s">
        <v>99</v>
      </c>
      <c r="M171" s="287" t="s">
        <v>99</v>
      </c>
      <c r="N171" s="74"/>
      <c r="O171" s="288" t="s">
        <v>99</v>
      </c>
      <c r="P171" s="74" t="s">
        <v>99</v>
      </c>
      <c r="Q171" s="75" t="s">
        <v>44</v>
      </c>
      <c r="R171" s="75" t="s">
        <v>44</v>
      </c>
      <c r="S171" s="75" t="s">
        <v>44</v>
      </c>
      <c r="T171" s="75" t="s">
        <v>44</v>
      </c>
      <c r="U171" s="75" t="s">
        <v>44</v>
      </c>
      <c r="Y171" s="75"/>
      <c r="Z171" s="75"/>
      <c r="AA171" s="75"/>
      <c r="AB171" s="74"/>
      <c r="AC171" s="74"/>
      <c r="AD171" s="74"/>
      <c r="AE171" s="74"/>
      <c r="AF171" s="74"/>
      <c r="AG171" s="74"/>
      <c r="AH171" s="74"/>
    </row>
    <row r="172" spans="1:34" x14ac:dyDescent="0.35">
      <c r="A172" s="104" t="str">
        <f t="shared" si="45"/>
        <v/>
      </c>
      <c r="B172" s="5" t="str">
        <f t="shared" si="44"/>
        <v/>
      </c>
      <c r="C172" s="336">
        <f t="shared" si="46"/>
        <v>0</v>
      </c>
      <c r="D172" s="73">
        <v>0</v>
      </c>
      <c r="E172" s="73">
        <v>0</v>
      </c>
      <c r="F172" s="74"/>
      <c r="G172" s="74"/>
      <c r="H172" s="75" t="s">
        <v>99</v>
      </c>
      <c r="I172" s="75" t="s">
        <v>99</v>
      </c>
      <c r="J172" s="75" t="s">
        <v>44</v>
      </c>
      <c r="K172" s="74" t="s">
        <v>99</v>
      </c>
      <c r="L172" s="74" t="s">
        <v>99</v>
      </c>
      <c r="M172" s="287" t="s">
        <v>99</v>
      </c>
      <c r="N172" s="74"/>
      <c r="O172" s="288" t="s">
        <v>99</v>
      </c>
      <c r="P172" s="74" t="s">
        <v>99</v>
      </c>
      <c r="Q172" s="75" t="s">
        <v>44</v>
      </c>
      <c r="R172" s="75" t="s">
        <v>44</v>
      </c>
      <c r="S172" s="75" t="s">
        <v>44</v>
      </c>
      <c r="T172" s="75" t="s">
        <v>44</v>
      </c>
      <c r="U172" s="75" t="s">
        <v>44</v>
      </c>
      <c r="Y172" s="75"/>
      <c r="Z172" s="75"/>
      <c r="AA172" s="75"/>
      <c r="AB172" s="74"/>
      <c r="AC172" s="74"/>
      <c r="AD172" s="74"/>
      <c r="AE172" s="74"/>
      <c r="AF172" s="74"/>
      <c r="AG172" s="74"/>
      <c r="AH172" s="74"/>
    </row>
    <row r="173" spans="1:34" x14ac:dyDescent="0.35">
      <c r="A173" s="104" t="str">
        <f t="shared" si="45"/>
        <v/>
      </c>
      <c r="B173" s="5" t="str">
        <f t="shared" si="44"/>
        <v/>
      </c>
      <c r="C173" s="336">
        <f t="shared" si="46"/>
        <v>0</v>
      </c>
      <c r="D173" s="73">
        <v>0</v>
      </c>
      <c r="E173" s="73">
        <v>0</v>
      </c>
      <c r="F173" s="74"/>
      <c r="G173" s="74"/>
      <c r="H173" s="75" t="s">
        <v>99</v>
      </c>
      <c r="I173" s="75" t="s">
        <v>99</v>
      </c>
      <c r="J173" s="75" t="s">
        <v>44</v>
      </c>
      <c r="K173" s="74" t="s">
        <v>99</v>
      </c>
      <c r="L173" s="74" t="s">
        <v>99</v>
      </c>
      <c r="M173" s="287" t="s">
        <v>99</v>
      </c>
      <c r="N173" s="74"/>
      <c r="O173" s="288" t="s">
        <v>99</v>
      </c>
      <c r="P173" s="74" t="s">
        <v>99</v>
      </c>
      <c r="Q173" s="75" t="s">
        <v>44</v>
      </c>
      <c r="R173" s="75" t="s">
        <v>44</v>
      </c>
      <c r="S173" s="75" t="s">
        <v>44</v>
      </c>
      <c r="T173" s="75" t="s">
        <v>44</v>
      </c>
      <c r="U173" s="75" t="s">
        <v>44</v>
      </c>
      <c r="Y173" s="75"/>
      <c r="Z173" s="75"/>
      <c r="AA173" s="75"/>
      <c r="AB173" s="74"/>
      <c r="AC173" s="74"/>
      <c r="AD173" s="74"/>
      <c r="AE173" s="74"/>
      <c r="AF173" s="74"/>
      <c r="AG173" s="74"/>
      <c r="AH173" s="74"/>
    </row>
    <row r="174" spans="1:34" x14ac:dyDescent="0.35">
      <c r="A174" s="104" t="str">
        <f t="shared" si="45"/>
        <v/>
      </c>
      <c r="B174" s="5" t="str">
        <f t="shared" si="44"/>
        <v/>
      </c>
      <c r="C174" s="336">
        <f t="shared" si="46"/>
        <v>0</v>
      </c>
      <c r="D174" s="73">
        <v>0</v>
      </c>
      <c r="E174" s="73">
        <v>0</v>
      </c>
      <c r="F174" s="74"/>
      <c r="G174" s="74"/>
      <c r="H174" s="75" t="s">
        <v>99</v>
      </c>
      <c r="I174" s="75" t="s">
        <v>99</v>
      </c>
      <c r="J174" s="75" t="s">
        <v>44</v>
      </c>
      <c r="K174" s="74" t="s">
        <v>99</v>
      </c>
      <c r="L174" s="74" t="s">
        <v>99</v>
      </c>
      <c r="M174" s="287" t="s">
        <v>99</v>
      </c>
      <c r="N174" s="74"/>
      <c r="O174" s="288" t="s">
        <v>99</v>
      </c>
      <c r="P174" s="74" t="s">
        <v>99</v>
      </c>
      <c r="Q174" s="75" t="s">
        <v>44</v>
      </c>
      <c r="R174" s="75" t="s">
        <v>44</v>
      </c>
      <c r="S174" s="75" t="s">
        <v>44</v>
      </c>
      <c r="T174" s="75" t="s">
        <v>44</v>
      </c>
      <c r="U174" s="75" t="s">
        <v>44</v>
      </c>
      <c r="Y174" s="75"/>
      <c r="Z174" s="75"/>
      <c r="AA174" s="75"/>
      <c r="AB174" s="74"/>
      <c r="AC174" s="74"/>
      <c r="AD174" s="74"/>
      <c r="AE174" s="74"/>
      <c r="AF174" s="74"/>
      <c r="AG174" s="74"/>
      <c r="AH174" s="74"/>
    </row>
    <row r="175" spans="1:34" x14ac:dyDescent="0.35">
      <c r="A175" s="104" t="str">
        <f t="shared" si="45"/>
        <v/>
      </c>
      <c r="B175" s="5" t="str">
        <f t="shared" si="44"/>
        <v/>
      </c>
      <c r="C175" s="336">
        <f t="shared" si="46"/>
        <v>0</v>
      </c>
      <c r="D175" s="73">
        <v>0</v>
      </c>
      <c r="E175" s="73">
        <v>0</v>
      </c>
      <c r="F175" s="74"/>
      <c r="G175" s="74"/>
      <c r="H175" s="75" t="s">
        <v>99</v>
      </c>
      <c r="I175" s="75" t="s">
        <v>99</v>
      </c>
      <c r="J175" s="75" t="s">
        <v>44</v>
      </c>
      <c r="K175" s="74" t="s">
        <v>99</v>
      </c>
      <c r="L175" s="74" t="s">
        <v>99</v>
      </c>
      <c r="M175" s="287" t="s">
        <v>99</v>
      </c>
      <c r="N175" s="74"/>
      <c r="O175" s="288" t="s">
        <v>99</v>
      </c>
      <c r="P175" s="74" t="s">
        <v>99</v>
      </c>
      <c r="Q175" s="75" t="s">
        <v>44</v>
      </c>
      <c r="R175" s="75" t="s">
        <v>44</v>
      </c>
      <c r="S175" s="75" t="s">
        <v>44</v>
      </c>
      <c r="T175" s="75" t="s">
        <v>44</v>
      </c>
      <c r="U175" s="75" t="s">
        <v>44</v>
      </c>
      <c r="Y175" s="75"/>
      <c r="Z175" s="75"/>
      <c r="AA175" s="75"/>
      <c r="AB175" s="74"/>
      <c r="AC175" s="74"/>
      <c r="AD175" s="74"/>
      <c r="AE175" s="74"/>
      <c r="AF175" s="74"/>
      <c r="AG175" s="74"/>
      <c r="AH175" s="74"/>
    </row>
    <row r="176" spans="1:34" x14ac:dyDescent="0.35">
      <c r="A176" s="104" t="str">
        <f t="shared" si="45"/>
        <v/>
      </c>
      <c r="B176" s="5" t="str">
        <f t="shared" si="44"/>
        <v/>
      </c>
      <c r="C176" s="336">
        <f t="shared" si="46"/>
        <v>0</v>
      </c>
      <c r="D176" s="73">
        <v>0</v>
      </c>
      <c r="E176" s="73">
        <v>0</v>
      </c>
      <c r="F176" s="74"/>
      <c r="G176" s="74"/>
      <c r="H176" s="75" t="s">
        <v>99</v>
      </c>
      <c r="I176" s="75" t="s">
        <v>99</v>
      </c>
      <c r="J176" s="75" t="s">
        <v>44</v>
      </c>
      <c r="K176" s="74" t="s">
        <v>99</v>
      </c>
      <c r="L176" s="74" t="s">
        <v>99</v>
      </c>
      <c r="M176" s="287" t="s">
        <v>99</v>
      </c>
      <c r="N176" s="74"/>
      <c r="O176" s="288" t="s">
        <v>99</v>
      </c>
      <c r="P176" s="74" t="s">
        <v>99</v>
      </c>
      <c r="Q176" s="75" t="s">
        <v>44</v>
      </c>
      <c r="R176" s="75" t="s">
        <v>44</v>
      </c>
      <c r="S176" s="75" t="s">
        <v>44</v>
      </c>
      <c r="T176" s="75" t="s">
        <v>44</v>
      </c>
      <c r="U176" s="75" t="s">
        <v>44</v>
      </c>
      <c r="Y176" s="75"/>
      <c r="Z176" s="75"/>
      <c r="AA176" s="75"/>
      <c r="AB176" s="74"/>
      <c r="AC176" s="74"/>
      <c r="AD176" s="74"/>
      <c r="AE176" s="74"/>
      <c r="AF176" s="74"/>
      <c r="AG176" s="74"/>
      <c r="AH176" s="74"/>
    </row>
    <row r="177" spans="1:34" x14ac:dyDescent="0.35">
      <c r="A177" s="104" t="str">
        <f t="shared" si="45"/>
        <v/>
      </c>
      <c r="B177" s="5" t="str">
        <f t="shared" si="44"/>
        <v/>
      </c>
      <c r="C177" s="336">
        <f t="shared" si="46"/>
        <v>0</v>
      </c>
      <c r="D177" s="73">
        <v>0</v>
      </c>
      <c r="E177" s="73">
        <v>0</v>
      </c>
      <c r="F177" s="74"/>
      <c r="G177" s="74"/>
      <c r="H177" s="75" t="s">
        <v>99</v>
      </c>
      <c r="I177" s="75" t="s">
        <v>99</v>
      </c>
      <c r="J177" s="75" t="s">
        <v>44</v>
      </c>
      <c r="K177" s="74" t="s">
        <v>99</v>
      </c>
      <c r="L177" s="74" t="s">
        <v>99</v>
      </c>
      <c r="M177" s="287" t="s">
        <v>99</v>
      </c>
      <c r="N177" s="74"/>
      <c r="O177" s="288" t="s">
        <v>99</v>
      </c>
      <c r="P177" s="74" t="s">
        <v>99</v>
      </c>
      <c r="Q177" s="75" t="s">
        <v>44</v>
      </c>
      <c r="R177" s="75" t="s">
        <v>44</v>
      </c>
      <c r="S177" s="75" t="s">
        <v>44</v>
      </c>
      <c r="T177" s="75" t="s">
        <v>44</v>
      </c>
      <c r="U177" s="75" t="s">
        <v>44</v>
      </c>
      <c r="Y177" s="75"/>
      <c r="Z177" s="75"/>
      <c r="AA177" s="75"/>
      <c r="AB177" s="74"/>
      <c r="AC177" s="74"/>
      <c r="AD177" s="74"/>
      <c r="AE177" s="74"/>
      <c r="AF177" s="74"/>
      <c r="AG177" s="74"/>
      <c r="AH177" s="74"/>
    </row>
    <row r="178" spans="1:34" x14ac:dyDescent="0.35">
      <c r="A178" s="104" t="str">
        <f t="shared" si="45"/>
        <v/>
      </c>
      <c r="B178" s="5" t="str">
        <f t="shared" si="44"/>
        <v/>
      </c>
      <c r="C178" s="336">
        <f t="shared" si="46"/>
        <v>0</v>
      </c>
      <c r="D178" s="73">
        <v>0</v>
      </c>
      <c r="E178" s="73">
        <v>0</v>
      </c>
      <c r="F178" s="74"/>
      <c r="G178" s="74"/>
      <c r="H178" s="75" t="s">
        <v>99</v>
      </c>
      <c r="I178" s="75" t="s">
        <v>99</v>
      </c>
      <c r="J178" s="75" t="s">
        <v>44</v>
      </c>
      <c r="K178" s="74" t="s">
        <v>99</v>
      </c>
      <c r="L178" s="74" t="s">
        <v>99</v>
      </c>
      <c r="M178" s="287" t="s">
        <v>99</v>
      </c>
      <c r="N178" s="74"/>
      <c r="O178" s="288" t="s">
        <v>99</v>
      </c>
      <c r="P178" s="74" t="s">
        <v>99</v>
      </c>
      <c r="Q178" s="75" t="s">
        <v>44</v>
      </c>
      <c r="R178" s="75" t="s">
        <v>44</v>
      </c>
      <c r="S178" s="75" t="s">
        <v>44</v>
      </c>
      <c r="T178" s="75" t="s">
        <v>44</v>
      </c>
      <c r="U178" s="75" t="s">
        <v>44</v>
      </c>
      <c r="Y178" s="75"/>
      <c r="Z178" s="75"/>
      <c r="AA178" s="75"/>
      <c r="AB178" s="74"/>
      <c r="AC178" s="74"/>
      <c r="AD178" s="74"/>
      <c r="AE178" s="74"/>
      <c r="AF178" s="74"/>
      <c r="AG178" s="74"/>
      <c r="AH178" s="74"/>
    </row>
    <row r="179" spans="1:34" x14ac:dyDescent="0.35">
      <c r="A179" s="104" t="str">
        <f t="shared" si="45"/>
        <v/>
      </c>
      <c r="B179" s="5" t="str">
        <f t="shared" si="44"/>
        <v/>
      </c>
      <c r="C179" s="336">
        <f t="shared" si="46"/>
        <v>0</v>
      </c>
      <c r="D179" s="73">
        <v>0</v>
      </c>
      <c r="E179" s="73">
        <v>0</v>
      </c>
      <c r="F179" s="74"/>
      <c r="G179" s="74"/>
      <c r="H179" s="75" t="s">
        <v>99</v>
      </c>
      <c r="I179" s="75" t="s">
        <v>99</v>
      </c>
      <c r="J179" s="75" t="s">
        <v>44</v>
      </c>
      <c r="K179" s="74" t="s">
        <v>99</v>
      </c>
      <c r="L179" s="74" t="s">
        <v>99</v>
      </c>
      <c r="M179" s="287" t="s">
        <v>99</v>
      </c>
      <c r="N179" s="74"/>
      <c r="O179" s="288" t="s">
        <v>99</v>
      </c>
      <c r="P179" s="74" t="s">
        <v>99</v>
      </c>
      <c r="Q179" s="75" t="s">
        <v>44</v>
      </c>
      <c r="R179" s="75" t="s">
        <v>44</v>
      </c>
      <c r="S179" s="75" t="s">
        <v>44</v>
      </c>
      <c r="T179" s="75" t="s">
        <v>44</v>
      </c>
      <c r="U179" s="75" t="s">
        <v>44</v>
      </c>
      <c r="Y179" s="75"/>
      <c r="Z179" s="75"/>
      <c r="AA179" s="75"/>
      <c r="AB179" s="74"/>
      <c r="AC179" s="74"/>
      <c r="AD179" s="74"/>
      <c r="AE179" s="74"/>
      <c r="AF179" s="74"/>
      <c r="AG179" s="74"/>
      <c r="AH179" s="74"/>
    </row>
    <row r="180" spans="1:34" x14ac:dyDescent="0.35">
      <c r="A180" s="104" t="str">
        <f t="shared" si="45"/>
        <v/>
      </c>
      <c r="B180" s="5" t="str">
        <f t="shared" si="44"/>
        <v/>
      </c>
      <c r="C180" s="336">
        <f t="shared" si="46"/>
        <v>0</v>
      </c>
      <c r="D180" s="73">
        <v>0</v>
      </c>
      <c r="E180" s="73">
        <v>0</v>
      </c>
      <c r="F180" s="74"/>
      <c r="G180" s="74"/>
      <c r="H180" s="75" t="s">
        <v>99</v>
      </c>
      <c r="I180" s="75" t="s">
        <v>99</v>
      </c>
      <c r="J180" s="75" t="s">
        <v>44</v>
      </c>
      <c r="K180" s="74" t="s">
        <v>99</v>
      </c>
      <c r="L180" s="74" t="s">
        <v>99</v>
      </c>
      <c r="M180" s="287" t="s">
        <v>99</v>
      </c>
      <c r="N180" s="74"/>
      <c r="O180" s="288" t="s">
        <v>99</v>
      </c>
      <c r="P180" s="74" t="s">
        <v>99</v>
      </c>
      <c r="Q180" s="75" t="s">
        <v>44</v>
      </c>
      <c r="R180" s="75" t="s">
        <v>44</v>
      </c>
      <c r="S180" s="75" t="s">
        <v>44</v>
      </c>
      <c r="T180" s="75" t="s">
        <v>44</v>
      </c>
      <c r="U180" s="75" t="s">
        <v>44</v>
      </c>
      <c r="Y180" s="75"/>
      <c r="Z180" s="75"/>
      <c r="AA180" s="75"/>
      <c r="AB180" s="74"/>
      <c r="AC180" s="74"/>
      <c r="AD180" s="74"/>
      <c r="AE180" s="74"/>
      <c r="AF180" s="74"/>
      <c r="AG180" s="74"/>
      <c r="AH180" s="74"/>
    </row>
    <row r="181" spans="1:34" x14ac:dyDescent="0.35">
      <c r="A181" s="104" t="str">
        <f t="shared" si="45"/>
        <v/>
      </c>
      <c r="B181" s="5" t="str">
        <f t="shared" si="44"/>
        <v/>
      </c>
      <c r="C181" s="336">
        <f t="shared" si="46"/>
        <v>0</v>
      </c>
      <c r="D181" s="73">
        <v>0</v>
      </c>
      <c r="E181" s="73">
        <v>0</v>
      </c>
      <c r="F181" s="74"/>
      <c r="G181" s="74"/>
      <c r="H181" s="75" t="s">
        <v>99</v>
      </c>
      <c r="I181" s="75" t="s">
        <v>99</v>
      </c>
      <c r="J181" s="75" t="s">
        <v>44</v>
      </c>
      <c r="K181" s="74" t="s">
        <v>99</v>
      </c>
      <c r="L181" s="74" t="s">
        <v>99</v>
      </c>
      <c r="M181" s="287" t="s">
        <v>99</v>
      </c>
      <c r="N181" s="74"/>
      <c r="O181" s="288" t="s">
        <v>99</v>
      </c>
      <c r="P181" s="74" t="s">
        <v>99</v>
      </c>
      <c r="Q181" s="75" t="s">
        <v>44</v>
      </c>
      <c r="R181" s="75" t="s">
        <v>44</v>
      </c>
      <c r="S181" s="75" t="s">
        <v>44</v>
      </c>
      <c r="T181" s="75" t="s">
        <v>44</v>
      </c>
      <c r="U181" s="75" t="s">
        <v>44</v>
      </c>
      <c r="Y181" s="75"/>
      <c r="Z181" s="75"/>
      <c r="AA181" s="75"/>
      <c r="AB181" s="74"/>
      <c r="AC181" s="74"/>
      <c r="AD181" s="74"/>
      <c r="AE181" s="74"/>
      <c r="AF181" s="74"/>
      <c r="AG181" s="74"/>
      <c r="AH181" s="74"/>
    </row>
    <row r="182" spans="1:34" x14ac:dyDescent="0.35">
      <c r="A182" s="104" t="str">
        <f t="shared" si="45"/>
        <v/>
      </c>
      <c r="B182" s="5" t="str">
        <f t="shared" si="44"/>
        <v/>
      </c>
      <c r="C182" s="336">
        <f t="shared" si="46"/>
        <v>0</v>
      </c>
      <c r="D182" s="73">
        <v>0</v>
      </c>
      <c r="E182" s="73">
        <v>0</v>
      </c>
      <c r="F182" s="74"/>
      <c r="G182" s="74"/>
      <c r="H182" s="75" t="s">
        <v>99</v>
      </c>
      <c r="I182" s="75" t="s">
        <v>99</v>
      </c>
      <c r="J182" s="75" t="s">
        <v>44</v>
      </c>
      <c r="K182" s="74" t="s">
        <v>99</v>
      </c>
      <c r="L182" s="74" t="s">
        <v>99</v>
      </c>
      <c r="M182" s="287" t="s">
        <v>99</v>
      </c>
      <c r="N182" s="74"/>
      <c r="O182" s="288" t="s">
        <v>99</v>
      </c>
      <c r="P182" s="74" t="s">
        <v>99</v>
      </c>
      <c r="Q182" s="75" t="s">
        <v>44</v>
      </c>
      <c r="R182" s="75" t="s">
        <v>44</v>
      </c>
      <c r="S182" s="75" t="s">
        <v>44</v>
      </c>
      <c r="T182" s="75" t="s">
        <v>44</v>
      </c>
      <c r="U182" s="75" t="s">
        <v>44</v>
      </c>
      <c r="Y182" s="75"/>
      <c r="Z182" s="75"/>
      <c r="AA182" s="75"/>
      <c r="AB182" s="74"/>
      <c r="AC182" s="74"/>
      <c r="AD182" s="74"/>
      <c r="AE182" s="74"/>
      <c r="AF182" s="74"/>
      <c r="AG182" s="74"/>
      <c r="AH182" s="74"/>
    </row>
    <row r="183" spans="1:34" x14ac:dyDescent="0.35">
      <c r="A183" s="104" t="str">
        <f t="shared" si="45"/>
        <v/>
      </c>
      <c r="B183" s="5" t="str">
        <f t="shared" si="44"/>
        <v/>
      </c>
      <c r="C183" s="336">
        <f t="shared" si="46"/>
        <v>0</v>
      </c>
      <c r="D183" s="73">
        <v>0</v>
      </c>
      <c r="E183" s="73">
        <v>0</v>
      </c>
      <c r="F183" s="74"/>
      <c r="G183" s="74"/>
      <c r="H183" s="75" t="s">
        <v>99</v>
      </c>
      <c r="I183" s="75" t="s">
        <v>99</v>
      </c>
      <c r="J183" s="75" t="s">
        <v>44</v>
      </c>
      <c r="K183" s="74" t="s">
        <v>99</v>
      </c>
      <c r="L183" s="74" t="s">
        <v>99</v>
      </c>
      <c r="M183" s="287" t="s">
        <v>99</v>
      </c>
      <c r="N183" s="74"/>
      <c r="O183" s="288" t="s">
        <v>99</v>
      </c>
      <c r="P183" s="74" t="s">
        <v>99</v>
      </c>
      <c r="Q183" s="75" t="s">
        <v>44</v>
      </c>
      <c r="R183" s="75" t="s">
        <v>44</v>
      </c>
      <c r="S183" s="75" t="s">
        <v>44</v>
      </c>
      <c r="T183" s="75" t="s">
        <v>44</v>
      </c>
      <c r="U183" s="75" t="s">
        <v>44</v>
      </c>
      <c r="Y183" s="75"/>
      <c r="Z183" s="75"/>
      <c r="AA183" s="75"/>
      <c r="AB183" s="74"/>
      <c r="AC183" s="74"/>
      <c r="AD183" s="74"/>
      <c r="AE183" s="74"/>
      <c r="AF183" s="74"/>
      <c r="AG183" s="74"/>
      <c r="AH183" s="74"/>
    </row>
    <row r="184" spans="1:34" x14ac:dyDescent="0.35">
      <c r="A184" s="104" t="str">
        <f t="shared" si="45"/>
        <v/>
      </c>
      <c r="B184" s="5" t="str">
        <f t="shared" si="44"/>
        <v/>
      </c>
      <c r="C184" s="336">
        <f t="shared" si="46"/>
        <v>0</v>
      </c>
      <c r="D184" s="73">
        <v>0</v>
      </c>
      <c r="E184" s="73">
        <v>0</v>
      </c>
      <c r="F184" s="74"/>
      <c r="G184" s="74"/>
      <c r="H184" s="75" t="s">
        <v>99</v>
      </c>
      <c r="I184" s="75" t="s">
        <v>99</v>
      </c>
      <c r="J184" s="75" t="s">
        <v>44</v>
      </c>
      <c r="K184" s="74" t="s">
        <v>99</v>
      </c>
      <c r="L184" s="74" t="s">
        <v>99</v>
      </c>
      <c r="M184" s="287" t="s">
        <v>99</v>
      </c>
      <c r="N184" s="74"/>
      <c r="O184" s="288" t="s">
        <v>99</v>
      </c>
      <c r="P184" s="74" t="s">
        <v>99</v>
      </c>
      <c r="Q184" s="75" t="s">
        <v>44</v>
      </c>
      <c r="R184" s="75" t="s">
        <v>44</v>
      </c>
      <c r="S184" s="75" t="s">
        <v>44</v>
      </c>
      <c r="T184" s="75" t="s">
        <v>44</v>
      </c>
      <c r="U184" s="75" t="s">
        <v>44</v>
      </c>
      <c r="Y184" s="75"/>
      <c r="Z184" s="75"/>
      <c r="AA184" s="75"/>
      <c r="AB184" s="74"/>
      <c r="AC184" s="74"/>
      <c r="AD184" s="74"/>
      <c r="AE184" s="74"/>
      <c r="AF184" s="74"/>
      <c r="AG184" s="74"/>
      <c r="AH184" s="74"/>
    </row>
    <row r="185" spans="1:34" x14ac:dyDescent="0.35">
      <c r="A185" s="104" t="str">
        <f t="shared" si="45"/>
        <v/>
      </c>
      <c r="B185" s="5" t="str">
        <f t="shared" si="44"/>
        <v/>
      </c>
      <c r="C185" s="336">
        <f t="shared" si="46"/>
        <v>0</v>
      </c>
      <c r="D185" s="73">
        <v>0</v>
      </c>
      <c r="E185" s="73">
        <v>0</v>
      </c>
      <c r="F185" s="74"/>
      <c r="G185" s="74"/>
      <c r="H185" s="75" t="s">
        <v>99</v>
      </c>
      <c r="I185" s="75" t="s">
        <v>99</v>
      </c>
      <c r="J185" s="75" t="s">
        <v>44</v>
      </c>
      <c r="K185" s="74" t="s">
        <v>99</v>
      </c>
      <c r="L185" s="74" t="s">
        <v>99</v>
      </c>
      <c r="M185" s="287" t="s">
        <v>99</v>
      </c>
      <c r="N185" s="74"/>
      <c r="O185" s="288" t="s">
        <v>99</v>
      </c>
      <c r="P185" s="74" t="s">
        <v>99</v>
      </c>
      <c r="Q185" s="75" t="s">
        <v>44</v>
      </c>
      <c r="R185" s="75" t="s">
        <v>44</v>
      </c>
      <c r="S185" s="75" t="s">
        <v>44</v>
      </c>
      <c r="T185" s="75" t="s">
        <v>44</v>
      </c>
      <c r="U185" s="75" t="s">
        <v>44</v>
      </c>
      <c r="Y185" s="75"/>
      <c r="Z185" s="75"/>
      <c r="AA185" s="75"/>
      <c r="AB185" s="74"/>
      <c r="AC185" s="74"/>
      <c r="AD185" s="74"/>
      <c r="AE185" s="74"/>
      <c r="AF185" s="74"/>
      <c r="AG185" s="74"/>
      <c r="AH185" s="74"/>
    </row>
    <row r="186" spans="1:34" x14ac:dyDescent="0.35">
      <c r="A186" s="104" t="str">
        <f t="shared" si="45"/>
        <v/>
      </c>
      <c r="B186" s="5" t="str">
        <f t="shared" si="44"/>
        <v/>
      </c>
      <c r="C186" s="336">
        <f t="shared" si="46"/>
        <v>0</v>
      </c>
      <c r="D186" s="73">
        <v>0</v>
      </c>
      <c r="E186" s="73">
        <v>0</v>
      </c>
      <c r="F186" s="74"/>
      <c r="G186" s="74"/>
      <c r="H186" s="75" t="s">
        <v>99</v>
      </c>
      <c r="I186" s="75" t="s">
        <v>99</v>
      </c>
      <c r="J186" s="75" t="s">
        <v>44</v>
      </c>
      <c r="K186" s="74" t="s">
        <v>99</v>
      </c>
      <c r="L186" s="74" t="s">
        <v>99</v>
      </c>
      <c r="M186" s="287" t="s">
        <v>99</v>
      </c>
      <c r="N186" s="74"/>
      <c r="O186" s="288" t="s">
        <v>99</v>
      </c>
      <c r="P186" s="74" t="s">
        <v>99</v>
      </c>
      <c r="Q186" s="75" t="s">
        <v>44</v>
      </c>
      <c r="R186" s="75" t="s">
        <v>44</v>
      </c>
      <c r="S186" s="75" t="s">
        <v>44</v>
      </c>
      <c r="T186" s="75" t="s">
        <v>44</v>
      </c>
      <c r="U186" s="75" t="s">
        <v>44</v>
      </c>
      <c r="Y186" s="75"/>
      <c r="Z186" s="75"/>
      <c r="AA186" s="75"/>
      <c r="AB186" s="74"/>
      <c r="AC186" s="74"/>
      <c r="AD186" s="74"/>
      <c r="AE186" s="74"/>
      <c r="AF186" s="74"/>
      <c r="AG186" s="74"/>
      <c r="AH186" s="74"/>
    </row>
    <row r="187" spans="1:34" x14ac:dyDescent="0.35">
      <c r="A187" s="104" t="str">
        <f t="shared" si="45"/>
        <v/>
      </c>
      <c r="B187" s="5" t="str">
        <f t="shared" si="44"/>
        <v/>
      </c>
      <c r="C187" s="336">
        <f t="shared" si="46"/>
        <v>0</v>
      </c>
      <c r="D187" s="73">
        <v>0</v>
      </c>
      <c r="E187" s="73">
        <v>0</v>
      </c>
      <c r="F187" s="74"/>
      <c r="G187" s="74"/>
      <c r="H187" s="75" t="s">
        <v>99</v>
      </c>
      <c r="I187" s="75" t="s">
        <v>99</v>
      </c>
      <c r="J187" s="75" t="s">
        <v>44</v>
      </c>
      <c r="K187" s="74" t="s">
        <v>99</v>
      </c>
      <c r="L187" s="74" t="s">
        <v>99</v>
      </c>
      <c r="M187" s="287" t="s">
        <v>99</v>
      </c>
      <c r="N187" s="74"/>
      <c r="O187" s="288" t="s">
        <v>99</v>
      </c>
      <c r="P187" s="74" t="s">
        <v>99</v>
      </c>
      <c r="Q187" s="75" t="s">
        <v>44</v>
      </c>
      <c r="R187" s="75" t="s">
        <v>44</v>
      </c>
      <c r="S187" s="75" t="s">
        <v>44</v>
      </c>
      <c r="T187" s="75" t="s">
        <v>44</v>
      </c>
      <c r="U187" s="75" t="s">
        <v>44</v>
      </c>
      <c r="Y187" s="75"/>
      <c r="Z187" s="75"/>
      <c r="AA187" s="75"/>
      <c r="AB187" s="74"/>
      <c r="AC187" s="74"/>
      <c r="AD187" s="74"/>
      <c r="AE187" s="74"/>
      <c r="AF187" s="74"/>
      <c r="AG187" s="74"/>
      <c r="AH187" s="74"/>
    </row>
    <row r="188" spans="1:34" x14ac:dyDescent="0.35">
      <c r="A188" s="104" t="str">
        <f t="shared" si="45"/>
        <v/>
      </c>
      <c r="B188" s="5" t="str">
        <f t="shared" si="44"/>
        <v/>
      </c>
      <c r="C188" s="336">
        <f t="shared" si="46"/>
        <v>0</v>
      </c>
      <c r="D188" s="73">
        <v>0</v>
      </c>
      <c r="E188" s="73">
        <v>0</v>
      </c>
      <c r="F188" s="74"/>
      <c r="G188" s="74"/>
      <c r="H188" s="75" t="s">
        <v>99</v>
      </c>
      <c r="I188" s="75" t="s">
        <v>99</v>
      </c>
      <c r="J188" s="75" t="s">
        <v>44</v>
      </c>
      <c r="K188" s="74" t="s">
        <v>99</v>
      </c>
      <c r="L188" s="74" t="s">
        <v>99</v>
      </c>
      <c r="M188" s="287" t="s">
        <v>99</v>
      </c>
      <c r="N188" s="74"/>
      <c r="O188" s="288" t="s">
        <v>99</v>
      </c>
      <c r="P188" s="74" t="s">
        <v>99</v>
      </c>
      <c r="Q188" s="75" t="s">
        <v>44</v>
      </c>
      <c r="R188" s="75" t="s">
        <v>44</v>
      </c>
      <c r="S188" s="75" t="s">
        <v>44</v>
      </c>
      <c r="T188" s="75" t="s">
        <v>44</v>
      </c>
      <c r="U188" s="75" t="s">
        <v>44</v>
      </c>
      <c r="Y188" s="75"/>
      <c r="Z188" s="75"/>
      <c r="AA188" s="75"/>
      <c r="AB188" s="74"/>
      <c r="AC188" s="74"/>
      <c r="AD188" s="74"/>
      <c r="AE188" s="74"/>
      <c r="AF188" s="74"/>
      <c r="AG188" s="74"/>
      <c r="AH188" s="74"/>
    </row>
    <row r="189" spans="1:34" x14ac:dyDescent="0.35">
      <c r="A189" s="104" t="str">
        <f t="shared" si="45"/>
        <v/>
      </c>
      <c r="B189" s="5" t="str">
        <f t="shared" si="44"/>
        <v/>
      </c>
      <c r="C189" s="336">
        <f t="shared" si="46"/>
        <v>0</v>
      </c>
      <c r="D189" s="73">
        <v>0</v>
      </c>
      <c r="E189" s="73">
        <v>0</v>
      </c>
      <c r="F189" s="74"/>
      <c r="G189" s="74"/>
      <c r="H189" s="75" t="s">
        <v>99</v>
      </c>
      <c r="I189" s="75" t="s">
        <v>99</v>
      </c>
      <c r="J189" s="75" t="s">
        <v>44</v>
      </c>
      <c r="K189" s="74" t="s">
        <v>99</v>
      </c>
      <c r="L189" s="74" t="s">
        <v>99</v>
      </c>
      <c r="M189" s="287" t="s">
        <v>99</v>
      </c>
      <c r="N189" s="74"/>
      <c r="O189" s="288" t="s">
        <v>99</v>
      </c>
      <c r="P189" s="74" t="s">
        <v>99</v>
      </c>
      <c r="Q189" s="75" t="s">
        <v>44</v>
      </c>
      <c r="R189" s="75" t="s">
        <v>44</v>
      </c>
      <c r="S189" s="75" t="s">
        <v>44</v>
      </c>
      <c r="T189" s="75" t="s">
        <v>44</v>
      </c>
      <c r="U189" s="75" t="s">
        <v>44</v>
      </c>
      <c r="Y189" s="75"/>
      <c r="Z189" s="75"/>
      <c r="AA189" s="75"/>
      <c r="AB189" s="74"/>
      <c r="AC189" s="74"/>
      <c r="AD189" s="74"/>
      <c r="AE189" s="74"/>
      <c r="AF189" s="74"/>
      <c r="AG189" s="74"/>
      <c r="AH189" s="74"/>
    </row>
    <row r="190" spans="1:34" x14ac:dyDescent="0.35">
      <c r="A190" s="104" t="str">
        <f t="shared" si="45"/>
        <v/>
      </c>
      <c r="B190" s="5" t="str">
        <f t="shared" si="44"/>
        <v/>
      </c>
      <c r="C190" s="336">
        <f t="shared" si="46"/>
        <v>0</v>
      </c>
      <c r="D190" s="73">
        <v>0</v>
      </c>
      <c r="E190" s="73">
        <v>0</v>
      </c>
      <c r="F190" s="74"/>
      <c r="G190" s="74"/>
      <c r="H190" s="75" t="s">
        <v>99</v>
      </c>
      <c r="I190" s="75" t="s">
        <v>99</v>
      </c>
      <c r="J190" s="75" t="s">
        <v>44</v>
      </c>
      <c r="K190" s="74" t="s">
        <v>99</v>
      </c>
      <c r="L190" s="74" t="s">
        <v>99</v>
      </c>
      <c r="M190" s="287" t="s">
        <v>99</v>
      </c>
      <c r="N190" s="74"/>
      <c r="O190" s="288" t="s">
        <v>99</v>
      </c>
      <c r="P190" s="74" t="s">
        <v>99</v>
      </c>
      <c r="Q190" s="75" t="s">
        <v>44</v>
      </c>
      <c r="R190" s="75" t="s">
        <v>44</v>
      </c>
      <c r="S190" s="75" t="s">
        <v>44</v>
      </c>
      <c r="T190" s="75" t="s">
        <v>44</v>
      </c>
      <c r="U190" s="75" t="s">
        <v>44</v>
      </c>
      <c r="Y190" s="75"/>
      <c r="Z190" s="75"/>
      <c r="AA190" s="75"/>
      <c r="AB190" s="74"/>
      <c r="AC190" s="74"/>
      <c r="AD190" s="74"/>
      <c r="AE190" s="74"/>
      <c r="AF190" s="74"/>
      <c r="AG190" s="74"/>
      <c r="AH190" s="74"/>
    </row>
    <row r="191" spans="1:34" x14ac:dyDescent="0.35">
      <c r="A191" s="104" t="str">
        <f t="shared" si="45"/>
        <v/>
      </c>
      <c r="B191" s="5" t="str">
        <f t="shared" si="44"/>
        <v/>
      </c>
      <c r="C191" s="336">
        <f t="shared" si="46"/>
        <v>0</v>
      </c>
      <c r="D191" s="73">
        <v>0</v>
      </c>
      <c r="E191" s="73">
        <v>0</v>
      </c>
      <c r="F191" s="74"/>
      <c r="G191" s="74"/>
      <c r="H191" s="75" t="s">
        <v>99</v>
      </c>
      <c r="I191" s="75" t="s">
        <v>99</v>
      </c>
      <c r="J191" s="75" t="s">
        <v>44</v>
      </c>
      <c r="K191" s="74" t="s">
        <v>99</v>
      </c>
      <c r="L191" s="74" t="s">
        <v>99</v>
      </c>
      <c r="M191" s="287" t="s">
        <v>99</v>
      </c>
      <c r="N191" s="74"/>
      <c r="O191" s="288" t="s">
        <v>99</v>
      </c>
      <c r="P191" s="74" t="s">
        <v>99</v>
      </c>
      <c r="Q191" s="75" t="s">
        <v>44</v>
      </c>
      <c r="R191" s="75" t="s">
        <v>44</v>
      </c>
      <c r="S191" s="75" t="s">
        <v>44</v>
      </c>
      <c r="T191" s="75" t="s">
        <v>44</v>
      </c>
      <c r="U191" s="75" t="s">
        <v>44</v>
      </c>
      <c r="Y191" s="75"/>
      <c r="Z191" s="75"/>
      <c r="AA191" s="75"/>
      <c r="AB191" s="74"/>
      <c r="AC191" s="74"/>
      <c r="AD191" s="74"/>
      <c r="AE191" s="74"/>
      <c r="AF191" s="74"/>
      <c r="AG191" s="74"/>
      <c r="AH191" s="74"/>
    </row>
    <row r="192" spans="1:34" x14ac:dyDescent="0.35">
      <c r="A192" s="104" t="str">
        <f t="shared" si="45"/>
        <v/>
      </c>
      <c r="B192" s="5" t="str">
        <f t="shared" si="44"/>
        <v/>
      </c>
      <c r="C192" s="336">
        <f t="shared" si="46"/>
        <v>0</v>
      </c>
      <c r="D192" s="73">
        <v>0</v>
      </c>
      <c r="E192" s="73">
        <v>0</v>
      </c>
      <c r="F192" s="74"/>
      <c r="G192" s="74"/>
      <c r="H192" s="75" t="s">
        <v>99</v>
      </c>
      <c r="I192" s="75" t="s">
        <v>99</v>
      </c>
      <c r="J192" s="75" t="s">
        <v>44</v>
      </c>
      <c r="K192" s="74" t="s">
        <v>99</v>
      </c>
      <c r="L192" s="74" t="s">
        <v>99</v>
      </c>
      <c r="M192" s="287" t="s">
        <v>99</v>
      </c>
      <c r="N192" s="74"/>
      <c r="O192" s="288" t="s">
        <v>99</v>
      </c>
      <c r="P192" s="74" t="s">
        <v>99</v>
      </c>
      <c r="Q192" s="75" t="s">
        <v>44</v>
      </c>
      <c r="R192" s="75" t="s">
        <v>44</v>
      </c>
      <c r="S192" s="75" t="s">
        <v>44</v>
      </c>
      <c r="T192" s="75" t="s">
        <v>44</v>
      </c>
      <c r="U192" s="75" t="s">
        <v>44</v>
      </c>
      <c r="Y192" s="75"/>
      <c r="Z192" s="75"/>
      <c r="AA192" s="75"/>
      <c r="AB192" s="74"/>
      <c r="AC192" s="74"/>
      <c r="AD192" s="74"/>
      <c r="AE192" s="74"/>
      <c r="AF192" s="74"/>
      <c r="AG192" s="74"/>
      <c r="AH192" s="74"/>
    </row>
    <row r="193" spans="1:34" x14ac:dyDescent="0.35">
      <c r="A193" s="104" t="str">
        <f t="shared" si="45"/>
        <v/>
      </c>
      <c r="B193" s="5" t="str">
        <f t="shared" si="44"/>
        <v/>
      </c>
      <c r="C193" s="336">
        <f t="shared" si="46"/>
        <v>0</v>
      </c>
      <c r="D193" s="73">
        <v>0</v>
      </c>
      <c r="E193" s="73">
        <v>0</v>
      </c>
      <c r="F193" s="74"/>
      <c r="G193" s="74"/>
      <c r="H193" s="75" t="s">
        <v>99</v>
      </c>
      <c r="I193" s="75" t="s">
        <v>99</v>
      </c>
      <c r="J193" s="75" t="s">
        <v>44</v>
      </c>
      <c r="K193" s="74" t="s">
        <v>99</v>
      </c>
      <c r="L193" s="74" t="s">
        <v>99</v>
      </c>
      <c r="M193" s="287" t="s">
        <v>99</v>
      </c>
      <c r="N193" s="74"/>
      <c r="O193" s="288" t="s">
        <v>99</v>
      </c>
      <c r="P193" s="74" t="s">
        <v>99</v>
      </c>
      <c r="Q193" s="75" t="s">
        <v>44</v>
      </c>
      <c r="R193" s="75" t="s">
        <v>44</v>
      </c>
      <c r="S193" s="75" t="s">
        <v>44</v>
      </c>
      <c r="T193" s="75" t="s">
        <v>44</v>
      </c>
      <c r="U193" s="75" t="s">
        <v>44</v>
      </c>
      <c r="Y193" s="75"/>
      <c r="Z193" s="75"/>
      <c r="AA193" s="75"/>
      <c r="AB193" s="74"/>
      <c r="AC193" s="74"/>
      <c r="AD193" s="74"/>
      <c r="AE193" s="74"/>
      <c r="AF193" s="74"/>
      <c r="AG193" s="74"/>
      <c r="AH193" s="74"/>
    </row>
    <row r="194" spans="1:34" x14ac:dyDescent="0.35">
      <c r="A194" s="104" t="str">
        <f t="shared" si="45"/>
        <v/>
      </c>
      <c r="B194" s="5" t="str">
        <f t="shared" si="44"/>
        <v/>
      </c>
      <c r="C194" s="336">
        <f t="shared" si="46"/>
        <v>0</v>
      </c>
      <c r="D194" s="73">
        <v>0</v>
      </c>
      <c r="E194" s="73">
        <v>0</v>
      </c>
      <c r="F194" s="74"/>
      <c r="G194" s="74"/>
      <c r="H194" s="75" t="s">
        <v>99</v>
      </c>
      <c r="I194" s="75" t="s">
        <v>99</v>
      </c>
      <c r="J194" s="75" t="s">
        <v>44</v>
      </c>
      <c r="K194" s="74" t="s">
        <v>99</v>
      </c>
      <c r="L194" s="74" t="s">
        <v>99</v>
      </c>
      <c r="M194" s="287" t="s">
        <v>99</v>
      </c>
      <c r="N194" s="74"/>
      <c r="O194" s="288" t="s">
        <v>99</v>
      </c>
      <c r="P194" s="74" t="s">
        <v>99</v>
      </c>
      <c r="Q194" s="75" t="s">
        <v>44</v>
      </c>
      <c r="R194" s="75" t="s">
        <v>44</v>
      </c>
      <c r="S194" s="75" t="s">
        <v>44</v>
      </c>
      <c r="T194" s="75" t="s">
        <v>44</v>
      </c>
      <c r="U194" s="75" t="s">
        <v>44</v>
      </c>
      <c r="Y194" s="75"/>
      <c r="Z194" s="75"/>
      <c r="AA194" s="75"/>
      <c r="AB194" s="74"/>
      <c r="AC194" s="74"/>
      <c r="AD194" s="74"/>
      <c r="AE194" s="74"/>
      <c r="AF194" s="74"/>
      <c r="AG194" s="74"/>
      <c r="AH194" s="74"/>
    </row>
    <row r="195" spans="1:34" x14ac:dyDescent="0.35">
      <c r="A195" s="104" t="str">
        <f t="shared" si="45"/>
        <v/>
      </c>
      <c r="B195" s="5" t="str">
        <f t="shared" si="44"/>
        <v/>
      </c>
      <c r="C195" s="336">
        <f t="shared" si="46"/>
        <v>0</v>
      </c>
      <c r="D195" s="73">
        <v>0</v>
      </c>
      <c r="E195" s="73">
        <v>0</v>
      </c>
      <c r="F195" s="74"/>
      <c r="G195" s="74"/>
      <c r="H195" s="75" t="s">
        <v>99</v>
      </c>
      <c r="I195" s="75" t="s">
        <v>99</v>
      </c>
      <c r="J195" s="75" t="s">
        <v>44</v>
      </c>
      <c r="K195" s="74" t="s">
        <v>99</v>
      </c>
      <c r="L195" s="74" t="s">
        <v>99</v>
      </c>
      <c r="M195" s="287" t="s">
        <v>99</v>
      </c>
      <c r="N195" s="74"/>
      <c r="O195" s="288" t="s">
        <v>99</v>
      </c>
      <c r="P195" s="74" t="s">
        <v>99</v>
      </c>
      <c r="Q195" s="75" t="s">
        <v>44</v>
      </c>
      <c r="R195" s="75" t="s">
        <v>44</v>
      </c>
      <c r="S195" s="75" t="s">
        <v>44</v>
      </c>
      <c r="T195" s="75" t="s">
        <v>44</v>
      </c>
      <c r="U195" s="75" t="s">
        <v>44</v>
      </c>
      <c r="Y195" s="75"/>
      <c r="Z195" s="75"/>
      <c r="AA195" s="75"/>
      <c r="AB195" s="74"/>
      <c r="AC195" s="74"/>
      <c r="AD195" s="74"/>
      <c r="AE195" s="74"/>
      <c r="AF195" s="74"/>
      <c r="AG195" s="74"/>
      <c r="AH195" s="74"/>
    </row>
    <row r="196" spans="1:34" x14ac:dyDescent="0.35">
      <c r="A196" s="104" t="str">
        <f t="shared" si="45"/>
        <v/>
      </c>
      <c r="B196" s="5" t="str">
        <f t="shared" ref="B196:B223" si="47">IF(AND(A196&lt;&gt;"",C196&lt;&gt;"",C196&lt;&gt;0),A196+TIME(0,INT(AJ196),AK196),"")</f>
        <v/>
      </c>
      <c r="C196" s="336">
        <f t="shared" si="46"/>
        <v>0</v>
      </c>
      <c r="D196" s="73">
        <v>0</v>
      </c>
      <c r="E196" s="73">
        <v>0</v>
      </c>
      <c r="F196" s="74"/>
      <c r="G196" s="74"/>
      <c r="H196" s="75" t="s">
        <v>99</v>
      </c>
      <c r="I196" s="75" t="s">
        <v>99</v>
      </c>
      <c r="J196" s="75" t="s">
        <v>44</v>
      </c>
      <c r="K196" s="74" t="s">
        <v>99</v>
      </c>
      <c r="L196" s="74" t="s">
        <v>99</v>
      </c>
      <c r="M196" s="287" t="s">
        <v>99</v>
      </c>
      <c r="N196" s="74"/>
      <c r="O196" s="288" t="s">
        <v>99</v>
      </c>
      <c r="P196" s="74" t="s">
        <v>99</v>
      </c>
      <c r="Q196" s="75" t="s">
        <v>44</v>
      </c>
      <c r="R196" s="75" t="s">
        <v>44</v>
      </c>
      <c r="S196" s="75" t="s">
        <v>44</v>
      </c>
      <c r="T196" s="75" t="s">
        <v>44</v>
      </c>
      <c r="U196" s="75" t="s">
        <v>44</v>
      </c>
      <c r="Y196" s="75"/>
      <c r="Z196" s="75"/>
      <c r="AA196" s="75"/>
      <c r="AB196" s="74"/>
      <c r="AC196" s="74"/>
      <c r="AD196" s="74"/>
      <c r="AE196" s="74"/>
      <c r="AF196" s="74"/>
      <c r="AG196" s="74"/>
      <c r="AH196" s="74"/>
    </row>
    <row r="197" spans="1:34" x14ac:dyDescent="0.35">
      <c r="A197" s="104" t="str">
        <f t="shared" ref="A197:A223" si="48">IF(AND(A196&lt;&gt;"",C197&lt;&gt;"",C197&lt;&gt;0),A196+TIME(0,(INT(AJ196)),AK196),"")</f>
        <v/>
      </c>
      <c r="B197" s="5" t="str">
        <f t="shared" si="47"/>
        <v/>
      </c>
      <c r="C197" s="336">
        <f t="shared" ref="C197:C223" si="49">AJ197+(AK197/100)</f>
        <v>0</v>
      </c>
      <c r="D197" s="73">
        <v>0</v>
      </c>
      <c r="E197" s="73">
        <v>0</v>
      </c>
      <c r="F197" s="74"/>
      <c r="G197" s="74"/>
      <c r="H197" s="75" t="s">
        <v>99</v>
      </c>
      <c r="I197" s="75" t="s">
        <v>99</v>
      </c>
      <c r="J197" s="75" t="s">
        <v>44</v>
      </c>
      <c r="K197" s="74" t="s">
        <v>99</v>
      </c>
      <c r="L197" s="74" t="s">
        <v>99</v>
      </c>
      <c r="M197" s="287" t="s">
        <v>99</v>
      </c>
      <c r="N197" s="74"/>
      <c r="O197" s="288" t="s">
        <v>99</v>
      </c>
      <c r="P197" s="74" t="s">
        <v>99</v>
      </c>
      <c r="Q197" s="75" t="s">
        <v>44</v>
      </c>
      <c r="R197" s="75" t="s">
        <v>44</v>
      </c>
      <c r="S197" s="75" t="s">
        <v>44</v>
      </c>
      <c r="T197" s="75" t="s">
        <v>44</v>
      </c>
      <c r="U197" s="75" t="s">
        <v>44</v>
      </c>
      <c r="Y197" s="75"/>
      <c r="Z197" s="75"/>
      <c r="AA197" s="75"/>
      <c r="AB197" s="74"/>
      <c r="AC197" s="74"/>
      <c r="AD197" s="74"/>
      <c r="AE197" s="74"/>
      <c r="AF197" s="74"/>
      <c r="AG197" s="74"/>
      <c r="AH197" s="74"/>
    </row>
    <row r="198" spans="1:34" x14ac:dyDescent="0.35">
      <c r="A198" s="104" t="str">
        <f t="shared" si="48"/>
        <v/>
      </c>
      <c r="B198" s="5" t="str">
        <f t="shared" si="47"/>
        <v/>
      </c>
      <c r="C198" s="336">
        <f t="shared" si="49"/>
        <v>0</v>
      </c>
      <c r="D198" s="73">
        <v>0</v>
      </c>
      <c r="E198" s="73">
        <v>0</v>
      </c>
      <c r="F198" s="74"/>
      <c r="G198" s="74"/>
      <c r="H198" s="75" t="s">
        <v>99</v>
      </c>
      <c r="I198" s="75" t="s">
        <v>99</v>
      </c>
      <c r="J198" s="75" t="s">
        <v>44</v>
      </c>
      <c r="K198" s="74" t="s">
        <v>99</v>
      </c>
      <c r="L198" s="74" t="s">
        <v>99</v>
      </c>
      <c r="M198" s="287" t="s">
        <v>99</v>
      </c>
      <c r="N198" s="74"/>
      <c r="O198" s="288" t="s">
        <v>99</v>
      </c>
      <c r="P198" s="74" t="s">
        <v>99</v>
      </c>
      <c r="Q198" s="75" t="s">
        <v>44</v>
      </c>
      <c r="R198" s="75" t="s">
        <v>44</v>
      </c>
      <c r="S198" s="75" t="s">
        <v>44</v>
      </c>
      <c r="T198" s="75" t="s">
        <v>44</v>
      </c>
      <c r="U198" s="75" t="s">
        <v>44</v>
      </c>
      <c r="Y198" s="75"/>
      <c r="Z198" s="75"/>
      <c r="AA198" s="75"/>
      <c r="AB198" s="74"/>
      <c r="AC198" s="74"/>
      <c r="AD198" s="74"/>
      <c r="AE198" s="74"/>
      <c r="AF198" s="74"/>
      <c r="AG198" s="74"/>
      <c r="AH198" s="74"/>
    </row>
    <row r="199" spans="1:34" x14ac:dyDescent="0.35">
      <c r="A199" s="104" t="str">
        <f t="shared" si="48"/>
        <v/>
      </c>
      <c r="B199" s="5" t="str">
        <f t="shared" si="47"/>
        <v/>
      </c>
      <c r="C199" s="336">
        <f t="shared" si="49"/>
        <v>0</v>
      </c>
      <c r="D199" s="73">
        <v>0</v>
      </c>
      <c r="E199" s="73">
        <v>0</v>
      </c>
      <c r="F199" s="74"/>
      <c r="G199" s="74"/>
      <c r="H199" s="75" t="s">
        <v>99</v>
      </c>
      <c r="I199" s="75" t="s">
        <v>99</v>
      </c>
      <c r="J199" s="75" t="s">
        <v>44</v>
      </c>
      <c r="K199" s="74" t="s">
        <v>99</v>
      </c>
      <c r="L199" s="74" t="s">
        <v>99</v>
      </c>
      <c r="M199" s="287" t="s">
        <v>99</v>
      </c>
      <c r="N199" s="74"/>
      <c r="O199" s="288" t="s">
        <v>99</v>
      </c>
      <c r="P199" s="74" t="s">
        <v>99</v>
      </c>
      <c r="Q199" s="75" t="s">
        <v>44</v>
      </c>
      <c r="R199" s="75" t="s">
        <v>44</v>
      </c>
      <c r="S199" s="75" t="s">
        <v>44</v>
      </c>
      <c r="T199" s="75" t="s">
        <v>44</v>
      </c>
      <c r="U199" s="75" t="s">
        <v>44</v>
      </c>
      <c r="Y199" s="75"/>
      <c r="Z199" s="75"/>
      <c r="AA199" s="75"/>
      <c r="AB199" s="74"/>
      <c r="AC199" s="74"/>
      <c r="AD199" s="74"/>
      <c r="AE199" s="74"/>
      <c r="AF199" s="74"/>
      <c r="AG199" s="74"/>
      <c r="AH199" s="74"/>
    </row>
    <row r="200" spans="1:34" x14ac:dyDescent="0.35">
      <c r="A200" s="104" t="str">
        <f t="shared" si="48"/>
        <v/>
      </c>
      <c r="B200" s="5" t="str">
        <f t="shared" si="47"/>
        <v/>
      </c>
      <c r="C200" s="336">
        <f t="shared" si="49"/>
        <v>0</v>
      </c>
      <c r="D200" s="73">
        <v>0</v>
      </c>
      <c r="E200" s="73">
        <v>0</v>
      </c>
      <c r="F200" s="74"/>
      <c r="G200" s="74"/>
      <c r="H200" s="75" t="s">
        <v>99</v>
      </c>
      <c r="I200" s="75" t="s">
        <v>99</v>
      </c>
      <c r="J200" s="75" t="s">
        <v>44</v>
      </c>
      <c r="K200" s="74" t="s">
        <v>99</v>
      </c>
      <c r="L200" s="74" t="s">
        <v>99</v>
      </c>
      <c r="M200" s="287" t="s">
        <v>99</v>
      </c>
      <c r="N200" s="74"/>
      <c r="O200" s="288" t="s">
        <v>99</v>
      </c>
      <c r="P200" s="74" t="s">
        <v>99</v>
      </c>
      <c r="Q200" s="75" t="s">
        <v>44</v>
      </c>
      <c r="R200" s="75" t="s">
        <v>44</v>
      </c>
      <c r="S200" s="75" t="s">
        <v>44</v>
      </c>
      <c r="T200" s="75" t="s">
        <v>44</v>
      </c>
      <c r="U200" s="75" t="s">
        <v>44</v>
      </c>
      <c r="Y200" s="75"/>
      <c r="Z200" s="75"/>
      <c r="AA200" s="75"/>
      <c r="AB200" s="74"/>
      <c r="AC200" s="74"/>
      <c r="AD200" s="74"/>
      <c r="AE200" s="74"/>
      <c r="AF200" s="74"/>
      <c r="AG200" s="74"/>
      <c r="AH200" s="74"/>
    </row>
    <row r="201" spans="1:34" x14ac:dyDescent="0.35">
      <c r="A201" s="104" t="str">
        <f t="shared" si="48"/>
        <v/>
      </c>
      <c r="B201" s="5" t="str">
        <f t="shared" si="47"/>
        <v/>
      </c>
      <c r="C201" s="336">
        <f t="shared" si="49"/>
        <v>0</v>
      </c>
      <c r="D201" s="73">
        <v>0</v>
      </c>
      <c r="E201" s="73">
        <v>0</v>
      </c>
      <c r="F201" s="74"/>
      <c r="G201" s="74"/>
      <c r="H201" s="75" t="s">
        <v>99</v>
      </c>
      <c r="I201" s="75" t="s">
        <v>99</v>
      </c>
      <c r="J201" s="75" t="s">
        <v>44</v>
      </c>
      <c r="K201" s="74" t="s">
        <v>99</v>
      </c>
      <c r="L201" s="74" t="s">
        <v>99</v>
      </c>
      <c r="M201" s="287" t="s">
        <v>99</v>
      </c>
      <c r="N201" s="74"/>
      <c r="O201" s="288" t="s">
        <v>99</v>
      </c>
      <c r="P201" s="74" t="s">
        <v>99</v>
      </c>
      <c r="Q201" s="75" t="s">
        <v>44</v>
      </c>
      <c r="R201" s="75" t="s">
        <v>44</v>
      </c>
      <c r="S201" s="75" t="s">
        <v>44</v>
      </c>
      <c r="T201" s="75" t="s">
        <v>44</v>
      </c>
      <c r="U201" s="75" t="s">
        <v>44</v>
      </c>
      <c r="Y201" s="75"/>
      <c r="Z201" s="75"/>
      <c r="AA201" s="75"/>
      <c r="AB201" s="74"/>
      <c r="AC201" s="74"/>
      <c r="AD201" s="74"/>
      <c r="AE201" s="74"/>
      <c r="AF201" s="74"/>
      <c r="AG201" s="74"/>
      <c r="AH201" s="74"/>
    </row>
    <row r="202" spans="1:34" x14ac:dyDescent="0.35">
      <c r="A202" s="104" t="str">
        <f t="shared" si="48"/>
        <v/>
      </c>
      <c r="B202" s="5" t="str">
        <f t="shared" si="47"/>
        <v/>
      </c>
      <c r="C202" s="336">
        <f t="shared" si="49"/>
        <v>0</v>
      </c>
      <c r="D202" s="73">
        <v>0</v>
      </c>
      <c r="E202" s="73">
        <v>0</v>
      </c>
      <c r="F202" s="74"/>
      <c r="G202" s="74"/>
      <c r="H202" s="75" t="s">
        <v>99</v>
      </c>
      <c r="I202" s="75" t="s">
        <v>99</v>
      </c>
      <c r="J202" s="75" t="s">
        <v>44</v>
      </c>
      <c r="K202" s="74" t="s">
        <v>99</v>
      </c>
      <c r="L202" s="74" t="s">
        <v>99</v>
      </c>
      <c r="M202" s="287" t="s">
        <v>99</v>
      </c>
      <c r="N202" s="74"/>
      <c r="O202" s="288" t="s">
        <v>99</v>
      </c>
      <c r="P202" s="74" t="s">
        <v>99</v>
      </c>
      <c r="Q202" s="75" t="s">
        <v>44</v>
      </c>
      <c r="R202" s="75" t="s">
        <v>44</v>
      </c>
      <c r="S202" s="75" t="s">
        <v>44</v>
      </c>
      <c r="T202" s="75" t="s">
        <v>44</v>
      </c>
      <c r="U202" s="75" t="s">
        <v>44</v>
      </c>
      <c r="Y202" s="75"/>
      <c r="Z202" s="75"/>
      <c r="AA202" s="75"/>
      <c r="AB202" s="74"/>
      <c r="AC202" s="74"/>
      <c r="AD202" s="74"/>
      <c r="AE202" s="74"/>
      <c r="AF202" s="74"/>
      <c r="AG202" s="74"/>
      <c r="AH202" s="74"/>
    </row>
    <row r="203" spans="1:34" x14ac:dyDescent="0.35">
      <c r="A203" s="104" t="str">
        <f t="shared" si="48"/>
        <v/>
      </c>
      <c r="B203" s="5" t="str">
        <f t="shared" si="47"/>
        <v/>
      </c>
      <c r="C203" s="336">
        <f t="shared" si="49"/>
        <v>0</v>
      </c>
      <c r="D203" s="73">
        <v>0</v>
      </c>
      <c r="E203" s="73">
        <v>0</v>
      </c>
      <c r="F203" s="74"/>
      <c r="G203" s="74"/>
      <c r="H203" s="75" t="s">
        <v>99</v>
      </c>
      <c r="I203" s="75" t="s">
        <v>99</v>
      </c>
      <c r="J203" s="75" t="s">
        <v>44</v>
      </c>
      <c r="K203" s="74" t="s">
        <v>99</v>
      </c>
      <c r="L203" s="74" t="s">
        <v>99</v>
      </c>
      <c r="M203" s="287" t="s">
        <v>99</v>
      </c>
      <c r="N203" s="74"/>
      <c r="O203" s="288" t="s">
        <v>99</v>
      </c>
      <c r="P203" s="74" t="s">
        <v>99</v>
      </c>
      <c r="Q203" s="75" t="s">
        <v>44</v>
      </c>
      <c r="R203" s="75" t="s">
        <v>44</v>
      </c>
      <c r="S203" s="75" t="s">
        <v>44</v>
      </c>
      <c r="T203" s="75" t="s">
        <v>44</v>
      </c>
      <c r="U203" s="75" t="s">
        <v>44</v>
      </c>
      <c r="Y203" s="75"/>
      <c r="Z203" s="75"/>
      <c r="AA203" s="75"/>
      <c r="AB203" s="74"/>
      <c r="AC203" s="74"/>
      <c r="AD203" s="74"/>
      <c r="AE203" s="74"/>
      <c r="AF203" s="74"/>
      <c r="AG203" s="74"/>
      <c r="AH203" s="74"/>
    </row>
    <row r="204" spans="1:34" x14ac:dyDescent="0.35">
      <c r="A204" s="104" t="str">
        <f t="shared" si="48"/>
        <v/>
      </c>
      <c r="B204" s="5" t="str">
        <f t="shared" si="47"/>
        <v/>
      </c>
      <c r="C204" s="336">
        <f t="shared" si="49"/>
        <v>0</v>
      </c>
      <c r="D204" s="73">
        <v>0</v>
      </c>
      <c r="E204" s="73">
        <v>0</v>
      </c>
      <c r="F204" s="74"/>
      <c r="G204" s="74"/>
      <c r="H204" s="75" t="s">
        <v>99</v>
      </c>
      <c r="I204" s="75" t="s">
        <v>99</v>
      </c>
      <c r="J204" s="75" t="s">
        <v>44</v>
      </c>
      <c r="K204" s="74" t="s">
        <v>99</v>
      </c>
      <c r="L204" s="74" t="s">
        <v>99</v>
      </c>
      <c r="M204" s="287" t="s">
        <v>99</v>
      </c>
      <c r="N204" s="74"/>
      <c r="O204" s="288" t="s">
        <v>99</v>
      </c>
      <c r="P204" s="74" t="s">
        <v>99</v>
      </c>
      <c r="Q204" s="75" t="s">
        <v>44</v>
      </c>
      <c r="R204" s="75" t="s">
        <v>44</v>
      </c>
      <c r="S204" s="75" t="s">
        <v>44</v>
      </c>
      <c r="T204" s="75" t="s">
        <v>44</v>
      </c>
      <c r="U204" s="75" t="s">
        <v>44</v>
      </c>
      <c r="Y204" s="75"/>
      <c r="Z204" s="75"/>
      <c r="AA204" s="75"/>
      <c r="AB204" s="74"/>
      <c r="AC204" s="74"/>
      <c r="AD204" s="74"/>
      <c r="AE204" s="74"/>
      <c r="AF204" s="74"/>
      <c r="AG204" s="74"/>
      <c r="AH204" s="74"/>
    </row>
    <row r="205" spans="1:34" x14ac:dyDescent="0.35">
      <c r="A205" s="104" t="str">
        <f t="shared" si="48"/>
        <v/>
      </c>
      <c r="B205" s="5" t="str">
        <f t="shared" si="47"/>
        <v/>
      </c>
      <c r="C205" s="336">
        <f t="shared" si="49"/>
        <v>0</v>
      </c>
      <c r="D205" s="73">
        <v>0</v>
      </c>
      <c r="E205" s="73">
        <v>0</v>
      </c>
      <c r="F205" s="74"/>
      <c r="G205" s="74"/>
      <c r="H205" s="75" t="s">
        <v>99</v>
      </c>
      <c r="I205" s="75" t="s">
        <v>99</v>
      </c>
      <c r="J205" s="75" t="s">
        <v>44</v>
      </c>
      <c r="K205" s="74" t="s">
        <v>99</v>
      </c>
      <c r="L205" s="74" t="s">
        <v>99</v>
      </c>
      <c r="M205" s="287" t="s">
        <v>99</v>
      </c>
      <c r="N205" s="74"/>
      <c r="O205" s="288" t="s">
        <v>99</v>
      </c>
      <c r="P205" s="74" t="s">
        <v>99</v>
      </c>
      <c r="Q205" s="75" t="s">
        <v>44</v>
      </c>
      <c r="R205" s="75" t="s">
        <v>44</v>
      </c>
      <c r="S205" s="75" t="s">
        <v>44</v>
      </c>
      <c r="T205" s="75" t="s">
        <v>44</v>
      </c>
      <c r="U205" s="75" t="s">
        <v>44</v>
      </c>
      <c r="Y205" s="75"/>
      <c r="Z205" s="75"/>
      <c r="AA205" s="75"/>
      <c r="AB205" s="74"/>
      <c r="AC205" s="74"/>
      <c r="AD205" s="74"/>
      <c r="AE205" s="74"/>
      <c r="AF205" s="74"/>
      <c r="AG205" s="74"/>
      <c r="AH205" s="74"/>
    </row>
    <row r="206" spans="1:34" x14ac:dyDescent="0.35">
      <c r="A206" s="104" t="str">
        <f t="shared" si="48"/>
        <v/>
      </c>
      <c r="B206" s="5" t="str">
        <f t="shared" si="47"/>
        <v/>
      </c>
      <c r="C206" s="336">
        <f t="shared" si="49"/>
        <v>0</v>
      </c>
      <c r="D206" s="73">
        <v>0</v>
      </c>
      <c r="E206" s="73">
        <v>0</v>
      </c>
      <c r="F206" s="74"/>
      <c r="G206" s="74"/>
      <c r="H206" s="75" t="s">
        <v>99</v>
      </c>
      <c r="I206" s="75" t="s">
        <v>99</v>
      </c>
      <c r="J206" s="75" t="s">
        <v>44</v>
      </c>
      <c r="K206" s="74" t="s">
        <v>99</v>
      </c>
      <c r="L206" s="74" t="s">
        <v>99</v>
      </c>
      <c r="M206" s="287" t="s">
        <v>99</v>
      </c>
      <c r="N206" s="74"/>
      <c r="O206" s="288" t="s">
        <v>99</v>
      </c>
      <c r="P206" s="74" t="s">
        <v>99</v>
      </c>
      <c r="Q206" s="75" t="s">
        <v>44</v>
      </c>
      <c r="R206" s="75" t="s">
        <v>44</v>
      </c>
      <c r="S206" s="75" t="s">
        <v>44</v>
      </c>
      <c r="T206" s="75" t="s">
        <v>44</v>
      </c>
      <c r="U206" s="75" t="s">
        <v>44</v>
      </c>
      <c r="Y206" s="75"/>
      <c r="Z206" s="75"/>
      <c r="AA206" s="75"/>
      <c r="AB206" s="74"/>
      <c r="AC206" s="74"/>
      <c r="AD206" s="74"/>
      <c r="AE206" s="74"/>
      <c r="AF206" s="74"/>
      <c r="AG206" s="74"/>
      <c r="AH206" s="74"/>
    </row>
    <row r="207" spans="1:34" x14ac:dyDescent="0.35">
      <c r="A207" s="104" t="str">
        <f t="shared" si="48"/>
        <v/>
      </c>
      <c r="B207" s="5" t="str">
        <f t="shared" si="47"/>
        <v/>
      </c>
      <c r="C207" s="336">
        <f t="shared" si="49"/>
        <v>0</v>
      </c>
      <c r="D207" s="73">
        <v>0</v>
      </c>
      <c r="E207" s="73">
        <v>0</v>
      </c>
      <c r="F207" s="74"/>
      <c r="G207" s="74"/>
      <c r="H207" s="75" t="s">
        <v>99</v>
      </c>
      <c r="I207" s="75" t="s">
        <v>99</v>
      </c>
      <c r="J207" s="75" t="s">
        <v>44</v>
      </c>
      <c r="K207" s="74" t="s">
        <v>99</v>
      </c>
      <c r="L207" s="74" t="s">
        <v>99</v>
      </c>
      <c r="M207" s="287" t="s">
        <v>99</v>
      </c>
      <c r="N207" s="74"/>
      <c r="O207" s="288" t="s">
        <v>99</v>
      </c>
      <c r="P207" s="74" t="s">
        <v>99</v>
      </c>
      <c r="Q207" s="75" t="s">
        <v>44</v>
      </c>
      <c r="R207" s="75" t="s">
        <v>44</v>
      </c>
      <c r="S207" s="75" t="s">
        <v>44</v>
      </c>
      <c r="T207" s="75" t="s">
        <v>44</v>
      </c>
      <c r="U207" s="75" t="s">
        <v>44</v>
      </c>
      <c r="Y207" s="75"/>
      <c r="Z207" s="75"/>
      <c r="AA207" s="75"/>
      <c r="AB207" s="74"/>
      <c r="AC207" s="74"/>
      <c r="AD207" s="74"/>
      <c r="AE207" s="74"/>
      <c r="AF207" s="74"/>
      <c r="AG207" s="74"/>
      <c r="AH207" s="74"/>
    </row>
    <row r="208" spans="1:34" x14ac:dyDescent="0.35">
      <c r="A208" s="104" t="str">
        <f t="shared" si="48"/>
        <v/>
      </c>
      <c r="B208" s="5" t="str">
        <f t="shared" si="47"/>
        <v/>
      </c>
      <c r="C208" s="336">
        <f t="shared" si="49"/>
        <v>0</v>
      </c>
      <c r="D208" s="73">
        <v>0</v>
      </c>
      <c r="E208" s="73">
        <v>0</v>
      </c>
      <c r="F208" s="74"/>
      <c r="G208" s="74"/>
      <c r="H208" s="75" t="s">
        <v>99</v>
      </c>
      <c r="I208" s="75" t="s">
        <v>99</v>
      </c>
      <c r="J208" s="75" t="s">
        <v>44</v>
      </c>
      <c r="K208" s="74" t="s">
        <v>99</v>
      </c>
      <c r="L208" s="74" t="s">
        <v>99</v>
      </c>
      <c r="M208" s="287" t="s">
        <v>99</v>
      </c>
      <c r="N208" s="74"/>
      <c r="O208" s="288" t="s">
        <v>99</v>
      </c>
      <c r="P208" s="74" t="s">
        <v>99</v>
      </c>
      <c r="Q208" s="75" t="s">
        <v>44</v>
      </c>
      <c r="R208" s="75" t="s">
        <v>44</v>
      </c>
      <c r="S208" s="75" t="s">
        <v>44</v>
      </c>
      <c r="T208" s="75" t="s">
        <v>44</v>
      </c>
      <c r="U208" s="75" t="s">
        <v>44</v>
      </c>
      <c r="Y208" s="75"/>
      <c r="Z208" s="75"/>
      <c r="AA208" s="75"/>
      <c r="AB208" s="74"/>
      <c r="AC208" s="74"/>
      <c r="AD208" s="74"/>
      <c r="AE208" s="74"/>
      <c r="AF208" s="74"/>
      <c r="AG208" s="74"/>
      <c r="AH208" s="74"/>
    </row>
    <row r="209" spans="1:34" x14ac:dyDescent="0.35">
      <c r="A209" s="104" t="str">
        <f t="shared" si="48"/>
        <v/>
      </c>
      <c r="B209" s="5" t="str">
        <f t="shared" si="47"/>
        <v/>
      </c>
      <c r="C209" s="336">
        <f t="shared" si="49"/>
        <v>0</v>
      </c>
      <c r="D209" s="73">
        <v>0</v>
      </c>
      <c r="E209" s="73">
        <v>0</v>
      </c>
      <c r="F209" s="74"/>
      <c r="G209" s="74"/>
      <c r="H209" s="75" t="s">
        <v>99</v>
      </c>
      <c r="I209" s="75" t="s">
        <v>99</v>
      </c>
      <c r="J209" s="75" t="s">
        <v>44</v>
      </c>
      <c r="K209" s="74" t="s">
        <v>99</v>
      </c>
      <c r="L209" s="74" t="s">
        <v>99</v>
      </c>
      <c r="M209" s="287" t="s">
        <v>99</v>
      </c>
      <c r="N209" s="74"/>
      <c r="O209" s="288" t="s">
        <v>99</v>
      </c>
      <c r="P209" s="74" t="s">
        <v>99</v>
      </c>
      <c r="Q209" s="75" t="s">
        <v>44</v>
      </c>
      <c r="R209" s="75" t="s">
        <v>44</v>
      </c>
      <c r="S209" s="75" t="s">
        <v>44</v>
      </c>
      <c r="T209" s="75" t="s">
        <v>44</v>
      </c>
      <c r="U209" s="75" t="s">
        <v>44</v>
      </c>
      <c r="Y209" s="75"/>
      <c r="Z209" s="75"/>
      <c r="AA209" s="75"/>
      <c r="AB209" s="74"/>
      <c r="AC209" s="74"/>
      <c r="AD209" s="74"/>
      <c r="AE209" s="74"/>
      <c r="AF209" s="74"/>
      <c r="AG209" s="74"/>
      <c r="AH209" s="74"/>
    </row>
    <row r="210" spans="1:34" x14ac:dyDescent="0.35">
      <c r="A210" s="104" t="str">
        <f t="shared" si="48"/>
        <v/>
      </c>
      <c r="B210" s="5" t="str">
        <f t="shared" si="47"/>
        <v/>
      </c>
      <c r="C210" s="336">
        <f t="shared" si="49"/>
        <v>0</v>
      </c>
      <c r="D210" s="73">
        <v>0</v>
      </c>
      <c r="E210" s="73">
        <v>0</v>
      </c>
      <c r="F210" s="74"/>
      <c r="G210" s="74"/>
      <c r="H210" s="75" t="s">
        <v>99</v>
      </c>
      <c r="I210" s="75" t="s">
        <v>99</v>
      </c>
      <c r="J210" s="75" t="s">
        <v>44</v>
      </c>
      <c r="K210" s="74" t="s">
        <v>99</v>
      </c>
      <c r="L210" s="74" t="s">
        <v>99</v>
      </c>
      <c r="M210" s="287" t="s">
        <v>99</v>
      </c>
      <c r="N210" s="74"/>
      <c r="O210" s="288" t="s">
        <v>99</v>
      </c>
      <c r="P210" s="74" t="s">
        <v>99</v>
      </c>
      <c r="Q210" s="75" t="s">
        <v>44</v>
      </c>
      <c r="R210" s="75" t="s">
        <v>44</v>
      </c>
      <c r="S210" s="75" t="s">
        <v>44</v>
      </c>
      <c r="T210" s="75" t="s">
        <v>44</v>
      </c>
      <c r="U210" s="75" t="s">
        <v>44</v>
      </c>
      <c r="Y210" s="75"/>
      <c r="Z210" s="75"/>
      <c r="AA210" s="75"/>
      <c r="AB210" s="74"/>
      <c r="AC210" s="74"/>
      <c r="AD210" s="74"/>
      <c r="AE210" s="74"/>
      <c r="AF210" s="74"/>
      <c r="AG210" s="74"/>
      <c r="AH210" s="74"/>
    </row>
    <row r="211" spans="1:34" x14ac:dyDescent="0.35">
      <c r="A211" s="104" t="str">
        <f t="shared" si="48"/>
        <v/>
      </c>
      <c r="B211" s="5" t="str">
        <f t="shared" si="47"/>
        <v/>
      </c>
      <c r="C211" s="336">
        <f t="shared" si="49"/>
        <v>0</v>
      </c>
      <c r="D211" s="73">
        <v>0</v>
      </c>
      <c r="E211" s="73">
        <v>0</v>
      </c>
      <c r="F211" s="74"/>
      <c r="G211" s="74"/>
      <c r="H211" s="75" t="s">
        <v>99</v>
      </c>
      <c r="I211" s="75" t="s">
        <v>99</v>
      </c>
      <c r="J211" s="75" t="s">
        <v>44</v>
      </c>
      <c r="K211" s="74" t="s">
        <v>99</v>
      </c>
      <c r="L211" s="74" t="s">
        <v>99</v>
      </c>
      <c r="M211" s="287" t="s">
        <v>99</v>
      </c>
      <c r="N211" s="74"/>
      <c r="O211" s="288" t="s">
        <v>99</v>
      </c>
      <c r="P211" s="74" t="s">
        <v>99</v>
      </c>
      <c r="Q211" s="75" t="s">
        <v>44</v>
      </c>
      <c r="R211" s="75" t="s">
        <v>44</v>
      </c>
      <c r="S211" s="75" t="s">
        <v>44</v>
      </c>
      <c r="T211" s="75" t="s">
        <v>44</v>
      </c>
      <c r="U211" s="75" t="s">
        <v>44</v>
      </c>
      <c r="Y211" s="75"/>
      <c r="Z211" s="75"/>
      <c r="AA211" s="75"/>
      <c r="AB211" s="74"/>
      <c r="AC211" s="74"/>
      <c r="AD211" s="74"/>
      <c r="AE211" s="74"/>
      <c r="AF211" s="74"/>
      <c r="AG211" s="74"/>
      <c r="AH211" s="74"/>
    </row>
    <row r="212" spans="1:34" x14ac:dyDescent="0.35">
      <c r="A212" s="104" t="str">
        <f t="shared" si="48"/>
        <v/>
      </c>
      <c r="B212" s="5" t="str">
        <f t="shared" si="47"/>
        <v/>
      </c>
      <c r="C212" s="336">
        <f t="shared" si="49"/>
        <v>0</v>
      </c>
      <c r="D212" s="73">
        <v>0</v>
      </c>
      <c r="E212" s="73">
        <v>0</v>
      </c>
      <c r="F212" s="74"/>
      <c r="G212" s="74"/>
      <c r="H212" s="75" t="s">
        <v>99</v>
      </c>
      <c r="I212" s="75" t="s">
        <v>99</v>
      </c>
      <c r="J212" s="75" t="s">
        <v>44</v>
      </c>
      <c r="K212" s="74" t="s">
        <v>99</v>
      </c>
      <c r="L212" s="74" t="s">
        <v>99</v>
      </c>
      <c r="M212" s="287" t="s">
        <v>99</v>
      </c>
      <c r="N212" s="74"/>
      <c r="O212" s="288" t="s">
        <v>99</v>
      </c>
      <c r="P212" s="74" t="s">
        <v>99</v>
      </c>
      <c r="Q212" s="75" t="s">
        <v>44</v>
      </c>
      <c r="R212" s="75" t="s">
        <v>44</v>
      </c>
      <c r="S212" s="75" t="s">
        <v>44</v>
      </c>
      <c r="T212" s="75" t="s">
        <v>44</v>
      </c>
      <c r="U212" s="75" t="s">
        <v>44</v>
      </c>
      <c r="Y212" s="75"/>
      <c r="Z212" s="75"/>
      <c r="AA212" s="75"/>
      <c r="AB212" s="74"/>
      <c r="AC212" s="74"/>
      <c r="AD212" s="74"/>
      <c r="AE212" s="74"/>
      <c r="AF212" s="74"/>
      <c r="AG212" s="74"/>
      <c r="AH212" s="74"/>
    </row>
    <row r="213" spans="1:34" x14ac:dyDescent="0.35">
      <c r="A213" s="104" t="str">
        <f t="shared" si="48"/>
        <v/>
      </c>
      <c r="B213" s="5" t="str">
        <f t="shared" si="47"/>
        <v/>
      </c>
      <c r="C213" s="336">
        <f t="shared" si="49"/>
        <v>0</v>
      </c>
      <c r="D213" s="73">
        <v>0</v>
      </c>
      <c r="E213" s="73">
        <v>0</v>
      </c>
      <c r="F213" s="74"/>
      <c r="G213" s="74"/>
      <c r="H213" s="75" t="s">
        <v>99</v>
      </c>
      <c r="I213" s="75" t="s">
        <v>99</v>
      </c>
      <c r="J213" s="75" t="s">
        <v>44</v>
      </c>
      <c r="K213" s="74" t="s">
        <v>99</v>
      </c>
      <c r="L213" s="74" t="s">
        <v>99</v>
      </c>
      <c r="M213" s="287" t="s">
        <v>99</v>
      </c>
      <c r="N213" s="74"/>
      <c r="O213" s="288" t="s">
        <v>99</v>
      </c>
      <c r="P213" s="74" t="s">
        <v>99</v>
      </c>
      <c r="Q213" s="75" t="s">
        <v>44</v>
      </c>
      <c r="R213" s="75" t="s">
        <v>44</v>
      </c>
      <c r="S213" s="75" t="s">
        <v>44</v>
      </c>
      <c r="T213" s="75" t="s">
        <v>44</v>
      </c>
      <c r="U213" s="75" t="s">
        <v>44</v>
      </c>
      <c r="Y213" s="75"/>
      <c r="Z213" s="75"/>
      <c r="AA213" s="75"/>
      <c r="AB213" s="74"/>
      <c r="AC213" s="74"/>
      <c r="AD213" s="74"/>
      <c r="AE213" s="74"/>
      <c r="AF213" s="74"/>
      <c r="AG213" s="74"/>
      <c r="AH213" s="74"/>
    </row>
    <row r="214" spans="1:34" x14ac:dyDescent="0.35">
      <c r="A214" s="104" t="str">
        <f t="shared" si="48"/>
        <v/>
      </c>
      <c r="B214" s="5" t="str">
        <f t="shared" si="47"/>
        <v/>
      </c>
      <c r="C214" s="336">
        <f t="shared" si="49"/>
        <v>0</v>
      </c>
      <c r="D214" s="73">
        <v>0</v>
      </c>
      <c r="E214" s="73">
        <v>0</v>
      </c>
      <c r="F214" s="74"/>
      <c r="G214" s="74"/>
      <c r="H214" s="75" t="s">
        <v>99</v>
      </c>
      <c r="I214" s="75" t="s">
        <v>99</v>
      </c>
      <c r="J214" s="75" t="s">
        <v>44</v>
      </c>
      <c r="K214" s="74" t="s">
        <v>99</v>
      </c>
      <c r="L214" s="74" t="s">
        <v>99</v>
      </c>
      <c r="M214" s="287" t="s">
        <v>99</v>
      </c>
      <c r="N214" s="74"/>
      <c r="O214" s="288" t="s">
        <v>99</v>
      </c>
      <c r="P214" s="74" t="s">
        <v>99</v>
      </c>
      <c r="Q214" s="75" t="s">
        <v>44</v>
      </c>
      <c r="R214" s="75" t="s">
        <v>44</v>
      </c>
      <c r="S214" s="75" t="s">
        <v>44</v>
      </c>
      <c r="T214" s="75" t="s">
        <v>44</v>
      </c>
      <c r="U214" s="75" t="s">
        <v>44</v>
      </c>
      <c r="Y214" s="75"/>
      <c r="Z214" s="75"/>
      <c r="AA214" s="75"/>
      <c r="AB214" s="74"/>
      <c r="AC214" s="74"/>
      <c r="AD214" s="74"/>
      <c r="AE214" s="74"/>
      <c r="AF214" s="74"/>
      <c r="AG214" s="74"/>
      <c r="AH214" s="74"/>
    </row>
    <row r="215" spans="1:34" x14ac:dyDescent="0.35">
      <c r="A215" s="104" t="str">
        <f t="shared" si="48"/>
        <v/>
      </c>
      <c r="B215" s="5" t="str">
        <f t="shared" si="47"/>
        <v/>
      </c>
      <c r="C215" s="336">
        <f t="shared" si="49"/>
        <v>0</v>
      </c>
      <c r="D215" s="73">
        <v>0</v>
      </c>
      <c r="E215" s="73">
        <v>0</v>
      </c>
      <c r="F215" s="74"/>
      <c r="G215" s="74"/>
      <c r="H215" s="75" t="s">
        <v>99</v>
      </c>
      <c r="I215" s="75" t="s">
        <v>99</v>
      </c>
      <c r="J215" s="75" t="s">
        <v>44</v>
      </c>
      <c r="K215" s="74" t="s">
        <v>99</v>
      </c>
      <c r="L215" s="74" t="s">
        <v>99</v>
      </c>
      <c r="M215" s="287" t="s">
        <v>99</v>
      </c>
      <c r="N215" s="74"/>
      <c r="O215" s="288" t="s">
        <v>99</v>
      </c>
      <c r="P215" s="74" t="s">
        <v>99</v>
      </c>
      <c r="Q215" s="75" t="s">
        <v>44</v>
      </c>
      <c r="R215" s="75" t="s">
        <v>44</v>
      </c>
      <c r="S215" s="75" t="s">
        <v>44</v>
      </c>
      <c r="T215" s="75" t="s">
        <v>44</v>
      </c>
      <c r="U215" s="75" t="s">
        <v>44</v>
      </c>
      <c r="Y215" s="75"/>
      <c r="Z215" s="75"/>
      <c r="AA215" s="75"/>
      <c r="AB215" s="74"/>
      <c r="AC215" s="74"/>
      <c r="AD215" s="74"/>
      <c r="AE215" s="74"/>
      <c r="AF215" s="74"/>
      <c r="AG215" s="74"/>
      <c r="AH215" s="74"/>
    </row>
    <row r="216" spans="1:34" x14ac:dyDescent="0.35">
      <c r="A216" s="104" t="str">
        <f t="shared" si="48"/>
        <v/>
      </c>
      <c r="B216" s="5" t="str">
        <f t="shared" si="47"/>
        <v/>
      </c>
      <c r="C216" s="336">
        <f t="shared" si="49"/>
        <v>0</v>
      </c>
      <c r="D216" s="73">
        <v>0</v>
      </c>
      <c r="E216" s="73">
        <v>0</v>
      </c>
      <c r="F216" s="74"/>
      <c r="G216" s="74"/>
      <c r="H216" s="75" t="s">
        <v>99</v>
      </c>
      <c r="I216" s="75" t="s">
        <v>99</v>
      </c>
      <c r="J216" s="75" t="s">
        <v>44</v>
      </c>
      <c r="K216" s="74" t="s">
        <v>99</v>
      </c>
      <c r="L216" s="74" t="s">
        <v>99</v>
      </c>
      <c r="M216" s="287" t="s">
        <v>99</v>
      </c>
      <c r="N216" s="74"/>
      <c r="O216" s="288" t="s">
        <v>99</v>
      </c>
      <c r="P216" s="74" t="s">
        <v>99</v>
      </c>
      <c r="Q216" s="75" t="s">
        <v>44</v>
      </c>
      <c r="R216" s="75" t="s">
        <v>44</v>
      </c>
      <c r="S216" s="75" t="s">
        <v>44</v>
      </c>
      <c r="T216" s="75" t="s">
        <v>44</v>
      </c>
      <c r="U216" s="75" t="s">
        <v>44</v>
      </c>
      <c r="Y216" s="75"/>
      <c r="Z216" s="75"/>
      <c r="AA216" s="75"/>
      <c r="AB216" s="74"/>
      <c r="AC216" s="74"/>
      <c r="AD216" s="74"/>
      <c r="AE216" s="74"/>
      <c r="AF216" s="74"/>
      <c r="AG216" s="74"/>
      <c r="AH216" s="74"/>
    </row>
    <row r="217" spans="1:34" x14ac:dyDescent="0.35">
      <c r="A217" s="104" t="str">
        <f t="shared" si="48"/>
        <v/>
      </c>
      <c r="B217" s="5" t="str">
        <f t="shared" si="47"/>
        <v/>
      </c>
      <c r="C217" s="336">
        <f t="shared" si="49"/>
        <v>0</v>
      </c>
      <c r="D217" s="73">
        <v>0</v>
      </c>
      <c r="E217" s="73">
        <v>0</v>
      </c>
      <c r="F217" s="74"/>
      <c r="G217" s="74"/>
      <c r="H217" s="75" t="s">
        <v>99</v>
      </c>
      <c r="I217" s="75" t="s">
        <v>99</v>
      </c>
      <c r="J217" s="75" t="s">
        <v>44</v>
      </c>
      <c r="K217" s="74" t="s">
        <v>99</v>
      </c>
      <c r="L217" s="74" t="s">
        <v>99</v>
      </c>
      <c r="M217" s="287" t="s">
        <v>99</v>
      </c>
      <c r="N217" s="74"/>
      <c r="O217" s="288" t="s">
        <v>99</v>
      </c>
      <c r="P217" s="74" t="s">
        <v>99</v>
      </c>
      <c r="Q217" s="75" t="s">
        <v>44</v>
      </c>
      <c r="R217" s="75" t="s">
        <v>44</v>
      </c>
      <c r="S217" s="75" t="s">
        <v>44</v>
      </c>
      <c r="T217" s="75" t="s">
        <v>44</v>
      </c>
      <c r="U217" s="75" t="s">
        <v>44</v>
      </c>
      <c r="Y217" s="75"/>
      <c r="Z217" s="75"/>
      <c r="AA217" s="75"/>
      <c r="AB217" s="74"/>
      <c r="AC217" s="74"/>
      <c r="AD217" s="74"/>
      <c r="AE217" s="74"/>
      <c r="AF217" s="74"/>
      <c r="AG217" s="74"/>
      <c r="AH217" s="74"/>
    </row>
    <row r="218" spans="1:34" x14ac:dyDescent="0.35">
      <c r="A218" s="104" t="str">
        <f t="shared" si="48"/>
        <v/>
      </c>
      <c r="B218" s="5" t="str">
        <f t="shared" si="47"/>
        <v/>
      </c>
      <c r="C218" s="336">
        <f t="shared" si="49"/>
        <v>0</v>
      </c>
      <c r="D218" s="73">
        <v>0</v>
      </c>
      <c r="E218" s="73">
        <v>0</v>
      </c>
      <c r="F218" s="74"/>
      <c r="G218" s="74"/>
      <c r="H218" s="75" t="s">
        <v>99</v>
      </c>
      <c r="I218" s="75" t="s">
        <v>99</v>
      </c>
      <c r="J218" s="75" t="s">
        <v>44</v>
      </c>
      <c r="K218" s="74" t="s">
        <v>99</v>
      </c>
      <c r="L218" s="74" t="s">
        <v>99</v>
      </c>
      <c r="M218" s="287" t="s">
        <v>99</v>
      </c>
      <c r="N218" s="74"/>
      <c r="O218" s="288" t="s">
        <v>99</v>
      </c>
      <c r="P218" s="74" t="s">
        <v>99</v>
      </c>
      <c r="Q218" s="75" t="s">
        <v>44</v>
      </c>
      <c r="R218" s="75" t="s">
        <v>44</v>
      </c>
      <c r="S218" s="75" t="s">
        <v>44</v>
      </c>
      <c r="T218" s="75" t="s">
        <v>44</v>
      </c>
      <c r="U218" s="75" t="s">
        <v>44</v>
      </c>
      <c r="Y218" s="75"/>
      <c r="Z218" s="75"/>
      <c r="AA218" s="75"/>
      <c r="AB218" s="74"/>
      <c r="AC218" s="74"/>
      <c r="AD218" s="74"/>
      <c r="AE218" s="74"/>
      <c r="AF218" s="74"/>
      <c r="AG218" s="74"/>
      <c r="AH218" s="74"/>
    </row>
    <row r="219" spans="1:34" x14ac:dyDescent="0.35">
      <c r="A219" s="104" t="str">
        <f t="shared" si="48"/>
        <v/>
      </c>
      <c r="B219" s="5" t="str">
        <f t="shared" si="47"/>
        <v/>
      </c>
      <c r="C219" s="336">
        <f t="shared" si="49"/>
        <v>0</v>
      </c>
      <c r="D219" s="73">
        <v>0</v>
      </c>
      <c r="E219" s="73">
        <v>0</v>
      </c>
      <c r="F219" s="74"/>
      <c r="G219" s="74"/>
      <c r="H219" s="75" t="s">
        <v>99</v>
      </c>
      <c r="I219" s="75" t="s">
        <v>99</v>
      </c>
      <c r="J219" s="75" t="s">
        <v>44</v>
      </c>
      <c r="K219" s="74" t="s">
        <v>99</v>
      </c>
      <c r="L219" s="74" t="s">
        <v>99</v>
      </c>
      <c r="M219" s="287" t="s">
        <v>99</v>
      </c>
      <c r="N219" s="74"/>
      <c r="O219" s="288" t="s">
        <v>99</v>
      </c>
      <c r="P219" s="74" t="s">
        <v>99</v>
      </c>
      <c r="Q219" s="75" t="s">
        <v>44</v>
      </c>
      <c r="R219" s="75" t="s">
        <v>44</v>
      </c>
      <c r="S219" s="75" t="s">
        <v>44</v>
      </c>
      <c r="T219" s="75" t="s">
        <v>44</v>
      </c>
      <c r="U219" s="75" t="s">
        <v>44</v>
      </c>
      <c r="Y219" s="75"/>
      <c r="Z219" s="75"/>
      <c r="AA219" s="75"/>
      <c r="AB219" s="74"/>
      <c r="AC219" s="74"/>
      <c r="AD219" s="74"/>
      <c r="AE219" s="74"/>
      <c r="AF219" s="74"/>
      <c r="AG219" s="74"/>
      <c r="AH219" s="74"/>
    </row>
    <row r="220" spans="1:34" x14ac:dyDescent="0.35">
      <c r="A220" s="104" t="str">
        <f t="shared" si="48"/>
        <v/>
      </c>
      <c r="B220" s="5" t="str">
        <f t="shared" si="47"/>
        <v/>
      </c>
      <c r="C220" s="336">
        <f t="shared" si="49"/>
        <v>0</v>
      </c>
      <c r="D220" s="73">
        <v>0</v>
      </c>
      <c r="E220" s="73">
        <v>0</v>
      </c>
      <c r="F220" s="74"/>
      <c r="G220" s="74"/>
      <c r="H220" s="75" t="s">
        <v>99</v>
      </c>
      <c r="I220" s="75" t="s">
        <v>99</v>
      </c>
      <c r="J220" s="75" t="s">
        <v>44</v>
      </c>
      <c r="K220" s="74" t="s">
        <v>99</v>
      </c>
      <c r="L220" s="74" t="s">
        <v>99</v>
      </c>
      <c r="M220" s="287" t="s">
        <v>99</v>
      </c>
      <c r="N220" s="74"/>
      <c r="O220" s="288" t="s">
        <v>99</v>
      </c>
      <c r="P220" s="74" t="s">
        <v>99</v>
      </c>
      <c r="Q220" s="75" t="s">
        <v>44</v>
      </c>
      <c r="R220" s="75" t="s">
        <v>44</v>
      </c>
      <c r="S220" s="75" t="s">
        <v>44</v>
      </c>
      <c r="T220" s="75" t="s">
        <v>44</v>
      </c>
      <c r="U220" s="75" t="s">
        <v>44</v>
      </c>
      <c r="Y220" s="75"/>
      <c r="Z220" s="75"/>
      <c r="AA220" s="75"/>
      <c r="AB220" s="74"/>
      <c r="AC220" s="74"/>
      <c r="AD220" s="74"/>
      <c r="AE220" s="74"/>
      <c r="AF220" s="74"/>
      <c r="AG220" s="74"/>
      <c r="AH220" s="74"/>
    </row>
    <row r="221" spans="1:34" x14ac:dyDescent="0.35">
      <c r="A221" s="104" t="str">
        <f t="shared" si="48"/>
        <v/>
      </c>
      <c r="B221" s="5" t="str">
        <f t="shared" si="47"/>
        <v/>
      </c>
      <c r="C221" s="336">
        <f t="shared" si="49"/>
        <v>0</v>
      </c>
      <c r="D221" s="73">
        <v>0</v>
      </c>
      <c r="E221" s="73">
        <v>0</v>
      </c>
      <c r="F221" s="74"/>
      <c r="G221" s="74"/>
      <c r="H221" s="75" t="s">
        <v>99</v>
      </c>
      <c r="I221" s="75" t="s">
        <v>99</v>
      </c>
      <c r="J221" s="75" t="s">
        <v>44</v>
      </c>
      <c r="K221" s="74" t="s">
        <v>99</v>
      </c>
      <c r="L221" s="74" t="s">
        <v>99</v>
      </c>
      <c r="M221" s="287" t="s">
        <v>99</v>
      </c>
      <c r="N221" s="74"/>
      <c r="O221" s="288" t="s">
        <v>99</v>
      </c>
      <c r="P221" s="74" t="s">
        <v>99</v>
      </c>
      <c r="Q221" s="75" t="s">
        <v>44</v>
      </c>
      <c r="R221" s="75" t="s">
        <v>44</v>
      </c>
      <c r="S221" s="75" t="s">
        <v>44</v>
      </c>
      <c r="T221" s="75" t="s">
        <v>44</v>
      </c>
      <c r="U221" s="75" t="s">
        <v>44</v>
      </c>
      <c r="Y221" s="75"/>
      <c r="Z221" s="75"/>
      <c r="AA221" s="75"/>
      <c r="AB221" s="74"/>
      <c r="AC221" s="74"/>
      <c r="AD221" s="74"/>
      <c r="AE221" s="74"/>
      <c r="AF221" s="74"/>
      <c r="AG221" s="74"/>
      <c r="AH221" s="74"/>
    </row>
    <row r="222" spans="1:34" x14ac:dyDescent="0.35">
      <c r="A222" s="104" t="str">
        <f t="shared" si="48"/>
        <v/>
      </c>
      <c r="B222" s="5" t="str">
        <f t="shared" si="47"/>
        <v/>
      </c>
      <c r="C222" s="336">
        <f t="shared" si="49"/>
        <v>0</v>
      </c>
      <c r="D222" s="73">
        <v>0</v>
      </c>
      <c r="E222" s="73">
        <v>0</v>
      </c>
      <c r="F222" s="74"/>
      <c r="G222" s="74"/>
      <c r="H222" s="75" t="s">
        <v>99</v>
      </c>
      <c r="I222" s="75" t="s">
        <v>99</v>
      </c>
      <c r="J222" s="75" t="s">
        <v>44</v>
      </c>
      <c r="K222" s="74" t="s">
        <v>99</v>
      </c>
      <c r="L222" s="74" t="s">
        <v>99</v>
      </c>
      <c r="M222" s="287" t="s">
        <v>99</v>
      </c>
      <c r="N222" s="74"/>
      <c r="O222" s="288" t="s">
        <v>99</v>
      </c>
      <c r="P222" s="74" t="s">
        <v>99</v>
      </c>
      <c r="Q222" s="75" t="s">
        <v>44</v>
      </c>
      <c r="R222" s="75" t="s">
        <v>44</v>
      </c>
      <c r="S222" s="75" t="s">
        <v>44</v>
      </c>
      <c r="T222" s="75" t="s">
        <v>44</v>
      </c>
      <c r="U222" s="75" t="s">
        <v>44</v>
      </c>
      <c r="Y222" s="75"/>
      <c r="Z222" s="75"/>
      <c r="AA222" s="75"/>
      <c r="AB222" s="74"/>
      <c r="AC222" s="74"/>
      <c r="AD222" s="74"/>
      <c r="AE222" s="74"/>
      <c r="AF222" s="74"/>
      <c r="AG222" s="74"/>
      <c r="AH222" s="74"/>
    </row>
    <row r="223" spans="1:34" x14ac:dyDescent="0.35">
      <c r="A223" s="104" t="str">
        <f t="shared" si="48"/>
        <v/>
      </c>
      <c r="B223" s="5" t="str">
        <f t="shared" si="47"/>
        <v/>
      </c>
      <c r="C223" s="336">
        <f t="shared" si="49"/>
        <v>0</v>
      </c>
      <c r="D223" s="73">
        <v>0</v>
      </c>
      <c r="E223" s="73">
        <v>0</v>
      </c>
      <c r="F223" s="74"/>
      <c r="G223" s="74"/>
      <c r="H223" s="75" t="s">
        <v>99</v>
      </c>
      <c r="I223" s="75" t="s">
        <v>99</v>
      </c>
      <c r="J223" s="75" t="s">
        <v>44</v>
      </c>
      <c r="K223" s="74" t="s">
        <v>99</v>
      </c>
      <c r="L223" s="74" t="s">
        <v>99</v>
      </c>
      <c r="M223" s="287" t="s">
        <v>99</v>
      </c>
      <c r="N223" s="74"/>
      <c r="O223" s="288" t="s">
        <v>99</v>
      </c>
      <c r="P223" s="74" t="s">
        <v>99</v>
      </c>
      <c r="Q223" s="75" t="s">
        <v>42</v>
      </c>
      <c r="R223" s="75" t="s">
        <v>44</v>
      </c>
      <c r="S223" s="75" t="s">
        <v>44</v>
      </c>
      <c r="T223" s="75" t="s">
        <v>44</v>
      </c>
      <c r="U223" s="75" t="s">
        <v>44</v>
      </c>
      <c r="Y223" s="75"/>
      <c r="Z223" s="75"/>
      <c r="AA223" s="75"/>
      <c r="AB223" s="74"/>
      <c r="AC223" s="74"/>
      <c r="AD223" s="74"/>
      <c r="AE223" s="74"/>
      <c r="AF223" s="74"/>
      <c r="AG223" s="74"/>
      <c r="AH223" s="74"/>
    </row>
  </sheetData>
  <sheetProtection algorithmName="SHA-512" hashValue="6EuMgXioiaiBEKqyTZ1ZhnBsDR3dAE9lgkSIlxCFRt5EBglBcmXFnyWZdd3ZXh1MG6UT4Z5xLGFYz7y9d8sf+w==" saltValue="OEWvCayZ531o1dfUeoxXFQ==" spinCount="100000" sheet="1" objects="1" scenarios="1" selectLockedCells="1"/>
  <protectedRanges>
    <protectedRange algorithmName="SHA-512" hashValue="OYL7IpzYZUTyNBanTkQT5yh5RxOVXwYp8BaONQq7WC0kJ7/8Ob2Wi2g5NlPViWFuWorKUQUfppPej08GsiQGQw==" saltValue="gRzn3jhToYnoSoRiBPsDEQ==" spinCount="100000" sqref="I16:I19 H16:H223" name="Range2"/>
    <protectedRange algorithmName="SHA-512" hashValue="OYL7IpzYZUTyNBanTkQT5yh5RxOVXwYp8BaONQq7WC0kJ7/8Ob2Wi2g5NlPViWFuWorKUQUfppPej08GsiQGQw==" saltValue="gRzn3jhToYnoSoRiBPsDEQ==" spinCount="100000" sqref="R20:R22 I20:I22" name="Range2_2"/>
    <protectedRange algorithmName="SHA-512" hashValue="OYL7IpzYZUTyNBanTkQT5yh5RxOVXwYp8BaONQq7WC0kJ7/8Ob2Wi2g5NlPViWFuWorKUQUfppPej08GsiQGQw==" saltValue="gRzn3jhToYnoSoRiBPsDEQ==" spinCount="100000" sqref="F20:G22" name="Range2_1_4"/>
    <protectedRange algorithmName="SHA-512" hashValue="OYL7IpzYZUTyNBanTkQT5yh5RxOVXwYp8BaONQq7WC0kJ7/8Ob2Wi2g5NlPViWFuWorKUQUfppPej08GsiQGQw==" saltValue="gRzn3jhToYnoSoRiBPsDEQ==" spinCount="100000" sqref="K16:L22 P4:Q22" name="Range2_3"/>
    <protectedRange algorithmName="SHA-512" hashValue="OYL7IpzYZUTyNBanTkQT5yh5RxOVXwYp8BaONQq7WC0kJ7/8Ob2Wi2g5NlPViWFuWorKUQUfppPej08GsiQGQw==" saltValue="gRzn3jhToYnoSoRiBPsDEQ==" spinCount="100000" sqref="E20:E223" name="Range2_1_5_1"/>
    <protectedRange algorithmName="SHA-512" hashValue="OYL7IpzYZUTyNBanTkQT5yh5RxOVXwYp8BaONQq7WC0kJ7/8Ob2Wi2g5NlPViWFuWorKUQUfppPej08GsiQGQw==" saltValue="gRzn3jhToYnoSoRiBPsDEQ==" spinCount="100000" sqref="D16:F19" name="Range2_1"/>
    <protectedRange algorithmName="SHA-512" hashValue="xRZcgDTZbKdIZKvk4oNSbH2eaGpay91EDf9Lh8HcXDOQVkRWTGhHH3pCQIW3exVT+ferwUygeOULdi3zWczzUw==" saltValue="UsisErNAmtTaAvuwXHgWsA==" spinCount="100000" sqref="A4" name="Range1_2"/>
    <protectedRange algorithmName="SHA-512" hashValue="OYL7IpzYZUTyNBanTkQT5yh5RxOVXwYp8BaONQq7WC0kJ7/8Ob2Wi2g5NlPViWFuWorKUQUfppPej08GsiQGQw==" saltValue="gRzn3jhToYnoSoRiBPsDEQ==" spinCount="100000" sqref="H4:I15" name="Range2_5_1"/>
    <protectedRange algorithmName="SHA-512" hashValue="OYL7IpzYZUTyNBanTkQT5yh5RxOVXwYp8BaONQq7WC0kJ7/8Ob2Wi2g5NlPViWFuWorKUQUfppPej08GsiQGQw==" saltValue="gRzn3jhToYnoSoRiBPsDEQ==" spinCount="100000" sqref="D4:G4 G5:G9 D5:F15 N4:N223" name="Range2_1_7"/>
    <protectedRange algorithmName="SHA-512" hashValue="OYL7IpzYZUTyNBanTkQT5yh5RxOVXwYp8BaONQq7WC0kJ7/8Ob2Wi2g5NlPViWFuWorKUQUfppPej08GsiQGQw==" saltValue="gRzn3jhToYnoSoRiBPsDEQ==" spinCount="100000" sqref="K4:L15" name="Range2_3_2"/>
  </protectedRanges>
  <mergeCells count="39">
    <mergeCell ref="G2:G3"/>
    <mergeCell ref="H2:H3"/>
    <mergeCell ref="K2:K3"/>
    <mergeCell ref="P2:P3"/>
    <mergeCell ref="R2:R3"/>
    <mergeCell ref="Q2:Q3"/>
    <mergeCell ref="A1:F1"/>
    <mergeCell ref="A2:A3"/>
    <mergeCell ref="B2:B3"/>
    <mergeCell ref="D2:D3"/>
    <mergeCell ref="E2:E3"/>
    <mergeCell ref="F2:F3"/>
    <mergeCell ref="C2:C3"/>
    <mergeCell ref="AS1:AT1"/>
    <mergeCell ref="I2:I3"/>
    <mergeCell ref="J2:J3"/>
    <mergeCell ref="AP2:AP3"/>
    <mergeCell ref="AR2:AR3"/>
    <mergeCell ref="AS2:AS3"/>
    <mergeCell ref="S2:S3"/>
    <mergeCell ref="T2:T3"/>
    <mergeCell ref="U2:U3"/>
    <mergeCell ref="L2:O2"/>
    <mergeCell ref="AV1:AW1"/>
    <mergeCell ref="AI2:AI3"/>
    <mergeCell ref="AJ2:AJ3"/>
    <mergeCell ref="AK2:AK3"/>
    <mergeCell ref="AL2:AL3"/>
    <mergeCell ref="AM2:AM3"/>
    <mergeCell ref="AV2:AV3"/>
    <mergeCell ref="AW2:AW3"/>
    <mergeCell ref="AM1:AN1"/>
    <mergeCell ref="AQ2:AQ3"/>
    <mergeCell ref="AN2:AN3"/>
    <mergeCell ref="AO2:AO3"/>
    <mergeCell ref="AT2:AT3"/>
    <mergeCell ref="AU2:AU3"/>
    <mergeCell ref="AP1:AQ1"/>
    <mergeCell ref="AJ1:AK1"/>
  </mergeCells>
  <phoneticPr fontId="9" type="noConversion"/>
  <conditionalFormatting sqref="E1 E44:E1048576">
    <cfRule type="cellIs" dxfId="250" priority="42" operator="greaterThan">
      <formula>12.3</formula>
    </cfRule>
  </conditionalFormatting>
  <conditionalFormatting sqref="E36 E38 E40:E43">
    <cfRule type="cellIs" dxfId="249" priority="34" operator="greaterThan">
      <formula>12.3</formula>
    </cfRule>
  </conditionalFormatting>
  <conditionalFormatting sqref="E34">
    <cfRule type="cellIs" dxfId="248" priority="33" operator="greaterThan">
      <formula>12.3</formula>
    </cfRule>
  </conditionalFormatting>
  <conditionalFormatting sqref="E4:E10 E12 E14 E16 E18 E20 E22 E24 E26 E28 E30 E32">
    <cfRule type="cellIs" dxfId="247" priority="32" operator="greaterThan">
      <formula>12.3</formula>
    </cfRule>
  </conditionalFormatting>
  <conditionalFormatting sqref="E4:E10 E12 E14 E16 E18 E20 E22 E24 E26">
    <cfRule type="cellIs" dxfId="246" priority="31" operator="greaterThan">
      <formula>12.3</formula>
    </cfRule>
  </conditionalFormatting>
  <conditionalFormatting sqref="E11">
    <cfRule type="cellIs" dxfId="245" priority="30" operator="greaterThan">
      <formula>12.3</formula>
    </cfRule>
  </conditionalFormatting>
  <conditionalFormatting sqref="E11">
    <cfRule type="cellIs" dxfId="244" priority="29" operator="greaterThan">
      <formula>12.3</formula>
    </cfRule>
  </conditionalFormatting>
  <conditionalFormatting sqref="E13">
    <cfRule type="cellIs" dxfId="243" priority="28" operator="greaterThan">
      <formula>12.3</formula>
    </cfRule>
  </conditionalFormatting>
  <conditionalFormatting sqref="E13">
    <cfRule type="cellIs" dxfId="242" priority="27" operator="greaterThan">
      <formula>12.3</formula>
    </cfRule>
  </conditionalFormatting>
  <conditionalFormatting sqref="E15">
    <cfRule type="cellIs" dxfId="241" priority="26" operator="greaterThan">
      <formula>12.3</formula>
    </cfRule>
  </conditionalFormatting>
  <conditionalFormatting sqref="E15">
    <cfRule type="cellIs" dxfId="240" priority="25" operator="greaterThan">
      <formula>12.3</formula>
    </cfRule>
  </conditionalFormatting>
  <conditionalFormatting sqref="E17">
    <cfRule type="cellIs" dxfId="239" priority="24" operator="greaterThan">
      <formula>12.3</formula>
    </cfRule>
  </conditionalFormatting>
  <conditionalFormatting sqref="E17">
    <cfRule type="cellIs" dxfId="238" priority="23" operator="greaterThan">
      <formula>12.3</formula>
    </cfRule>
  </conditionalFormatting>
  <conditionalFormatting sqref="E19">
    <cfRule type="cellIs" dxfId="237" priority="22" operator="greaterThan">
      <formula>12.3</formula>
    </cfRule>
  </conditionalFormatting>
  <conditionalFormatting sqref="E19">
    <cfRule type="cellIs" dxfId="236" priority="21" operator="greaterThan">
      <formula>12.3</formula>
    </cfRule>
  </conditionalFormatting>
  <conditionalFormatting sqref="E21">
    <cfRule type="cellIs" dxfId="235" priority="20" operator="greaterThan">
      <formula>12.3</formula>
    </cfRule>
  </conditionalFormatting>
  <conditionalFormatting sqref="E21">
    <cfRule type="cellIs" dxfId="234" priority="19" operator="greaterThan">
      <formula>12.3</formula>
    </cfRule>
  </conditionalFormatting>
  <conditionalFormatting sqref="E23">
    <cfRule type="cellIs" dxfId="233" priority="18" operator="greaterThan">
      <formula>12.3</formula>
    </cfRule>
  </conditionalFormatting>
  <conditionalFormatting sqref="E23">
    <cfRule type="cellIs" dxfId="232" priority="17" operator="greaterThan">
      <formula>12.3</formula>
    </cfRule>
  </conditionalFormatting>
  <conditionalFormatting sqref="E25">
    <cfRule type="cellIs" dxfId="231" priority="16" operator="greaterThan">
      <formula>12.3</formula>
    </cfRule>
  </conditionalFormatting>
  <conditionalFormatting sqref="E25">
    <cfRule type="cellIs" dxfId="230" priority="15" operator="greaterThan">
      <formula>12.3</formula>
    </cfRule>
  </conditionalFormatting>
  <conditionalFormatting sqref="E27">
    <cfRule type="cellIs" dxfId="229" priority="14" operator="greaterThan">
      <formula>12.3</formula>
    </cfRule>
  </conditionalFormatting>
  <conditionalFormatting sqref="E27">
    <cfRule type="cellIs" dxfId="228" priority="13" operator="greaterThan">
      <formula>12.3</formula>
    </cfRule>
  </conditionalFormatting>
  <conditionalFormatting sqref="E29">
    <cfRule type="cellIs" dxfId="227" priority="12" operator="greaterThan">
      <formula>12.3</formula>
    </cfRule>
  </conditionalFormatting>
  <conditionalFormatting sqref="E29">
    <cfRule type="cellIs" dxfId="226" priority="11" operator="greaterThan">
      <formula>12.3</formula>
    </cfRule>
  </conditionalFormatting>
  <conditionalFormatting sqref="E31">
    <cfRule type="cellIs" dxfId="225" priority="10" operator="greaterThan">
      <formula>12.3</formula>
    </cfRule>
  </conditionalFormatting>
  <conditionalFormatting sqref="E31">
    <cfRule type="cellIs" dxfId="224" priority="9" operator="greaterThan">
      <formula>12.3</formula>
    </cfRule>
  </conditionalFormatting>
  <conditionalFormatting sqref="E33">
    <cfRule type="cellIs" dxfId="223" priority="8" operator="greaterThan">
      <formula>12.3</formula>
    </cfRule>
  </conditionalFormatting>
  <conditionalFormatting sqref="E33">
    <cfRule type="cellIs" dxfId="222" priority="7" operator="greaterThan">
      <formula>12.3</formula>
    </cfRule>
  </conditionalFormatting>
  <conditionalFormatting sqref="E35">
    <cfRule type="cellIs" dxfId="221" priority="6" operator="greaterThan">
      <formula>12.3</formula>
    </cfRule>
  </conditionalFormatting>
  <conditionalFormatting sqref="E35">
    <cfRule type="cellIs" dxfId="220" priority="5" operator="greaterThan">
      <formula>12.3</formula>
    </cfRule>
  </conditionalFormatting>
  <conditionalFormatting sqref="E37">
    <cfRule type="cellIs" dxfId="219" priority="4" operator="greaterThan">
      <formula>12.3</formula>
    </cfRule>
  </conditionalFormatting>
  <conditionalFormatting sqref="E37">
    <cfRule type="cellIs" dxfId="218" priority="3" operator="greaterThan">
      <formula>12.3</formula>
    </cfRule>
  </conditionalFormatting>
  <conditionalFormatting sqref="E39">
    <cfRule type="cellIs" dxfId="217" priority="2" operator="greaterThan">
      <formula>12.3</formula>
    </cfRule>
  </conditionalFormatting>
  <conditionalFormatting sqref="E39">
    <cfRule type="cellIs" dxfId="216" priority="1" operator="greaterThan">
      <formula>12.3</formula>
    </cfRule>
  </conditionalFormatting>
  <dataValidations xWindow="964" yWindow="373" count="1">
    <dataValidation type="decimal" allowBlank="1" showInputMessage="1" showErrorMessage="1" sqref="D4:E223">
      <formula1>0</formula1>
      <formula2>1440</formula2>
    </dataValidation>
  </dataValidations>
  <pageMargins left="0.7" right="0.7" top="0.75" bottom="0.75" header="0.3" footer="0.3"/>
  <pageSetup paperSize="9" orientation="landscape" horizontalDpi="4294967293" verticalDpi="200" r:id="rId1"/>
  <extLst>
    <ext xmlns:x14="http://schemas.microsoft.com/office/spreadsheetml/2009/9/main" uri="{CCE6A557-97BC-4b89-ADB6-D9C93CAAB3DF}">
      <x14:dataValidations xmlns:xm="http://schemas.microsoft.com/office/excel/2006/main" xWindow="964" yWindow="373" count="10">
        <x14:dataValidation type="list" showInputMessage="1" showErrorMessage="1">
          <x14:formula1>
            <xm:f>Lookup!$D$1:$D$7</xm:f>
          </x14:formula1>
          <xm:sqref>I4:I223</xm:sqref>
        </x14:dataValidation>
        <x14:dataValidation type="list" showInputMessage="1" showErrorMessage="1">
          <x14:formula1>
            <xm:f>Lookup!$H$2:$H$3</xm:f>
          </x14:formula1>
          <xm:sqref>J4:J15 Y4:AA223 Q4:U223</xm:sqref>
        </x14:dataValidation>
        <x14:dataValidation type="list" showInputMessage="1" showErrorMessage="1">
          <x14:formula1>
            <xm:f>Lookup!$K$1:$K$4</xm:f>
          </x14:formula1>
          <xm:sqref>K4:K223</xm:sqref>
        </x14:dataValidation>
        <x14:dataValidation type="list" showInputMessage="1" showErrorMessage="1">
          <x14:formula1>
            <xm:f>Lookup!$N$1:$N$6</xm:f>
          </x14:formula1>
          <xm:sqref>L4:L223</xm:sqref>
        </x14:dataValidation>
        <x14:dataValidation type="list" showInputMessage="1" showErrorMessage="1">
          <x14:formula1>
            <xm:f>Lookup!$Q$1:$Q$4</xm:f>
          </x14:formula1>
          <xm:sqref>P4:P223</xm:sqref>
        </x14:dataValidation>
        <x14:dataValidation type="list" showInputMessage="1" showErrorMessage="1" promptTitle="การกรอกข้อมูล" prompt="รายการสารประโยชน์ต่อสาธารณะ ต้องระบุ ใช่ หรือ ไม่ใช่ เท่านั้น">
          <x14:formula1>
            <xm:f>Lookup!$H$2:$H$3</xm:f>
          </x14:formula1>
          <xm:sqref>J16:J223</xm:sqref>
        </x14:dataValidation>
        <x14:dataValidation type="list" showInputMessage="1" showErrorMessage="1" promptTitle="การกรอกข้อมูล" prompt="01:ข่าวสาร 02:ส่งเสริมความรู้_x000a_03:ส่งเสริมการศึกษาจริยธรรมศิลปะวัฒนธรรม_x000a_04:ให้ความรู้ความเข้าใจในการพัฒนาเศรษฐกิจ_x000a_05:เด็กเยาวชน 06:ท้องถิ่น 07:วิทยาศาสตร์สุขภาพ_x000a_08:กีฬา 09:ข่าวสารบันเทิง 10:บันเทิง 11:พิเศษ_x000a_12:เพลง 13:ภาพยนต์ 14:ตลก 15:ละคร 16:สารคดี">
          <x14:formula1>
            <xm:f>Lookup!$A$1:$A$17</xm:f>
          </x14:formula1>
          <xm:sqref>H16:H223</xm:sqref>
        </x14:dataValidation>
        <x14:dataValidation type="list" showInputMessage="1" showErrorMessage="1">
          <x14:formula1>
            <xm:f>Lookup!$K$7:$K$9</xm:f>
          </x14:formula1>
          <xm:sqref>M4:M223</xm:sqref>
        </x14:dataValidation>
        <x14:dataValidation type="list" showInputMessage="1" showErrorMessage="1">
          <x14:formula1>
            <xm:f>Lookup!$B$19:$B$49</xm:f>
          </x14:formula1>
          <xm:sqref>O4:O223</xm:sqref>
        </x14:dataValidation>
        <x14:dataValidation type="list" showInputMessage="1" showErrorMessage="1">
          <x14:formula1>
            <xm:f>Lookup!$A$1:$A$17</xm:f>
          </x14:formula1>
          <xm:sqref>H4:H15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sheetPr>
  <dimension ref="A1:AW223"/>
  <sheetViews>
    <sheetView zoomScale="74" zoomScaleNormal="74" workbookViewId="0">
      <pane xSplit="6" ySplit="3" topLeftCell="M4" activePane="bottomRight" state="frozenSplit"/>
      <selection activeCell="D25" sqref="D25"/>
      <selection pane="topRight" activeCell="D25" sqref="D25"/>
      <selection pane="bottomLeft" activeCell="D25" sqref="D25"/>
      <selection pane="bottomRight" activeCell="D4" sqref="D4:U53"/>
    </sheetView>
  </sheetViews>
  <sheetFormatPr defaultColWidth="8.90625" defaultRowHeight="14" x14ac:dyDescent="0.3"/>
  <cols>
    <col min="1" max="3" width="11.90625" style="6" customWidth="1"/>
    <col min="4" max="4" width="12.08984375" style="6" customWidth="1"/>
    <col min="5" max="5" width="10.6328125" style="105" customWidth="1"/>
    <col min="6" max="6" width="37.90625" style="4" customWidth="1"/>
    <col min="7" max="7" width="29.453125" style="4" customWidth="1"/>
    <col min="8" max="8" width="9.36328125" style="103" customWidth="1"/>
    <col min="9" max="9" width="11.453125" style="103" customWidth="1"/>
    <col min="10" max="10" width="13.08984375" style="4" customWidth="1"/>
    <col min="11" max="11" width="20.36328125" style="4" bestFit="1" customWidth="1"/>
    <col min="12" max="12" width="28.36328125" style="4" bestFit="1" customWidth="1"/>
    <col min="13" max="13" width="17.36328125" style="4" bestFit="1" customWidth="1"/>
    <col min="14" max="14" width="17.7265625" style="4" customWidth="1"/>
    <col min="15" max="15" width="19.453125" style="4" customWidth="1"/>
    <col min="16" max="16" width="15.453125" style="4" bestFit="1" customWidth="1"/>
    <col min="17" max="17" width="17.90625" style="4" bestFit="1" customWidth="1"/>
    <col min="18" max="18" width="14.6328125" style="4" customWidth="1"/>
    <col min="19" max="19" width="9.36328125" style="4" bestFit="1" customWidth="1"/>
    <col min="20" max="20" width="16.08984375" style="4" bestFit="1" customWidth="1"/>
    <col min="21" max="21" width="8.90625" style="4"/>
    <col min="22" max="24" width="0" style="4" hidden="1" customWidth="1"/>
    <col min="25" max="34" width="8.90625" style="4"/>
    <col min="35" max="35" width="0" style="4" hidden="1" customWidth="1"/>
    <col min="36" max="37" width="11.6328125" style="4" hidden="1" customWidth="1"/>
    <col min="38" max="38" width="0" style="4" hidden="1" customWidth="1"/>
    <col min="39" max="40" width="12.90625" style="4" hidden="1" customWidth="1"/>
    <col min="41" max="43" width="8.90625" style="4" hidden="1" customWidth="1"/>
    <col min="44" max="44" width="0" style="4" hidden="1" customWidth="1"/>
    <col min="45" max="47" width="10.08984375" style="4" hidden="1" customWidth="1"/>
    <col min="48" max="49" width="15.36328125" style="4" hidden="1" customWidth="1"/>
    <col min="50" max="16384" width="8.90625" style="4"/>
  </cols>
  <sheetData>
    <row r="1" spans="1:49" ht="22.15" customHeight="1" x14ac:dyDescent="0.4">
      <c r="A1" s="468" t="str">
        <f>Lookup!S12</f>
        <v>วันอังคาร</v>
      </c>
      <c r="B1" s="468"/>
      <c r="C1" s="468"/>
      <c r="D1" s="468"/>
      <c r="E1" s="468"/>
      <c r="F1" s="468"/>
      <c r="G1" s="106"/>
      <c r="H1" s="107"/>
      <c r="I1" s="107"/>
      <c r="J1" s="106"/>
      <c r="K1" s="106"/>
      <c r="L1" s="106"/>
      <c r="M1" s="106"/>
      <c r="N1" s="106"/>
      <c r="O1" s="106"/>
      <c r="P1" s="106"/>
      <c r="Q1" s="106"/>
      <c r="R1" s="106"/>
      <c r="S1" s="106"/>
      <c r="T1" s="106"/>
      <c r="U1" s="106"/>
      <c r="V1" s="106"/>
      <c r="W1" s="106"/>
      <c r="X1" s="106"/>
      <c r="AI1" s="303">
        <f>SUM(AI4:AI93)</f>
        <v>86400</v>
      </c>
      <c r="AJ1" s="436">
        <f>ROUNDDOWN(AI1/60,0) + (MOD(AI1,60))/100</f>
        <v>1440</v>
      </c>
      <c r="AK1" s="436"/>
      <c r="AL1" s="303">
        <f>SUM(AL4:AL93)</f>
        <v>73800</v>
      </c>
      <c r="AM1" s="436">
        <f>ROUNDDOWN(AL1/60,0) + (MOD(AL1,60))/100</f>
        <v>1230</v>
      </c>
      <c r="AN1" s="436"/>
      <c r="AO1" s="303">
        <f>SUM(AO4:AO93)</f>
        <v>12600</v>
      </c>
      <c r="AP1" s="436">
        <f>ROUNDDOWN(AO1/60,0) + (MOD(AO1,60))/100</f>
        <v>210</v>
      </c>
      <c r="AQ1" s="436"/>
      <c r="AR1" s="303">
        <f>SUM(AR4:AR93)</f>
        <v>0</v>
      </c>
      <c r="AS1" s="436">
        <f>ROUNDDOWN(AR1/60,0) + (MOD(AR1,60))/100</f>
        <v>0</v>
      </c>
      <c r="AT1" s="436"/>
      <c r="AU1" s="303">
        <f>SUM(AU4:AU93)</f>
        <v>0</v>
      </c>
      <c r="AV1" s="436">
        <f>ROUNDDOWN(AU1/60,0) + (MOD(AU1,60))/100</f>
        <v>0</v>
      </c>
      <c r="AW1" s="436"/>
    </row>
    <row r="2" spans="1:49" s="101" customFormat="1" ht="13.15" customHeight="1" x14ac:dyDescent="0.25">
      <c r="A2" s="469" t="str">
        <f>Lookup!X2</f>
        <v>เวลาเริ่มต้น</v>
      </c>
      <c r="B2" s="466" t="str">
        <f>Lookup!X3</f>
        <v>เวลาสิ้นสุด</v>
      </c>
      <c r="C2" s="466" t="s">
        <v>244</v>
      </c>
      <c r="D2" s="470" t="str">
        <f>Lookup!X4</f>
        <v>ระยะเวลารายการ (นาที)</v>
      </c>
      <c r="E2" s="470" t="str">
        <f>Lookup!X5</f>
        <v>ระยะเวลาโฆษณา (นาที)</v>
      </c>
      <c r="F2" s="461" t="str">
        <f>Lookup!X6</f>
        <v>ชื่อรายการ</v>
      </c>
      <c r="G2" s="461" t="str">
        <f>Lookup!X7</f>
        <v>เนื้อหารายการโดยย่อ</v>
      </c>
      <c r="H2" s="459" t="str">
        <f>Lookup!X8</f>
        <v>ประเภทรายการ</v>
      </c>
      <c r="I2" s="459" t="str">
        <f>Lookup!X9</f>
        <v>ระดับความเหมาะสม</v>
      </c>
      <c r="J2" s="459" t="str">
        <f>Lookup!X10</f>
        <v>รายการสารประโยชน์ต่อสาธารณะ</v>
      </c>
      <c r="K2" s="461" t="str">
        <f>Lookup!Y11</f>
        <v>รูปแบบการจัดรายการ</v>
      </c>
      <c r="L2" s="463" t="str">
        <f>Lookup!Y13</f>
        <v>ที่มาของรายการ</v>
      </c>
      <c r="M2" s="464"/>
      <c r="N2" s="464"/>
      <c r="O2" s="465"/>
      <c r="P2" s="459" t="str">
        <f>Lookup!Y16</f>
        <v>ภาษาที่ใช้</v>
      </c>
      <c r="Q2" s="459" t="str">
        <f>Lookup!X18</f>
        <v>รายการสร้างสรรค์สังคม</v>
      </c>
      <c r="R2" s="457" t="str">
        <f>Lookup!Y19</f>
        <v>รายการส่งเสริม คุ้มครองสิทธิ ผู้พิการ</v>
      </c>
      <c r="S2" s="457" t="s">
        <v>167</v>
      </c>
      <c r="T2" s="457" t="s">
        <v>168</v>
      </c>
      <c r="U2" s="457" t="s">
        <v>180</v>
      </c>
      <c r="V2" s="281"/>
      <c r="W2" s="281"/>
      <c r="X2" s="281"/>
      <c r="AI2" s="437" t="s">
        <v>242</v>
      </c>
      <c r="AJ2" s="437" t="s">
        <v>244</v>
      </c>
      <c r="AK2" s="437" t="s">
        <v>243</v>
      </c>
      <c r="AL2" s="438" t="s">
        <v>242</v>
      </c>
      <c r="AM2" s="438" t="s">
        <v>249</v>
      </c>
      <c r="AN2" s="438" t="s">
        <v>245</v>
      </c>
      <c r="AO2" s="441" t="s">
        <v>242</v>
      </c>
      <c r="AP2" s="441" t="s">
        <v>152</v>
      </c>
      <c r="AQ2" s="441" t="s">
        <v>246</v>
      </c>
      <c r="AR2" s="442" t="s">
        <v>242</v>
      </c>
      <c r="AS2" s="442" t="s">
        <v>182</v>
      </c>
      <c r="AT2" s="442" t="s">
        <v>247</v>
      </c>
      <c r="AU2" s="439" t="s">
        <v>242</v>
      </c>
      <c r="AV2" s="439" t="s">
        <v>183</v>
      </c>
      <c r="AW2" s="439" t="s">
        <v>248</v>
      </c>
    </row>
    <row r="3" spans="1:49" s="102" customFormat="1" ht="28.9" customHeight="1" x14ac:dyDescent="0.35">
      <c r="A3" s="469"/>
      <c r="B3" s="467"/>
      <c r="C3" s="467"/>
      <c r="D3" s="470"/>
      <c r="E3" s="470"/>
      <c r="F3" s="462"/>
      <c r="G3" s="462"/>
      <c r="H3" s="460"/>
      <c r="I3" s="460"/>
      <c r="J3" s="460"/>
      <c r="K3" s="462"/>
      <c r="L3" s="323" t="str">
        <f>Lookup!Y13</f>
        <v>ที่มาของรายการ</v>
      </c>
      <c r="M3" s="323" t="s">
        <v>141</v>
      </c>
      <c r="N3" s="323" t="s">
        <v>81</v>
      </c>
      <c r="O3" s="324" t="s">
        <v>250</v>
      </c>
      <c r="P3" s="460"/>
      <c r="Q3" s="460"/>
      <c r="R3" s="458"/>
      <c r="S3" s="458"/>
      <c r="T3" s="458"/>
      <c r="U3" s="458"/>
      <c r="V3" s="281"/>
      <c r="W3" s="281"/>
      <c r="X3" s="281"/>
      <c r="AI3" s="437"/>
      <c r="AJ3" s="437"/>
      <c r="AK3" s="437"/>
      <c r="AL3" s="438"/>
      <c r="AM3" s="438"/>
      <c r="AN3" s="438"/>
      <c r="AO3" s="441"/>
      <c r="AP3" s="441"/>
      <c r="AQ3" s="441"/>
      <c r="AR3" s="442"/>
      <c r="AS3" s="442"/>
      <c r="AT3" s="442"/>
      <c r="AU3" s="440"/>
      <c r="AV3" s="440"/>
      <c r="AW3" s="440"/>
    </row>
    <row r="4" spans="1:49" ht="14.5" x14ac:dyDescent="0.35">
      <c r="A4" s="79">
        <v>0.20833333333333334</v>
      </c>
      <c r="B4" s="5">
        <f t="shared" ref="B4:B67" si="0">IF(AND(A4&lt;&gt;"",C4&lt;&gt;"",C4&lt;&gt;0),A4+TIME(0,INT(AJ4),AK4),"")</f>
        <v>0.21041666666666667</v>
      </c>
      <c r="C4" s="336">
        <f>AJ4+(AK4/100)</f>
        <v>3</v>
      </c>
      <c r="D4" s="73">
        <v>3</v>
      </c>
      <c r="E4" s="73">
        <v>0</v>
      </c>
      <c r="F4" s="74" t="s">
        <v>295</v>
      </c>
      <c r="G4" s="74" t="s">
        <v>296</v>
      </c>
      <c r="H4" s="75" t="s">
        <v>3</v>
      </c>
      <c r="I4" s="75" t="s">
        <v>70</v>
      </c>
      <c r="J4" s="75" t="s">
        <v>42</v>
      </c>
      <c r="K4" s="74" t="s">
        <v>48</v>
      </c>
      <c r="L4" s="74" t="s">
        <v>58</v>
      </c>
      <c r="M4" s="287" t="s">
        <v>189</v>
      </c>
      <c r="N4" s="74" t="s">
        <v>304</v>
      </c>
      <c r="O4" s="288" t="s">
        <v>99</v>
      </c>
      <c r="P4" s="74" t="s">
        <v>59</v>
      </c>
      <c r="Q4" s="75" t="s">
        <v>42</v>
      </c>
      <c r="R4" s="75" t="s">
        <v>44</v>
      </c>
      <c r="S4" s="75" t="s">
        <v>44</v>
      </c>
      <c r="T4" s="75" t="s">
        <v>44</v>
      </c>
      <c r="U4" s="75" t="s">
        <v>44</v>
      </c>
      <c r="V4" s="75"/>
      <c r="W4" s="75"/>
      <c r="X4" s="75"/>
      <c r="Y4" s="75"/>
      <c r="Z4" s="75"/>
      <c r="AA4" s="75"/>
      <c r="AB4" s="75"/>
      <c r="AC4" s="75"/>
      <c r="AD4" s="75"/>
      <c r="AE4" s="75"/>
      <c r="AF4" s="75"/>
      <c r="AG4" s="75"/>
      <c r="AH4" s="75"/>
      <c r="AI4" s="101">
        <f>ROUNDDOWN(((AM4*60)+AN4)+((AP4*60)+AQ4),0)</f>
        <v>180</v>
      </c>
      <c r="AJ4" s="4">
        <f>ROUNDDOWN(AI4/60,0)</f>
        <v>3</v>
      </c>
      <c r="AK4" s="4">
        <f>MOD(AI4,60)</f>
        <v>0</v>
      </c>
      <c r="AL4" s="4">
        <f>ROUNDDOWN(((AM4*60)+AN4),0)</f>
        <v>180</v>
      </c>
      <c r="AM4" s="4">
        <f t="shared" ref="AM4:AM67" si="1">INT(D4)</f>
        <v>3</v>
      </c>
      <c r="AN4" s="4">
        <f t="shared" ref="AN4:AN67" si="2">((ROUNDDOWN(D4,2)-INT(D4))*100)</f>
        <v>0</v>
      </c>
      <c r="AO4" s="4">
        <f>ROUNDDOWN(((AP4*60)+AQ4),0)</f>
        <v>0</v>
      </c>
      <c r="AP4" s="4">
        <f t="shared" ref="AP4:AP67" si="3">INT(E4)</f>
        <v>0</v>
      </c>
      <c r="AQ4" s="4">
        <f t="shared" ref="AQ4:AQ67" si="4">((ROUNDDOWN(E4,2)-INT(E4))*100)</f>
        <v>0</v>
      </c>
      <c r="AR4" s="4">
        <f>ROUNDDOWN(((AS4*60)+AT4),0)</f>
        <v>0</v>
      </c>
      <c r="AS4" s="4">
        <f t="shared" ref="AS4:AS67" si="5">IF(U4="ใช่",INT(D4),0)</f>
        <v>0</v>
      </c>
      <c r="AT4" s="4">
        <f t="shared" ref="AT4:AT67" si="6">IF(U4="ใช่",((ROUNDDOWN(D4,2)-INT(D4))*100),0)</f>
        <v>0</v>
      </c>
      <c r="AU4" s="4">
        <f>ROUNDDOWN(((AV4*60)+AW4),0)</f>
        <v>0</v>
      </c>
      <c r="AV4" s="4">
        <f t="shared" ref="AV4:AV67" si="7">IF(U4="ใช่",INT(E4),0)</f>
        <v>0</v>
      </c>
      <c r="AW4" s="4">
        <f t="shared" ref="AW4:AW67" si="8">IF(U4="ใช่",((ROUNDDOWN(E4,2)-INT(E4))*100),0)</f>
        <v>0</v>
      </c>
    </row>
    <row r="5" spans="1:49" ht="14.5" x14ac:dyDescent="0.35">
      <c r="A5" s="104">
        <f t="shared" ref="A5:A68" si="9">IF(AND(A4&lt;&gt;"",C5&lt;&gt;"",C5&lt;&gt;0),A4+TIME(0,(INT(AJ4)),AK4),"")</f>
        <v>0.21041666666666667</v>
      </c>
      <c r="B5" s="5">
        <f t="shared" si="0"/>
        <v>0.25</v>
      </c>
      <c r="C5" s="336">
        <f t="shared" ref="C5:C68" si="10">AJ5+(AK5/100)</f>
        <v>57</v>
      </c>
      <c r="D5" s="73">
        <v>47</v>
      </c>
      <c r="E5" s="73">
        <v>10</v>
      </c>
      <c r="F5" s="74" t="s">
        <v>313</v>
      </c>
      <c r="G5" s="74" t="s">
        <v>314</v>
      </c>
      <c r="H5" s="75" t="s">
        <v>7</v>
      </c>
      <c r="I5" s="75" t="s">
        <v>70</v>
      </c>
      <c r="J5" s="75" t="s">
        <v>42</v>
      </c>
      <c r="K5" s="74" t="s">
        <v>50</v>
      </c>
      <c r="L5" s="74" t="s">
        <v>54</v>
      </c>
      <c r="M5" s="287" t="s">
        <v>189</v>
      </c>
      <c r="N5" s="74"/>
      <c r="O5" s="288" t="s">
        <v>99</v>
      </c>
      <c r="P5" s="74" t="s">
        <v>59</v>
      </c>
      <c r="Q5" s="75" t="s">
        <v>42</v>
      </c>
      <c r="R5" s="75" t="s">
        <v>44</v>
      </c>
      <c r="S5" s="75" t="s">
        <v>44</v>
      </c>
      <c r="T5" s="75" t="s">
        <v>44</v>
      </c>
      <c r="U5" s="75" t="s">
        <v>44</v>
      </c>
      <c r="V5" s="75"/>
      <c r="W5" s="75"/>
      <c r="X5" s="75"/>
      <c r="Y5" s="75"/>
      <c r="Z5" s="75"/>
      <c r="AA5" s="75"/>
      <c r="AB5" s="75"/>
      <c r="AC5" s="75"/>
      <c r="AD5" s="75"/>
      <c r="AE5" s="75"/>
      <c r="AF5" s="75"/>
      <c r="AG5" s="75"/>
      <c r="AH5" s="75"/>
      <c r="AI5" s="101">
        <f t="shared" ref="AI5:AI68" si="11">ROUNDDOWN(((AM5*60)+AN5)+((AP5*60)+AQ5),0)</f>
        <v>3420</v>
      </c>
      <c r="AJ5" s="4">
        <f t="shared" ref="AJ5:AJ68" si="12">ROUNDDOWN(AI5/60,0)</f>
        <v>57</v>
      </c>
      <c r="AK5" s="4">
        <f t="shared" ref="AK5:AK68" si="13">MOD(AI5,60)</f>
        <v>0</v>
      </c>
      <c r="AL5" s="4">
        <f t="shared" ref="AL5:AL68" si="14">ROUNDDOWN(((AM5*60)+AN5),0)</f>
        <v>2820</v>
      </c>
      <c r="AM5" s="4">
        <f t="shared" si="1"/>
        <v>47</v>
      </c>
      <c r="AN5" s="4">
        <f t="shared" si="2"/>
        <v>0</v>
      </c>
      <c r="AO5" s="4">
        <f t="shared" ref="AO5:AO68" si="15">ROUNDDOWN(((AP5*60)+AQ5),0)</f>
        <v>600</v>
      </c>
      <c r="AP5" s="4">
        <f t="shared" si="3"/>
        <v>10</v>
      </c>
      <c r="AQ5" s="4">
        <f t="shared" si="4"/>
        <v>0</v>
      </c>
      <c r="AR5" s="4">
        <f t="shared" ref="AR5:AR68" si="16">ROUNDDOWN(((AS5*60)+AT5),0)</f>
        <v>0</v>
      </c>
      <c r="AS5" s="4">
        <f t="shared" si="5"/>
        <v>0</v>
      </c>
      <c r="AT5" s="4">
        <f t="shared" si="6"/>
        <v>0</v>
      </c>
      <c r="AU5" s="4">
        <f t="shared" ref="AU5:AU68" si="17">ROUNDDOWN(((AV5*60)+AW5),0)</f>
        <v>0</v>
      </c>
      <c r="AV5" s="4">
        <f t="shared" si="7"/>
        <v>0</v>
      </c>
      <c r="AW5" s="4">
        <f t="shared" si="8"/>
        <v>0</v>
      </c>
    </row>
    <row r="6" spans="1:49" ht="14.5" x14ac:dyDescent="0.35">
      <c r="A6" s="104">
        <f t="shared" si="9"/>
        <v>0.25</v>
      </c>
      <c r="B6" s="5">
        <f t="shared" si="0"/>
        <v>0.25208333333333333</v>
      </c>
      <c r="C6" s="336">
        <f t="shared" si="10"/>
        <v>3</v>
      </c>
      <c r="D6" s="73">
        <v>3</v>
      </c>
      <c r="E6" s="73">
        <v>0</v>
      </c>
      <c r="F6" s="74" t="s">
        <v>295</v>
      </c>
      <c r="G6" s="74" t="s">
        <v>296</v>
      </c>
      <c r="H6" s="75" t="s">
        <v>3</v>
      </c>
      <c r="I6" s="75" t="s">
        <v>70</v>
      </c>
      <c r="J6" s="75" t="s">
        <v>42</v>
      </c>
      <c r="K6" s="74" t="s">
        <v>48</v>
      </c>
      <c r="L6" s="74" t="s">
        <v>58</v>
      </c>
      <c r="M6" s="287" t="s">
        <v>189</v>
      </c>
      <c r="N6" s="74" t="s">
        <v>304</v>
      </c>
      <c r="O6" s="288" t="s">
        <v>99</v>
      </c>
      <c r="P6" s="74" t="s">
        <v>59</v>
      </c>
      <c r="Q6" s="75" t="s">
        <v>42</v>
      </c>
      <c r="R6" s="75" t="s">
        <v>44</v>
      </c>
      <c r="S6" s="75" t="s">
        <v>44</v>
      </c>
      <c r="T6" s="75" t="s">
        <v>44</v>
      </c>
      <c r="U6" s="75" t="s">
        <v>44</v>
      </c>
      <c r="V6" s="75"/>
      <c r="W6" s="75"/>
      <c r="X6" s="75"/>
      <c r="Y6" s="75"/>
      <c r="Z6" s="75"/>
      <c r="AA6" s="75"/>
      <c r="AB6" s="75"/>
      <c r="AC6" s="75"/>
      <c r="AD6" s="75"/>
      <c r="AE6" s="75"/>
      <c r="AF6" s="75"/>
      <c r="AG6" s="75"/>
      <c r="AH6" s="75"/>
      <c r="AI6" s="101">
        <f t="shared" si="11"/>
        <v>180</v>
      </c>
      <c r="AJ6" s="4">
        <f t="shared" si="12"/>
        <v>3</v>
      </c>
      <c r="AK6" s="4">
        <f t="shared" si="13"/>
        <v>0</v>
      </c>
      <c r="AL6" s="4">
        <f t="shared" si="14"/>
        <v>180</v>
      </c>
      <c r="AM6" s="4">
        <f t="shared" si="1"/>
        <v>3</v>
      </c>
      <c r="AN6" s="4">
        <f t="shared" si="2"/>
        <v>0</v>
      </c>
      <c r="AO6" s="4">
        <f t="shared" si="15"/>
        <v>0</v>
      </c>
      <c r="AP6" s="4">
        <f t="shared" si="3"/>
        <v>0</v>
      </c>
      <c r="AQ6" s="4">
        <f t="shared" si="4"/>
        <v>0</v>
      </c>
      <c r="AR6" s="4">
        <f t="shared" si="16"/>
        <v>0</v>
      </c>
      <c r="AS6" s="4">
        <f t="shared" si="5"/>
        <v>0</v>
      </c>
      <c r="AT6" s="4">
        <f t="shared" si="6"/>
        <v>0</v>
      </c>
      <c r="AU6" s="4">
        <f t="shared" si="17"/>
        <v>0</v>
      </c>
      <c r="AV6" s="4">
        <f t="shared" si="7"/>
        <v>0</v>
      </c>
      <c r="AW6" s="4">
        <f t="shared" si="8"/>
        <v>0</v>
      </c>
    </row>
    <row r="7" spans="1:49" ht="14.5" x14ac:dyDescent="0.35">
      <c r="A7" s="104">
        <f t="shared" si="9"/>
        <v>0.25208333333333333</v>
      </c>
      <c r="B7" s="5">
        <f t="shared" si="0"/>
        <v>0.29166666666666663</v>
      </c>
      <c r="C7" s="336">
        <f t="shared" si="10"/>
        <v>57</v>
      </c>
      <c r="D7" s="73">
        <v>47</v>
      </c>
      <c r="E7" s="73">
        <v>10</v>
      </c>
      <c r="F7" s="74" t="s">
        <v>318</v>
      </c>
      <c r="G7" s="74" t="s">
        <v>319</v>
      </c>
      <c r="H7" s="75" t="s">
        <v>17</v>
      </c>
      <c r="I7" s="75" t="s">
        <v>70</v>
      </c>
      <c r="J7" s="75" t="s">
        <v>42</v>
      </c>
      <c r="K7" s="74" t="s">
        <v>50</v>
      </c>
      <c r="L7" s="74" t="s">
        <v>54</v>
      </c>
      <c r="M7" s="287" t="s">
        <v>189</v>
      </c>
      <c r="N7" s="74"/>
      <c r="O7" s="288" t="s">
        <v>99</v>
      </c>
      <c r="P7" s="74" t="s">
        <v>59</v>
      </c>
      <c r="Q7" s="75" t="s">
        <v>42</v>
      </c>
      <c r="R7" s="75" t="s">
        <v>44</v>
      </c>
      <c r="S7" s="75" t="s">
        <v>44</v>
      </c>
      <c r="T7" s="75" t="s">
        <v>44</v>
      </c>
      <c r="U7" s="75" t="s">
        <v>44</v>
      </c>
      <c r="V7" s="75"/>
      <c r="W7" s="75"/>
      <c r="X7" s="75"/>
      <c r="Y7" s="75"/>
      <c r="Z7" s="75"/>
      <c r="AA7" s="75"/>
      <c r="AB7" s="75"/>
      <c r="AC7" s="75"/>
      <c r="AD7" s="75"/>
      <c r="AE7" s="75"/>
      <c r="AF7" s="75"/>
      <c r="AG7" s="75"/>
      <c r="AH7" s="75"/>
      <c r="AI7" s="101">
        <f t="shared" si="11"/>
        <v>3420</v>
      </c>
      <c r="AJ7" s="4">
        <f t="shared" si="12"/>
        <v>57</v>
      </c>
      <c r="AK7" s="4">
        <f t="shared" si="13"/>
        <v>0</v>
      </c>
      <c r="AL7" s="4">
        <f t="shared" si="14"/>
        <v>2820</v>
      </c>
      <c r="AM7" s="4">
        <f t="shared" si="1"/>
        <v>47</v>
      </c>
      <c r="AN7" s="4">
        <f t="shared" si="2"/>
        <v>0</v>
      </c>
      <c r="AO7" s="4">
        <f t="shared" si="15"/>
        <v>600</v>
      </c>
      <c r="AP7" s="4">
        <f t="shared" si="3"/>
        <v>10</v>
      </c>
      <c r="AQ7" s="4">
        <f t="shared" si="4"/>
        <v>0</v>
      </c>
      <c r="AR7" s="4">
        <f t="shared" si="16"/>
        <v>0</v>
      </c>
      <c r="AS7" s="4">
        <f t="shared" si="5"/>
        <v>0</v>
      </c>
      <c r="AT7" s="4">
        <f t="shared" si="6"/>
        <v>0</v>
      </c>
      <c r="AU7" s="4">
        <f t="shared" si="17"/>
        <v>0</v>
      </c>
      <c r="AV7" s="4">
        <f t="shared" si="7"/>
        <v>0</v>
      </c>
      <c r="AW7" s="4">
        <f t="shared" si="8"/>
        <v>0</v>
      </c>
    </row>
    <row r="8" spans="1:49" ht="14.5" x14ac:dyDescent="0.35">
      <c r="A8" s="104">
        <f t="shared" si="9"/>
        <v>0.29166666666666663</v>
      </c>
      <c r="B8" s="5">
        <f t="shared" si="0"/>
        <v>0.31249999999999994</v>
      </c>
      <c r="C8" s="336">
        <f t="shared" si="10"/>
        <v>30</v>
      </c>
      <c r="D8" s="73">
        <v>30</v>
      </c>
      <c r="E8" s="73">
        <v>0</v>
      </c>
      <c r="F8" s="74" t="s">
        <v>294</v>
      </c>
      <c r="G8" s="74" t="s">
        <v>299</v>
      </c>
      <c r="H8" s="75" t="s">
        <v>3</v>
      </c>
      <c r="I8" s="75" t="s">
        <v>70</v>
      </c>
      <c r="J8" s="75" t="s">
        <v>42</v>
      </c>
      <c r="K8" s="74" t="s">
        <v>48</v>
      </c>
      <c r="L8" s="74" t="s">
        <v>58</v>
      </c>
      <c r="M8" s="287" t="s">
        <v>189</v>
      </c>
      <c r="N8" s="74" t="s">
        <v>305</v>
      </c>
      <c r="O8" s="288" t="s">
        <v>99</v>
      </c>
      <c r="P8" s="74" t="s">
        <v>59</v>
      </c>
      <c r="Q8" s="75" t="s">
        <v>42</v>
      </c>
      <c r="R8" s="75" t="s">
        <v>44</v>
      </c>
      <c r="S8" s="75" t="s">
        <v>44</v>
      </c>
      <c r="T8" s="75" t="s">
        <v>44</v>
      </c>
      <c r="U8" s="75" t="s">
        <v>44</v>
      </c>
      <c r="V8" s="75"/>
      <c r="W8" s="75"/>
      <c r="X8" s="75"/>
      <c r="Y8" s="75"/>
      <c r="Z8" s="75"/>
      <c r="AA8" s="75"/>
      <c r="AB8" s="75"/>
      <c r="AC8" s="75"/>
      <c r="AD8" s="75"/>
      <c r="AE8" s="75"/>
      <c r="AF8" s="75"/>
      <c r="AG8" s="75"/>
      <c r="AH8" s="75"/>
      <c r="AI8" s="101">
        <f t="shared" si="11"/>
        <v>1800</v>
      </c>
      <c r="AJ8" s="4">
        <f t="shared" si="12"/>
        <v>30</v>
      </c>
      <c r="AK8" s="4">
        <f t="shared" si="13"/>
        <v>0</v>
      </c>
      <c r="AL8" s="4">
        <f t="shared" si="14"/>
        <v>1800</v>
      </c>
      <c r="AM8" s="4">
        <f t="shared" si="1"/>
        <v>30</v>
      </c>
      <c r="AN8" s="4">
        <f t="shared" si="2"/>
        <v>0</v>
      </c>
      <c r="AO8" s="4">
        <f t="shared" si="15"/>
        <v>0</v>
      </c>
      <c r="AP8" s="4">
        <f t="shared" si="3"/>
        <v>0</v>
      </c>
      <c r="AQ8" s="4">
        <f t="shared" si="4"/>
        <v>0</v>
      </c>
      <c r="AR8" s="4">
        <f t="shared" si="16"/>
        <v>0</v>
      </c>
      <c r="AS8" s="4">
        <f t="shared" si="5"/>
        <v>0</v>
      </c>
      <c r="AT8" s="4">
        <f t="shared" si="6"/>
        <v>0</v>
      </c>
      <c r="AU8" s="4">
        <f t="shared" si="17"/>
        <v>0</v>
      </c>
      <c r="AV8" s="4">
        <f t="shared" si="7"/>
        <v>0</v>
      </c>
      <c r="AW8" s="4">
        <f t="shared" si="8"/>
        <v>0</v>
      </c>
    </row>
    <row r="9" spans="1:49" ht="14.5" x14ac:dyDescent="0.35">
      <c r="A9" s="104">
        <f t="shared" si="9"/>
        <v>0.31249999999999994</v>
      </c>
      <c r="B9" s="5">
        <f t="shared" si="0"/>
        <v>0.33333333333333326</v>
      </c>
      <c r="C9" s="336">
        <f t="shared" si="10"/>
        <v>30</v>
      </c>
      <c r="D9" s="73">
        <v>30</v>
      </c>
      <c r="E9" s="73">
        <v>0</v>
      </c>
      <c r="F9" s="74" t="s">
        <v>317</v>
      </c>
      <c r="G9" s="74" t="s">
        <v>320</v>
      </c>
      <c r="H9" s="75" t="s">
        <v>3</v>
      </c>
      <c r="I9" s="75" t="s">
        <v>70</v>
      </c>
      <c r="J9" s="75" t="s">
        <v>42</v>
      </c>
      <c r="K9" s="74" t="s">
        <v>48</v>
      </c>
      <c r="L9" s="74" t="s">
        <v>58</v>
      </c>
      <c r="M9" s="287" t="s">
        <v>189</v>
      </c>
      <c r="N9" s="74" t="s">
        <v>309</v>
      </c>
      <c r="O9" s="288" t="s">
        <v>99</v>
      </c>
      <c r="P9" s="74" t="s">
        <v>59</v>
      </c>
      <c r="Q9" s="75" t="s">
        <v>42</v>
      </c>
      <c r="R9" s="75" t="s">
        <v>44</v>
      </c>
      <c r="S9" s="75" t="s">
        <v>44</v>
      </c>
      <c r="T9" s="75" t="s">
        <v>44</v>
      </c>
      <c r="U9" s="75" t="s">
        <v>44</v>
      </c>
      <c r="V9" s="75"/>
      <c r="W9" s="75"/>
      <c r="X9" s="75"/>
      <c r="Y9" s="75"/>
      <c r="Z9" s="75"/>
      <c r="AA9" s="75"/>
      <c r="AB9" s="75"/>
      <c r="AC9" s="75"/>
      <c r="AD9" s="75"/>
      <c r="AE9" s="75"/>
      <c r="AF9" s="75"/>
      <c r="AG9" s="75"/>
      <c r="AH9" s="75"/>
      <c r="AI9" s="101">
        <f t="shared" si="11"/>
        <v>1800</v>
      </c>
      <c r="AJ9" s="4">
        <f t="shared" si="12"/>
        <v>30</v>
      </c>
      <c r="AK9" s="4">
        <f t="shared" si="13"/>
        <v>0</v>
      </c>
      <c r="AL9" s="4">
        <f t="shared" si="14"/>
        <v>1800</v>
      </c>
      <c r="AM9" s="4">
        <f t="shared" si="1"/>
        <v>30</v>
      </c>
      <c r="AN9" s="4">
        <f t="shared" si="2"/>
        <v>0</v>
      </c>
      <c r="AO9" s="4">
        <f t="shared" si="15"/>
        <v>0</v>
      </c>
      <c r="AP9" s="4">
        <f t="shared" si="3"/>
        <v>0</v>
      </c>
      <c r="AQ9" s="4">
        <f t="shared" si="4"/>
        <v>0</v>
      </c>
      <c r="AR9" s="4">
        <f t="shared" si="16"/>
        <v>0</v>
      </c>
      <c r="AS9" s="4">
        <f t="shared" si="5"/>
        <v>0</v>
      </c>
      <c r="AT9" s="4">
        <f t="shared" si="6"/>
        <v>0</v>
      </c>
      <c r="AU9" s="4">
        <f t="shared" si="17"/>
        <v>0</v>
      </c>
      <c r="AV9" s="4">
        <f t="shared" si="7"/>
        <v>0</v>
      </c>
      <c r="AW9" s="4">
        <f t="shared" si="8"/>
        <v>0</v>
      </c>
    </row>
    <row r="10" spans="1:49" ht="14.5" x14ac:dyDescent="0.35">
      <c r="A10" s="104">
        <f t="shared" si="9"/>
        <v>0.33333333333333326</v>
      </c>
      <c r="B10" s="5">
        <f t="shared" si="0"/>
        <v>0.3340277777777777</v>
      </c>
      <c r="C10" s="336">
        <f t="shared" si="10"/>
        <v>1</v>
      </c>
      <c r="D10" s="73">
        <v>1</v>
      </c>
      <c r="E10" s="73">
        <v>0</v>
      </c>
      <c r="F10" s="74" t="s">
        <v>301</v>
      </c>
      <c r="G10" s="74" t="s">
        <v>300</v>
      </c>
      <c r="H10" s="75" t="s">
        <v>3</v>
      </c>
      <c r="I10" s="75" t="s">
        <v>70</v>
      </c>
      <c r="J10" s="75" t="s">
        <v>42</v>
      </c>
      <c r="K10" s="74" t="s">
        <v>50</v>
      </c>
      <c r="L10" s="74" t="s">
        <v>58</v>
      </c>
      <c r="M10" s="287" t="s">
        <v>189</v>
      </c>
      <c r="N10" s="74"/>
      <c r="O10" s="288" t="s">
        <v>99</v>
      </c>
      <c r="P10" s="74" t="s">
        <v>59</v>
      </c>
      <c r="Q10" s="75" t="s">
        <v>42</v>
      </c>
      <c r="R10" s="75" t="s">
        <v>44</v>
      </c>
      <c r="S10" s="75" t="s">
        <v>42</v>
      </c>
      <c r="T10" s="75" t="s">
        <v>44</v>
      </c>
      <c r="U10" s="75" t="s">
        <v>44</v>
      </c>
      <c r="V10" s="75"/>
      <c r="W10" s="75"/>
      <c r="X10" s="75"/>
      <c r="Y10" s="75"/>
      <c r="Z10" s="75"/>
      <c r="AA10" s="75"/>
      <c r="AB10" s="75"/>
      <c r="AC10" s="75"/>
      <c r="AD10" s="75"/>
      <c r="AE10" s="75"/>
      <c r="AF10" s="75"/>
      <c r="AG10" s="75"/>
      <c r="AH10" s="75"/>
      <c r="AI10" s="101">
        <f t="shared" si="11"/>
        <v>60</v>
      </c>
      <c r="AJ10" s="4">
        <f t="shared" si="12"/>
        <v>1</v>
      </c>
      <c r="AK10" s="4">
        <f t="shared" si="13"/>
        <v>0</v>
      </c>
      <c r="AL10" s="4">
        <f t="shared" si="14"/>
        <v>60</v>
      </c>
      <c r="AM10" s="4">
        <f t="shared" si="1"/>
        <v>1</v>
      </c>
      <c r="AN10" s="4">
        <f t="shared" si="2"/>
        <v>0</v>
      </c>
      <c r="AO10" s="4">
        <f t="shared" si="15"/>
        <v>0</v>
      </c>
      <c r="AP10" s="4">
        <f t="shared" si="3"/>
        <v>0</v>
      </c>
      <c r="AQ10" s="4">
        <f t="shared" si="4"/>
        <v>0</v>
      </c>
      <c r="AR10" s="4">
        <f t="shared" si="16"/>
        <v>0</v>
      </c>
      <c r="AS10" s="4">
        <f t="shared" si="5"/>
        <v>0</v>
      </c>
      <c r="AT10" s="4">
        <f t="shared" si="6"/>
        <v>0</v>
      </c>
      <c r="AU10" s="4">
        <f t="shared" si="17"/>
        <v>0</v>
      </c>
      <c r="AV10" s="4">
        <f t="shared" si="7"/>
        <v>0</v>
      </c>
      <c r="AW10" s="4">
        <f t="shared" si="8"/>
        <v>0</v>
      </c>
    </row>
    <row r="11" spans="1:49" ht="14.5" x14ac:dyDescent="0.35">
      <c r="A11" s="104">
        <f t="shared" si="9"/>
        <v>0.3340277777777777</v>
      </c>
      <c r="B11" s="5">
        <f t="shared" si="0"/>
        <v>0.33611111111111103</v>
      </c>
      <c r="C11" s="336">
        <f t="shared" si="10"/>
        <v>3</v>
      </c>
      <c r="D11" s="73">
        <v>3</v>
      </c>
      <c r="E11" s="73">
        <v>0</v>
      </c>
      <c r="F11" s="74" t="s">
        <v>295</v>
      </c>
      <c r="G11" s="74" t="s">
        <v>296</v>
      </c>
      <c r="H11" s="75" t="s">
        <v>3</v>
      </c>
      <c r="I11" s="75" t="s">
        <v>70</v>
      </c>
      <c r="J11" s="75" t="s">
        <v>42</v>
      </c>
      <c r="K11" s="74" t="s">
        <v>48</v>
      </c>
      <c r="L11" s="74" t="s">
        <v>58</v>
      </c>
      <c r="M11" s="287" t="s">
        <v>189</v>
      </c>
      <c r="N11" s="74" t="s">
        <v>304</v>
      </c>
      <c r="O11" s="288" t="s">
        <v>99</v>
      </c>
      <c r="P11" s="74" t="s">
        <v>59</v>
      </c>
      <c r="Q11" s="75" t="s">
        <v>42</v>
      </c>
      <c r="R11" s="75" t="s">
        <v>44</v>
      </c>
      <c r="S11" s="75" t="s">
        <v>44</v>
      </c>
      <c r="T11" s="75" t="s">
        <v>44</v>
      </c>
      <c r="U11" s="75" t="s">
        <v>44</v>
      </c>
      <c r="V11" s="75"/>
      <c r="W11" s="75"/>
      <c r="X11" s="75"/>
      <c r="Y11" s="75"/>
      <c r="Z11" s="75"/>
      <c r="AA11" s="75"/>
      <c r="AB11" s="75"/>
      <c r="AC11" s="75"/>
      <c r="AD11" s="75"/>
      <c r="AE11" s="75"/>
      <c r="AF11" s="75"/>
      <c r="AG11" s="75"/>
      <c r="AH11" s="75"/>
      <c r="AI11" s="101">
        <f t="shared" si="11"/>
        <v>180</v>
      </c>
      <c r="AJ11" s="4">
        <f t="shared" si="12"/>
        <v>3</v>
      </c>
      <c r="AK11" s="4">
        <f t="shared" si="13"/>
        <v>0</v>
      </c>
      <c r="AL11" s="4">
        <f t="shared" si="14"/>
        <v>180</v>
      </c>
      <c r="AM11" s="4">
        <f t="shared" si="1"/>
        <v>3</v>
      </c>
      <c r="AN11" s="4">
        <f t="shared" si="2"/>
        <v>0</v>
      </c>
      <c r="AO11" s="4">
        <f t="shared" si="15"/>
        <v>0</v>
      </c>
      <c r="AP11" s="4">
        <f t="shared" si="3"/>
        <v>0</v>
      </c>
      <c r="AQ11" s="4">
        <f t="shared" si="4"/>
        <v>0</v>
      </c>
      <c r="AR11" s="4">
        <f t="shared" si="16"/>
        <v>0</v>
      </c>
      <c r="AS11" s="4">
        <f t="shared" si="5"/>
        <v>0</v>
      </c>
      <c r="AT11" s="4">
        <f t="shared" si="6"/>
        <v>0</v>
      </c>
      <c r="AU11" s="4">
        <f t="shared" si="17"/>
        <v>0</v>
      </c>
      <c r="AV11" s="4">
        <f t="shared" si="7"/>
        <v>0</v>
      </c>
      <c r="AW11" s="4">
        <f t="shared" si="8"/>
        <v>0</v>
      </c>
    </row>
    <row r="12" spans="1:49" ht="14.5" x14ac:dyDescent="0.35">
      <c r="A12" s="104">
        <f t="shared" si="9"/>
        <v>0.33611111111111103</v>
      </c>
      <c r="B12" s="5">
        <f t="shared" si="0"/>
        <v>0.37499999999999989</v>
      </c>
      <c r="C12" s="336">
        <f t="shared" si="10"/>
        <v>56</v>
      </c>
      <c r="D12" s="73">
        <v>46</v>
      </c>
      <c r="E12" s="73">
        <v>10</v>
      </c>
      <c r="F12" s="74" t="s">
        <v>318</v>
      </c>
      <c r="G12" s="74" t="s">
        <v>319</v>
      </c>
      <c r="H12" s="75" t="s">
        <v>17</v>
      </c>
      <c r="I12" s="75" t="s">
        <v>70</v>
      </c>
      <c r="J12" s="75" t="s">
        <v>42</v>
      </c>
      <c r="K12" s="74" t="s">
        <v>50</v>
      </c>
      <c r="L12" s="74" t="s">
        <v>54</v>
      </c>
      <c r="M12" s="287" t="s">
        <v>189</v>
      </c>
      <c r="N12" s="74"/>
      <c r="O12" s="288" t="s">
        <v>99</v>
      </c>
      <c r="P12" s="74" t="s">
        <v>59</v>
      </c>
      <c r="Q12" s="75" t="s">
        <v>42</v>
      </c>
      <c r="R12" s="75" t="s">
        <v>44</v>
      </c>
      <c r="S12" s="75" t="s">
        <v>44</v>
      </c>
      <c r="T12" s="75" t="s">
        <v>44</v>
      </c>
      <c r="U12" s="75" t="s">
        <v>44</v>
      </c>
      <c r="V12" s="75"/>
      <c r="W12" s="75"/>
      <c r="X12" s="75"/>
      <c r="Y12" s="75"/>
      <c r="Z12" s="75"/>
      <c r="AA12" s="75"/>
      <c r="AB12" s="75"/>
      <c r="AC12" s="75"/>
      <c r="AD12" s="75"/>
      <c r="AE12" s="75"/>
      <c r="AF12" s="75"/>
      <c r="AG12" s="75"/>
      <c r="AH12" s="75"/>
      <c r="AI12" s="101">
        <f t="shared" si="11"/>
        <v>3360</v>
      </c>
      <c r="AJ12" s="4">
        <f t="shared" si="12"/>
        <v>56</v>
      </c>
      <c r="AK12" s="4">
        <f t="shared" si="13"/>
        <v>0</v>
      </c>
      <c r="AL12" s="4">
        <f t="shared" si="14"/>
        <v>2760</v>
      </c>
      <c r="AM12" s="4">
        <f t="shared" si="1"/>
        <v>46</v>
      </c>
      <c r="AN12" s="4">
        <f t="shared" si="2"/>
        <v>0</v>
      </c>
      <c r="AO12" s="4">
        <f t="shared" si="15"/>
        <v>600</v>
      </c>
      <c r="AP12" s="4">
        <f t="shared" si="3"/>
        <v>10</v>
      </c>
      <c r="AQ12" s="4">
        <f t="shared" si="4"/>
        <v>0</v>
      </c>
      <c r="AR12" s="4">
        <f t="shared" si="16"/>
        <v>0</v>
      </c>
      <c r="AS12" s="4">
        <f t="shared" si="5"/>
        <v>0</v>
      </c>
      <c r="AT12" s="4">
        <f t="shared" si="6"/>
        <v>0</v>
      </c>
      <c r="AU12" s="4">
        <f t="shared" si="17"/>
        <v>0</v>
      </c>
      <c r="AV12" s="4">
        <f t="shared" si="7"/>
        <v>0</v>
      </c>
      <c r="AW12" s="4">
        <f t="shared" si="8"/>
        <v>0</v>
      </c>
    </row>
    <row r="13" spans="1:49" ht="14.5" x14ac:dyDescent="0.35">
      <c r="A13" s="104">
        <f t="shared" si="9"/>
        <v>0.37499999999999989</v>
      </c>
      <c r="B13" s="5">
        <f t="shared" si="0"/>
        <v>0.37708333333333321</v>
      </c>
      <c r="C13" s="336">
        <f t="shared" si="10"/>
        <v>3</v>
      </c>
      <c r="D13" s="73">
        <v>3</v>
      </c>
      <c r="E13" s="73">
        <v>0</v>
      </c>
      <c r="F13" s="74" t="s">
        <v>295</v>
      </c>
      <c r="G13" s="74" t="s">
        <v>296</v>
      </c>
      <c r="H13" s="75" t="s">
        <v>3</v>
      </c>
      <c r="I13" s="75" t="s">
        <v>70</v>
      </c>
      <c r="J13" s="75" t="s">
        <v>42</v>
      </c>
      <c r="K13" s="74" t="s">
        <v>48</v>
      </c>
      <c r="L13" s="74" t="s">
        <v>58</v>
      </c>
      <c r="M13" s="287" t="s">
        <v>189</v>
      </c>
      <c r="N13" s="74" t="s">
        <v>304</v>
      </c>
      <c r="O13" s="288" t="s">
        <v>99</v>
      </c>
      <c r="P13" s="74" t="s">
        <v>59</v>
      </c>
      <c r="Q13" s="75" t="s">
        <v>42</v>
      </c>
      <c r="R13" s="75" t="s">
        <v>44</v>
      </c>
      <c r="S13" s="75" t="s">
        <v>44</v>
      </c>
      <c r="T13" s="75" t="s">
        <v>44</v>
      </c>
      <c r="U13" s="75" t="s">
        <v>44</v>
      </c>
      <c r="V13" s="75"/>
      <c r="W13" s="75"/>
      <c r="X13" s="75"/>
      <c r="Y13" s="75"/>
      <c r="Z13" s="75"/>
      <c r="AA13" s="75"/>
      <c r="AB13" s="75"/>
      <c r="AC13" s="75"/>
      <c r="AD13" s="75"/>
      <c r="AE13" s="75"/>
      <c r="AF13" s="75"/>
      <c r="AG13" s="75"/>
      <c r="AH13" s="75"/>
      <c r="AI13" s="101">
        <f t="shared" si="11"/>
        <v>180</v>
      </c>
      <c r="AJ13" s="4">
        <f t="shared" si="12"/>
        <v>3</v>
      </c>
      <c r="AK13" s="4">
        <f t="shared" si="13"/>
        <v>0</v>
      </c>
      <c r="AL13" s="4">
        <f t="shared" si="14"/>
        <v>180</v>
      </c>
      <c r="AM13" s="4">
        <f t="shared" si="1"/>
        <v>3</v>
      </c>
      <c r="AN13" s="4">
        <f t="shared" si="2"/>
        <v>0</v>
      </c>
      <c r="AO13" s="4">
        <f t="shared" si="15"/>
        <v>0</v>
      </c>
      <c r="AP13" s="4">
        <f t="shared" si="3"/>
        <v>0</v>
      </c>
      <c r="AQ13" s="4">
        <f t="shared" si="4"/>
        <v>0</v>
      </c>
      <c r="AR13" s="4">
        <f t="shared" si="16"/>
        <v>0</v>
      </c>
      <c r="AS13" s="4">
        <f t="shared" si="5"/>
        <v>0</v>
      </c>
      <c r="AT13" s="4">
        <f t="shared" si="6"/>
        <v>0</v>
      </c>
      <c r="AU13" s="4">
        <f t="shared" si="17"/>
        <v>0</v>
      </c>
      <c r="AV13" s="4">
        <f t="shared" si="7"/>
        <v>0</v>
      </c>
      <c r="AW13" s="4">
        <f t="shared" si="8"/>
        <v>0</v>
      </c>
    </row>
    <row r="14" spans="1:49" ht="14.5" x14ac:dyDescent="0.35">
      <c r="A14" s="104">
        <f t="shared" si="9"/>
        <v>0.37708333333333321</v>
      </c>
      <c r="B14" s="5">
        <f t="shared" si="0"/>
        <v>0.41666666666666652</v>
      </c>
      <c r="C14" s="336">
        <f t="shared" si="10"/>
        <v>57</v>
      </c>
      <c r="D14" s="73">
        <v>47</v>
      </c>
      <c r="E14" s="73">
        <v>10</v>
      </c>
      <c r="F14" s="74" t="s">
        <v>318</v>
      </c>
      <c r="G14" s="74" t="s">
        <v>319</v>
      </c>
      <c r="H14" s="75" t="s">
        <v>17</v>
      </c>
      <c r="I14" s="75" t="s">
        <v>70</v>
      </c>
      <c r="J14" s="75" t="s">
        <v>42</v>
      </c>
      <c r="K14" s="74" t="s">
        <v>50</v>
      </c>
      <c r="L14" s="74" t="s">
        <v>54</v>
      </c>
      <c r="M14" s="287" t="s">
        <v>189</v>
      </c>
      <c r="N14" s="74"/>
      <c r="O14" s="288" t="s">
        <v>99</v>
      </c>
      <c r="P14" s="74" t="s">
        <v>59</v>
      </c>
      <c r="Q14" s="75" t="s">
        <v>44</v>
      </c>
      <c r="R14" s="75" t="s">
        <v>44</v>
      </c>
      <c r="S14" s="75" t="s">
        <v>44</v>
      </c>
      <c r="T14" s="75" t="s">
        <v>44</v>
      </c>
      <c r="U14" s="75" t="s">
        <v>44</v>
      </c>
      <c r="V14" s="75"/>
      <c r="W14" s="75"/>
      <c r="X14" s="75"/>
      <c r="Y14" s="75"/>
      <c r="Z14" s="75"/>
      <c r="AA14" s="75"/>
      <c r="AB14" s="75"/>
      <c r="AC14" s="75"/>
      <c r="AD14" s="75"/>
      <c r="AE14" s="75"/>
      <c r="AF14" s="75"/>
      <c r="AG14" s="75"/>
      <c r="AH14" s="75"/>
      <c r="AI14" s="101">
        <f t="shared" si="11"/>
        <v>3420</v>
      </c>
      <c r="AJ14" s="4">
        <f t="shared" si="12"/>
        <v>57</v>
      </c>
      <c r="AK14" s="4">
        <f t="shared" si="13"/>
        <v>0</v>
      </c>
      <c r="AL14" s="4">
        <f t="shared" si="14"/>
        <v>2820</v>
      </c>
      <c r="AM14" s="4">
        <f t="shared" si="1"/>
        <v>47</v>
      </c>
      <c r="AN14" s="4">
        <f t="shared" si="2"/>
        <v>0</v>
      </c>
      <c r="AO14" s="4">
        <f t="shared" si="15"/>
        <v>600</v>
      </c>
      <c r="AP14" s="4">
        <f t="shared" si="3"/>
        <v>10</v>
      </c>
      <c r="AQ14" s="4">
        <f t="shared" si="4"/>
        <v>0</v>
      </c>
      <c r="AR14" s="4">
        <f t="shared" si="16"/>
        <v>0</v>
      </c>
      <c r="AS14" s="4">
        <f t="shared" si="5"/>
        <v>0</v>
      </c>
      <c r="AT14" s="4">
        <f t="shared" si="6"/>
        <v>0</v>
      </c>
      <c r="AU14" s="4">
        <f t="shared" si="17"/>
        <v>0</v>
      </c>
      <c r="AV14" s="4">
        <f t="shared" si="7"/>
        <v>0</v>
      </c>
      <c r="AW14" s="4">
        <f t="shared" si="8"/>
        <v>0</v>
      </c>
    </row>
    <row r="15" spans="1:49" ht="14.5" x14ac:dyDescent="0.35">
      <c r="A15" s="104">
        <f t="shared" si="9"/>
        <v>0.41666666666666652</v>
      </c>
      <c r="B15" s="5">
        <f t="shared" si="0"/>
        <v>0.41874999999999984</v>
      </c>
      <c r="C15" s="336">
        <f t="shared" si="10"/>
        <v>3</v>
      </c>
      <c r="D15" s="73">
        <v>3</v>
      </c>
      <c r="E15" s="73">
        <v>0</v>
      </c>
      <c r="F15" s="74" t="s">
        <v>295</v>
      </c>
      <c r="G15" s="74" t="s">
        <v>296</v>
      </c>
      <c r="H15" s="75" t="s">
        <v>3</v>
      </c>
      <c r="I15" s="75" t="s">
        <v>70</v>
      </c>
      <c r="J15" s="75" t="s">
        <v>42</v>
      </c>
      <c r="K15" s="74" t="s">
        <v>48</v>
      </c>
      <c r="L15" s="74" t="s">
        <v>58</v>
      </c>
      <c r="M15" s="287" t="s">
        <v>189</v>
      </c>
      <c r="N15" s="74" t="s">
        <v>304</v>
      </c>
      <c r="O15" s="288" t="s">
        <v>99</v>
      </c>
      <c r="P15" s="74" t="s">
        <v>59</v>
      </c>
      <c r="Q15" s="75" t="s">
        <v>42</v>
      </c>
      <c r="R15" s="75" t="s">
        <v>44</v>
      </c>
      <c r="S15" s="75" t="s">
        <v>44</v>
      </c>
      <c r="T15" s="75" t="s">
        <v>44</v>
      </c>
      <c r="U15" s="75" t="s">
        <v>44</v>
      </c>
      <c r="V15" s="75"/>
      <c r="W15" s="75"/>
      <c r="X15" s="75"/>
      <c r="Y15" s="75"/>
      <c r="Z15" s="75"/>
      <c r="AA15" s="75"/>
      <c r="AB15" s="75"/>
      <c r="AC15" s="75"/>
      <c r="AD15" s="75"/>
      <c r="AE15" s="75"/>
      <c r="AF15" s="75"/>
      <c r="AG15" s="75"/>
      <c r="AH15" s="75"/>
      <c r="AI15" s="101">
        <f t="shared" si="11"/>
        <v>180</v>
      </c>
      <c r="AJ15" s="4">
        <f t="shared" si="12"/>
        <v>3</v>
      </c>
      <c r="AK15" s="4">
        <f t="shared" si="13"/>
        <v>0</v>
      </c>
      <c r="AL15" s="4">
        <f t="shared" si="14"/>
        <v>180</v>
      </c>
      <c r="AM15" s="4">
        <f t="shared" si="1"/>
        <v>3</v>
      </c>
      <c r="AN15" s="4">
        <f t="shared" si="2"/>
        <v>0</v>
      </c>
      <c r="AO15" s="4">
        <f t="shared" si="15"/>
        <v>0</v>
      </c>
      <c r="AP15" s="4">
        <f t="shared" si="3"/>
        <v>0</v>
      </c>
      <c r="AQ15" s="4">
        <f t="shared" si="4"/>
        <v>0</v>
      </c>
      <c r="AR15" s="4">
        <f t="shared" si="16"/>
        <v>0</v>
      </c>
      <c r="AS15" s="4">
        <f t="shared" si="5"/>
        <v>0</v>
      </c>
      <c r="AT15" s="4">
        <f t="shared" si="6"/>
        <v>0</v>
      </c>
      <c r="AU15" s="4">
        <f t="shared" si="17"/>
        <v>0</v>
      </c>
      <c r="AV15" s="4">
        <f t="shared" si="7"/>
        <v>0</v>
      </c>
      <c r="AW15" s="4">
        <f t="shared" si="8"/>
        <v>0</v>
      </c>
    </row>
    <row r="16" spans="1:49" ht="14.5" x14ac:dyDescent="0.35">
      <c r="A16" s="104">
        <f t="shared" si="9"/>
        <v>0.41874999999999984</v>
      </c>
      <c r="B16" s="5">
        <f t="shared" si="0"/>
        <v>0.45833333333333315</v>
      </c>
      <c r="C16" s="336">
        <f t="shared" si="10"/>
        <v>57</v>
      </c>
      <c r="D16" s="73">
        <v>47</v>
      </c>
      <c r="E16" s="73">
        <v>10</v>
      </c>
      <c r="F16" s="74" t="s">
        <v>318</v>
      </c>
      <c r="G16" s="74" t="s">
        <v>319</v>
      </c>
      <c r="H16" s="75" t="s">
        <v>17</v>
      </c>
      <c r="I16" s="75" t="s">
        <v>70</v>
      </c>
      <c r="J16" s="75" t="s">
        <v>42</v>
      </c>
      <c r="K16" s="74" t="s">
        <v>50</v>
      </c>
      <c r="L16" s="74" t="s">
        <v>54</v>
      </c>
      <c r="M16" s="287" t="s">
        <v>189</v>
      </c>
      <c r="N16" s="74"/>
      <c r="O16" s="288" t="s">
        <v>99</v>
      </c>
      <c r="P16" s="74" t="s">
        <v>59</v>
      </c>
      <c r="Q16" s="75" t="s">
        <v>44</v>
      </c>
      <c r="R16" s="75" t="s">
        <v>44</v>
      </c>
      <c r="S16" s="75" t="s">
        <v>44</v>
      </c>
      <c r="T16" s="75" t="s">
        <v>44</v>
      </c>
      <c r="U16" s="75" t="s">
        <v>44</v>
      </c>
      <c r="V16" s="75"/>
      <c r="W16" s="75"/>
      <c r="X16" s="75"/>
      <c r="Y16" s="75"/>
      <c r="Z16" s="75"/>
      <c r="AA16" s="75"/>
      <c r="AB16" s="75"/>
      <c r="AC16" s="75"/>
      <c r="AD16" s="75"/>
      <c r="AE16" s="75"/>
      <c r="AF16" s="75"/>
      <c r="AG16" s="75"/>
      <c r="AH16" s="75"/>
      <c r="AI16" s="101">
        <f t="shared" si="11"/>
        <v>3420</v>
      </c>
      <c r="AJ16" s="4">
        <f t="shared" si="12"/>
        <v>57</v>
      </c>
      <c r="AK16" s="4">
        <f t="shared" si="13"/>
        <v>0</v>
      </c>
      <c r="AL16" s="4">
        <f t="shared" si="14"/>
        <v>2820</v>
      </c>
      <c r="AM16" s="4">
        <f t="shared" si="1"/>
        <v>47</v>
      </c>
      <c r="AN16" s="4">
        <f t="shared" si="2"/>
        <v>0</v>
      </c>
      <c r="AO16" s="4">
        <f t="shared" si="15"/>
        <v>600</v>
      </c>
      <c r="AP16" s="4">
        <f t="shared" si="3"/>
        <v>10</v>
      </c>
      <c r="AQ16" s="4">
        <f t="shared" si="4"/>
        <v>0</v>
      </c>
      <c r="AR16" s="4">
        <f t="shared" si="16"/>
        <v>0</v>
      </c>
      <c r="AS16" s="4">
        <f t="shared" si="5"/>
        <v>0</v>
      </c>
      <c r="AT16" s="4">
        <f t="shared" si="6"/>
        <v>0</v>
      </c>
      <c r="AU16" s="4">
        <f t="shared" si="17"/>
        <v>0</v>
      </c>
      <c r="AV16" s="4">
        <f t="shared" si="7"/>
        <v>0</v>
      </c>
      <c r="AW16" s="4">
        <f t="shared" si="8"/>
        <v>0</v>
      </c>
    </row>
    <row r="17" spans="1:49" ht="14.5" x14ac:dyDescent="0.35">
      <c r="A17" s="104">
        <f t="shared" si="9"/>
        <v>0.45833333333333315</v>
      </c>
      <c r="B17" s="5">
        <f t="shared" si="0"/>
        <v>0.46041666666666647</v>
      </c>
      <c r="C17" s="336">
        <f t="shared" si="10"/>
        <v>3</v>
      </c>
      <c r="D17" s="73">
        <v>3</v>
      </c>
      <c r="E17" s="73">
        <v>0</v>
      </c>
      <c r="F17" s="74" t="s">
        <v>295</v>
      </c>
      <c r="G17" s="74" t="s">
        <v>296</v>
      </c>
      <c r="H17" s="75" t="s">
        <v>3</v>
      </c>
      <c r="I17" s="75" t="s">
        <v>70</v>
      </c>
      <c r="J17" s="75" t="s">
        <v>42</v>
      </c>
      <c r="K17" s="74" t="s">
        <v>48</v>
      </c>
      <c r="L17" s="74" t="s">
        <v>58</v>
      </c>
      <c r="M17" s="287" t="s">
        <v>189</v>
      </c>
      <c r="N17" s="74" t="s">
        <v>304</v>
      </c>
      <c r="O17" s="288" t="s">
        <v>99</v>
      </c>
      <c r="P17" s="74" t="s">
        <v>59</v>
      </c>
      <c r="Q17" s="75" t="s">
        <v>42</v>
      </c>
      <c r="R17" s="75" t="s">
        <v>44</v>
      </c>
      <c r="S17" s="75" t="s">
        <v>44</v>
      </c>
      <c r="T17" s="75" t="s">
        <v>44</v>
      </c>
      <c r="U17" s="75" t="s">
        <v>44</v>
      </c>
      <c r="V17" s="75"/>
      <c r="W17" s="75"/>
      <c r="X17" s="75"/>
      <c r="Y17" s="75"/>
      <c r="Z17" s="75"/>
      <c r="AA17" s="75"/>
      <c r="AB17" s="75"/>
      <c r="AC17" s="75"/>
      <c r="AD17" s="75"/>
      <c r="AE17" s="75"/>
      <c r="AF17" s="75"/>
      <c r="AG17" s="75"/>
      <c r="AH17" s="75"/>
      <c r="AI17" s="101">
        <f t="shared" si="11"/>
        <v>180</v>
      </c>
      <c r="AJ17" s="4">
        <f t="shared" si="12"/>
        <v>3</v>
      </c>
      <c r="AK17" s="4">
        <f t="shared" si="13"/>
        <v>0</v>
      </c>
      <c r="AL17" s="4">
        <f t="shared" si="14"/>
        <v>180</v>
      </c>
      <c r="AM17" s="4">
        <f t="shared" si="1"/>
        <v>3</v>
      </c>
      <c r="AN17" s="4">
        <f t="shared" si="2"/>
        <v>0</v>
      </c>
      <c r="AO17" s="4">
        <f t="shared" si="15"/>
        <v>0</v>
      </c>
      <c r="AP17" s="4">
        <f t="shared" si="3"/>
        <v>0</v>
      </c>
      <c r="AQ17" s="4">
        <f t="shared" si="4"/>
        <v>0</v>
      </c>
      <c r="AR17" s="4">
        <f t="shared" si="16"/>
        <v>0</v>
      </c>
      <c r="AS17" s="4">
        <f t="shared" si="5"/>
        <v>0</v>
      </c>
      <c r="AT17" s="4">
        <f t="shared" si="6"/>
        <v>0</v>
      </c>
      <c r="AU17" s="4">
        <f t="shared" si="17"/>
        <v>0</v>
      </c>
      <c r="AV17" s="4">
        <f t="shared" si="7"/>
        <v>0</v>
      </c>
      <c r="AW17" s="4">
        <f t="shared" si="8"/>
        <v>0</v>
      </c>
    </row>
    <row r="18" spans="1:49" ht="14.5" x14ac:dyDescent="0.35">
      <c r="A18" s="104">
        <f t="shared" si="9"/>
        <v>0.46041666666666647</v>
      </c>
      <c r="B18" s="5">
        <f t="shared" si="0"/>
        <v>0.49999999999999978</v>
      </c>
      <c r="C18" s="336">
        <f t="shared" si="10"/>
        <v>57</v>
      </c>
      <c r="D18" s="73">
        <v>47</v>
      </c>
      <c r="E18" s="73">
        <v>10</v>
      </c>
      <c r="F18" s="74" t="s">
        <v>318</v>
      </c>
      <c r="G18" s="74" t="s">
        <v>319</v>
      </c>
      <c r="H18" s="75" t="s">
        <v>17</v>
      </c>
      <c r="I18" s="75" t="s">
        <v>70</v>
      </c>
      <c r="J18" s="75" t="s">
        <v>42</v>
      </c>
      <c r="K18" s="74" t="s">
        <v>50</v>
      </c>
      <c r="L18" s="74" t="s">
        <v>54</v>
      </c>
      <c r="M18" s="287" t="s">
        <v>189</v>
      </c>
      <c r="N18" s="74"/>
      <c r="O18" s="288" t="s">
        <v>99</v>
      </c>
      <c r="P18" s="74" t="s">
        <v>59</v>
      </c>
      <c r="Q18" s="75" t="s">
        <v>44</v>
      </c>
      <c r="R18" s="75" t="s">
        <v>44</v>
      </c>
      <c r="S18" s="75" t="s">
        <v>44</v>
      </c>
      <c r="T18" s="75" t="s">
        <v>44</v>
      </c>
      <c r="U18" s="75" t="s">
        <v>44</v>
      </c>
      <c r="V18" s="75"/>
      <c r="W18" s="75"/>
      <c r="X18" s="75"/>
      <c r="Y18" s="75"/>
      <c r="Z18" s="75"/>
      <c r="AA18" s="75"/>
      <c r="AB18" s="75"/>
      <c r="AC18" s="75"/>
      <c r="AD18" s="75"/>
      <c r="AE18" s="75"/>
      <c r="AF18" s="75"/>
      <c r="AG18" s="75"/>
      <c r="AH18" s="75"/>
      <c r="AI18" s="101">
        <f t="shared" si="11"/>
        <v>3420</v>
      </c>
      <c r="AJ18" s="4">
        <f t="shared" si="12"/>
        <v>57</v>
      </c>
      <c r="AK18" s="4">
        <f t="shared" si="13"/>
        <v>0</v>
      </c>
      <c r="AL18" s="4">
        <f t="shared" si="14"/>
        <v>2820</v>
      </c>
      <c r="AM18" s="4">
        <f t="shared" si="1"/>
        <v>47</v>
      </c>
      <c r="AN18" s="4">
        <f t="shared" si="2"/>
        <v>0</v>
      </c>
      <c r="AO18" s="4">
        <f t="shared" si="15"/>
        <v>600</v>
      </c>
      <c r="AP18" s="4">
        <f t="shared" si="3"/>
        <v>10</v>
      </c>
      <c r="AQ18" s="4">
        <f t="shared" si="4"/>
        <v>0</v>
      </c>
      <c r="AR18" s="4">
        <f t="shared" si="16"/>
        <v>0</v>
      </c>
      <c r="AS18" s="4">
        <f t="shared" si="5"/>
        <v>0</v>
      </c>
      <c r="AT18" s="4">
        <f t="shared" si="6"/>
        <v>0</v>
      </c>
      <c r="AU18" s="4">
        <f t="shared" si="17"/>
        <v>0</v>
      </c>
      <c r="AV18" s="4">
        <f t="shared" si="7"/>
        <v>0</v>
      </c>
      <c r="AW18" s="4">
        <f t="shared" si="8"/>
        <v>0</v>
      </c>
    </row>
    <row r="19" spans="1:49" ht="14.5" x14ac:dyDescent="0.35">
      <c r="A19" s="104">
        <f t="shared" si="9"/>
        <v>0.49999999999999978</v>
      </c>
      <c r="B19" s="5">
        <f t="shared" si="0"/>
        <v>0.5020833333333331</v>
      </c>
      <c r="C19" s="336">
        <f t="shared" si="10"/>
        <v>3</v>
      </c>
      <c r="D19" s="73">
        <v>3</v>
      </c>
      <c r="E19" s="73">
        <v>0</v>
      </c>
      <c r="F19" s="74" t="s">
        <v>295</v>
      </c>
      <c r="G19" s="74" t="s">
        <v>296</v>
      </c>
      <c r="H19" s="75" t="s">
        <v>3</v>
      </c>
      <c r="I19" s="75" t="s">
        <v>70</v>
      </c>
      <c r="J19" s="75" t="s">
        <v>42</v>
      </c>
      <c r="K19" s="74" t="s">
        <v>48</v>
      </c>
      <c r="L19" s="74" t="s">
        <v>58</v>
      </c>
      <c r="M19" s="287" t="s">
        <v>189</v>
      </c>
      <c r="N19" s="74" t="s">
        <v>304</v>
      </c>
      <c r="O19" s="288" t="s">
        <v>99</v>
      </c>
      <c r="P19" s="74" t="s">
        <v>59</v>
      </c>
      <c r="Q19" s="75" t="s">
        <v>42</v>
      </c>
      <c r="R19" s="75" t="s">
        <v>44</v>
      </c>
      <c r="S19" s="75" t="s">
        <v>44</v>
      </c>
      <c r="T19" s="75" t="s">
        <v>44</v>
      </c>
      <c r="U19" s="75" t="s">
        <v>44</v>
      </c>
      <c r="V19" s="75"/>
      <c r="W19" s="75"/>
      <c r="X19" s="75"/>
      <c r="Y19" s="75"/>
      <c r="Z19" s="75"/>
      <c r="AA19" s="75"/>
      <c r="AB19" s="75"/>
      <c r="AC19" s="75"/>
      <c r="AD19" s="75"/>
      <c r="AE19" s="75"/>
      <c r="AF19" s="75"/>
      <c r="AG19" s="75"/>
      <c r="AH19" s="75"/>
      <c r="AI19" s="101">
        <f t="shared" si="11"/>
        <v>180</v>
      </c>
      <c r="AJ19" s="4">
        <f t="shared" si="12"/>
        <v>3</v>
      </c>
      <c r="AK19" s="4">
        <f t="shared" si="13"/>
        <v>0</v>
      </c>
      <c r="AL19" s="4">
        <f t="shared" si="14"/>
        <v>180</v>
      </c>
      <c r="AM19" s="4">
        <f t="shared" si="1"/>
        <v>3</v>
      </c>
      <c r="AN19" s="4">
        <f t="shared" si="2"/>
        <v>0</v>
      </c>
      <c r="AO19" s="4">
        <f t="shared" si="15"/>
        <v>0</v>
      </c>
      <c r="AP19" s="4">
        <f t="shared" si="3"/>
        <v>0</v>
      </c>
      <c r="AQ19" s="4">
        <f t="shared" si="4"/>
        <v>0</v>
      </c>
      <c r="AR19" s="4">
        <f t="shared" si="16"/>
        <v>0</v>
      </c>
      <c r="AS19" s="4">
        <f t="shared" si="5"/>
        <v>0</v>
      </c>
      <c r="AT19" s="4">
        <f t="shared" si="6"/>
        <v>0</v>
      </c>
      <c r="AU19" s="4">
        <f t="shared" si="17"/>
        <v>0</v>
      </c>
      <c r="AV19" s="4">
        <f t="shared" si="7"/>
        <v>0</v>
      </c>
      <c r="AW19" s="4">
        <f t="shared" si="8"/>
        <v>0</v>
      </c>
    </row>
    <row r="20" spans="1:49" ht="14.5" x14ac:dyDescent="0.35">
      <c r="A20" s="104">
        <f t="shared" si="9"/>
        <v>0.5020833333333331</v>
      </c>
      <c r="B20" s="5">
        <f t="shared" si="0"/>
        <v>0.54166666666666641</v>
      </c>
      <c r="C20" s="336">
        <f t="shared" si="10"/>
        <v>57</v>
      </c>
      <c r="D20" s="73">
        <v>47</v>
      </c>
      <c r="E20" s="73">
        <v>10</v>
      </c>
      <c r="F20" s="74" t="s">
        <v>318</v>
      </c>
      <c r="G20" s="74" t="s">
        <v>319</v>
      </c>
      <c r="H20" s="75" t="s">
        <v>17</v>
      </c>
      <c r="I20" s="75" t="s">
        <v>70</v>
      </c>
      <c r="J20" s="75" t="s">
        <v>42</v>
      </c>
      <c r="K20" s="74" t="s">
        <v>50</v>
      </c>
      <c r="L20" s="74" t="s">
        <v>54</v>
      </c>
      <c r="M20" s="287" t="s">
        <v>189</v>
      </c>
      <c r="N20" s="74"/>
      <c r="O20" s="288" t="s">
        <v>99</v>
      </c>
      <c r="P20" s="74" t="s">
        <v>59</v>
      </c>
      <c r="Q20" s="75" t="s">
        <v>44</v>
      </c>
      <c r="R20" s="75" t="s">
        <v>44</v>
      </c>
      <c r="S20" s="75" t="s">
        <v>44</v>
      </c>
      <c r="T20" s="75" t="s">
        <v>44</v>
      </c>
      <c r="U20" s="75" t="s">
        <v>44</v>
      </c>
      <c r="V20" s="75"/>
      <c r="W20" s="75"/>
      <c r="X20" s="75"/>
      <c r="Y20" s="75"/>
      <c r="Z20" s="75"/>
      <c r="AA20" s="75"/>
      <c r="AB20" s="75"/>
      <c r="AC20" s="75"/>
      <c r="AD20" s="75"/>
      <c r="AE20" s="75"/>
      <c r="AF20" s="75"/>
      <c r="AG20" s="75"/>
      <c r="AH20" s="75"/>
      <c r="AI20" s="101">
        <f t="shared" si="11"/>
        <v>3420</v>
      </c>
      <c r="AJ20" s="4">
        <f t="shared" si="12"/>
        <v>57</v>
      </c>
      <c r="AK20" s="4">
        <f t="shared" si="13"/>
        <v>0</v>
      </c>
      <c r="AL20" s="4">
        <f t="shared" si="14"/>
        <v>2820</v>
      </c>
      <c r="AM20" s="4">
        <f t="shared" si="1"/>
        <v>47</v>
      </c>
      <c r="AN20" s="4">
        <f t="shared" si="2"/>
        <v>0</v>
      </c>
      <c r="AO20" s="4">
        <f t="shared" si="15"/>
        <v>600</v>
      </c>
      <c r="AP20" s="4">
        <f t="shared" si="3"/>
        <v>10</v>
      </c>
      <c r="AQ20" s="4">
        <f t="shared" si="4"/>
        <v>0</v>
      </c>
      <c r="AR20" s="4">
        <f t="shared" si="16"/>
        <v>0</v>
      </c>
      <c r="AS20" s="4">
        <f t="shared" si="5"/>
        <v>0</v>
      </c>
      <c r="AT20" s="4">
        <f t="shared" si="6"/>
        <v>0</v>
      </c>
      <c r="AU20" s="4">
        <f t="shared" si="17"/>
        <v>0</v>
      </c>
      <c r="AV20" s="4">
        <f t="shared" si="7"/>
        <v>0</v>
      </c>
      <c r="AW20" s="4">
        <f t="shared" si="8"/>
        <v>0</v>
      </c>
    </row>
    <row r="21" spans="1:49" ht="14.5" x14ac:dyDescent="0.35">
      <c r="A21" s="104">
        <f t="shared" si="9"/>
        <v>0.54166666666666641</v>
      </c>
      <c r="B21" s="5">
        <f t="shared" si="0"/>
        <v>0.54374999999999973</v>
      </c>
      <c r="C21" s="336">
        <f t="shared" si="10"/>
        <v>3</v>
      </c>
      <c r="D21" s="73">
        <v>3</v>
      </c>
      <c r="E21" s="73">
        <v>0</v>
      </c>
      <c r="F21" s="74" t="s">
        <v>295</v>
      </c>
      <c r="G21" s="74" t="s">
        <v>296</v>
      </c>
      <c r="H21" s="75" t="s">
        <v>3</v>
      </c>
      <c r="I21" s="75" t="s">
        <v>70</v>
      </c>
      <c r="J21" s="75" t="s">
        <v>42</v>
      </c>
      <c r="K21" s="74" t="s">
        <v>48</v>
      </c>
      <c r="L21" s="74" t="s">
        <v>58</v>
      </c>
      <c r="M21" s="287" t="s">
        <v>189</v>
      </c>
      <c r="N21" s="74" t="s">
        <v>304</v>
      </c>
      <c r="O21" s="288" t="s">
        <v>99</v>
      </c>
      <c r="P21" s="74" t="s">
        <v>59</v>
      </c>
      <c r="Q21" s="75" t="s">
        <v>42</v>
      </c>
      <c r="R21" s="75" t="s">
        <v>44</v>
      </c>
      <c r="S21" s="75" t="s">
        <v>44</v>
      </c>
      <c r="T21" s="75" t="s">
        <v>44</v>
      </c>
      <c r="U21" s="75" t="s">
        <v>44</v>
      </c>
      <c r="V21" s="75"/>
      <c r="W21" s="75"/>
      <c r="X21" s="75"/>
      <c r="Y21" s="75"/>
      <c r="Z21" s="75"/>
      <c r="AA21" s="75"/>
      <c r="AB21" s="75"/>
      <c r="AC21" s="75"/>
      <c r="AD21" s="75"/>
      <c r="AE21" s="75"/>
      <c r="AF21" s="75"/>
      <c r="AG21" s="75"/>
      <c r="AH21" s="75"/>
      <c r="AI21" s="101">
        <f t="shared" si="11"/>
        <v>180</v>
      </c>
      <c r="AJ21" s="4">
        <f t="shared" si="12"/>
        <v>3</v>
      </c>
      <c r="AK21" s="4">
        <f t="shared" si="13"/>
        <v>0</v>
      </c>
      <c r="AL21" s="4">
        <f t="shared" si="14"/>
        <v>180</v>
      </c>
      <c r="AM21" s="4">
        <f t="shared" si="1"/>
        <v>3</v>
      </c>
      <c r="AN21" s="4">
        <f t="shared" si="2"/>
        <v>0</v>
      </c>
      <c r="AO21" s="4">
        <f t="shared" si="15"/>
        <v>0</v>
      </c>
      <c r="AP21" s="4">
        <f t="shared" si="3"/>
        <v>0</v>
      </c>
      <c r="AQ21" s="4">
        <f t="shared" si="4"/>
        <v>0</v>
      </c>
      <c r="AR21" s="4">
        <f t="shared" si="16"/>
        <v>0</v>
      </c>
      <c r="AS21" s="4">
        <f t="shared" si="5"/>
        <v>0</v>
      </c>
      <c r="AT21" s="4">
        <f t="shared" si="6"/>
        <v>0</v>
      </c>
      <c r="AU21" s="4">
        <f t="shared" si="17"/>
        <v>0</v>
      </c>
      <c r="AV21" s="4">
        <f t="shared" si="7"/>
        <v>0</v>
      </c>
      <c r="AW21" s="4">
        <f t="shared" si="8"/>
        <v>0</v>
      </c>
    </row>
    <row r="22" spans="1:49" ht="14.5" x14ac:dyDescent="0.35">
      <c r="A22" s="104">
        <f t="shared" si="9"/>
        <v>0.54374999999999973</v>
      </c>
      <c r="B22" s="5">
        <f t="shared" si="0"/>
        <v>0.58333333333333304</v>
      </c>
      <c r="C22" s="336">
        <f t="shared" si="10"/>
        <v>57</v>
      </c>
      <c r="D22" s="73">
        <v>47</v>
      </c>
      <c r="E22" s="73">
        <v>10</v>
      </c>
      <c r="F22" s="74" t="s">
        <v>318</v>
      </c>
      <c r="G22" s="74" t="s">
        <v>319</v>
      </c>
      <c r="H22" s="75" t="s">
        <v>17</v>
      </c>
      <c r="I22" s="75" t="s">
        <v>70</v>
      </c>
      <c r="J22" s="75" t="s">
        <v>42</v>
      </c>
      <c r="K22" s="74" t="s">
        <v>50</v>
      </c>
      <c r="L22" s="74" t="s">
        <v>54</v>
      </c>
      <c r="M22" s="287" t="s">
        <v>189</v>
      </c>
      <c r="N22" s="74"/>
      <c r="O22" s="288" t="s">
        <v>99</v>
      </c>
      <c r="P22" s="74" t="s">
        <v>59</v>
      </c>
      <c r="Q22" s="75" t="s">
        <v>44</v>
      </c>
      <c r="R22" s="75" t="s">
        <v>44</v>
      </c>
      <c r="S22" s="75" t="s">
        <v>44</v>
      </c>
      <c r="T22" s="75" t="s">
        <v>44</v>
      </c>
      <c r="U22" s="75" t="s">
        <v>44</v>
      </c>
      <c r="V22" s="75"/>
      <c r="W22" s="75"/>
      <c r="X22" s="75"/>
      <c r="Y22" s="75"/>
      <c r="Z22" s="75"/>
      <c r="AA22" s="75"/>
      <c r="AB22" s="75"/>
      <c r="AC22" s="75"/>
      <c r="AD22" s="75"/>
      <c r="AE22" s="75"/>
      <c r="AF22" s="75"/>
      <c r="AG22" s="75"/>
      <c r="AH22" s="75"/>
      <c r="AI22" s="101">
        <f t="shared" si="11"/>
        <v>3420</v>
      </c>
      <c r="AJ22" s="4">
        <f t="shared" si="12"/>
        <v>57</v>
      </c>
      <c r="AK22" s="4">
        <f t="shared" si="13"/>
        <v>0</v>
      </c>
      <c r="AL22" s="4">
        <f t="shared" si="14"/>
        <v>2820</v>
      </c>
      <c r="AM22" s="4">
        <f t="shared" si="1"/>
        <v>47</v>
      </c>
      <c r="AN22" s="4">
        <f t="shared" si="2"/>
        <v>0</v>
      </c>
      <c r="AO22" s="4">
        <f t="shared" si="15"/>
        <v>600</v>
      </c>
      <c r="AP22" s="4">
        <f t="shared" si="3"/>
        <v>10</v>
      </c>
      <c r="AQ22" s="4">
        <f t="shared" si="4"/>
        <v>0</v>
      </c>
      <c r="AR22" s="4">
        <f t="shared" si="16"/>
        <v>0</v>
      </c>
      <c r="AS22" s="4">
        <f t="shared" si="5"/>
        <v>0</v>
      </c>
      <c r="AT22" s="4">
        <f t="shared" si="6"/>
        <v>0</v>
      </c>
      <c r="AU22" s="4">
        <f t="shared" si="17"/>
        <v>0</v>
      </c>
      <c r="AV22" s="4">
        <f t="shared" si="7"/>
        <v>0</v>
      </c>
      <c r="AW22" s="4">
        <f t="shared" si="8"/>
        <v>0</v>
      </c>
    </row>
    <row r="23" spans="1:49" ht="14.5" x14ac:dyDescent="0.35">
      <c r="A23" s="104">
        <f t="shared" si="9"/>
        <v>0.58333333333333304</v>
      </c>
      <c r="B23" s="5">
        <f t="shared" si="0"/>
        <v>0.58541666666666636</v>
      </c>
      <c r="C23" s="336">
        <f t="shared" si="10"/>
        <v>3</v>
      </c>
      <c r="D23" s="73">
        <v>3</v>
      </c>
      <c r="E23" s="73">
        <v>0</v>
      </c>
      <c r="F23" s="74" t="s">
        <v>295</v>
      </c>
      <c r="G23" s="74" t="s">
        <v>296</v>
      </c>
      <c r="H23" s="75" t="s">
        <v>3</v>
      </c>
      <c r="I23" s="75" t="s">
        <v>70</v>
      </c>
      <c r="J23" s="75" t="s">
        <v>42</v>
      </c>
      <c r="K23" s="74" t="s">
        <v>48</v>
      </c>
      <c r="L23" s="74" t="s">
        <v>58</v>
      </c>
      <c r="M23" s="287" t="s">
        <v>189</v>
      </c>
      <c r="N23" s="74" t="s">
        <v>304</v>
      </c>
      <c r="O23" s="288" t="s">
        <v>99</v>
      </c>
      <c r="P23" s="74" t="s">
        <v>59</v>
      </c>
      <c r="Q23" s="75" t="s">
        <v>42</v>
      </c>
      <c r="R23" s="75" t="s">
        <v>44</v>
      </c>
      <c r="S23" s="75" t="s">
        <v>44</v>
      </c>
      <c r="T23" s="75" t="s">
        <v>44</v>
      </c>
      <c r="U23" s="75" t="s">
        <v>44</v>
      </c>
      <c r="V23" s="75"/>
      <c r="W23" s="75"/>
      <c r="X23" s="75"/>
      <c r="Y23" s="75"/>
      <c r="Z23" s="75"/>
      <c r="AA23" s="75"/>
      <c r="AB23" s="75"/>
      <c r="AC23" s="75"/>
      <c r="AD23" s="75"/>
      <c r="AE23" s="75"/>
      <c r="AF23" s="75"/>
      <c r="AG23" s="75"/>
      <c r="AH23" s="75"/>
      <c r="AI23" s="101">
        <f t="shared" si="11"/>
        <v>180</v>
      </c>
      <c r="AJ23" s="4">
        <f t="shared" si="12"/>
        <v>3</v>
      </c>
      <c r="AK23" s="4">
        <f t="shared" si="13"/>
        <v>0</v>
      </c>
      <c r="AL23" s="4">
        <f t="shared" si="14"/>
        <v>180</v>
      </c>
      <c r="AM23" s="4">
        <f t="shared" si="1"/>
        <v>3</v>
      </c>
      <c r="AN23" s="4">
        <f t="shared" si="2"/>
        <v>0</v>
      </c>
      <c r="AO23" s="4">
        <f t="shared" si="15"/>
        <v>0</v>
      </c>
      <c r="AP23" s="4">
        <f t="shared" si="3"/>
        <v>0</v>
      </c>
      <c r="AQ23" s="4">
        <f t="shared" si="4"/>
        <v>0</v>
      </c>
      <c r="AR23" s="4">
        <f t="shared" si="16"/>
        <v>0</v>
      </c>
      <c r="AS23" s="4">
        <f t="shared" si="5"/>
        <v>0</v>
      </c>
      <c r="AT23" s="4">
        <f t="shared" si="6"/>
        <v>0</v>
      </c>
      <c r="AU23" s="4">
        <f t="shared" si="17"/>
        <v>0</v>
      </c>
      <c r="AV23" s="4">
        <f t="shared" si="7"/>
        <v>0</v>
      </c>
      <c r="AW23" s="4">
        <f t="shared" si="8"/>
        <v>0</v>
      </c>
    </row>
    <row r="24" spans="1:49" ht="14.5" x14ac:dyDescent="0.35">
      <c r="A24" s="104">
        <f t="shared" si="9"/>
        <v>0.58541666666666636</v>
      </c>
      <c r="B24" s="5">
        <f t="shared" si="0"/>
        <v>0.62499999999999967</v>
      </c>
      <c r="C24" s="336">
        <f t="shared" si="10"/>
        <v>57</v>
      </c>
      <c r="D24" s="73">
        <v>47</v>
      </c>
      <c r="E24" s="73">
        <v>10</v>
      </c>
      <c r="F24" s="74" t="s">
        <v>323</v>
      </c>
      <c r="G24" s="74" t="s">
        <v>324</v>
      </c>
      <c r="H24" s="75" t="s">
        <v>5</v>
      </c>
      <c r="I24" s="75" t="s">
        <v>70</v>
      </c>
      <c r="J24" s="75" t="s">
        <v>42</v>
      </c>
      <c r="K24" s="74" t="s">
        <v>48</v>
      </c>
      <c r="L24" s="74" t="s">
        <v>58</v>
      </c>
      <c r="M24" s="287" t="s">
        <v>189</v>
      </c>
      <c r="N24" s="74" t="s">
        <v>305</v>
      </c>
      <c r="O24" s="288" t="s">
        <v>99</v>
      </c>
      <c r="P24" s="74" t="s">
        <v>59</v>
      </c>
      <c r="Q24" s="75" t="s">
        <v>42</v>
      </c>
      <c r="R24" s="75" t="s">
        <v>42</v>
      </c>
      <c r="S24" s="75" t="s">
        <v>44</v>
      </c>
      <c r="T24" s="75" t="s">
        <v>44</v>
      </c>
      <c r="U24" s="75" t="s">
        <v>44</v>
      </c>
      <c r="V24" s="75"/>
      <c r="W24" s="75"/>
      <c r="X24" s="75"/>
      <c r="Y24" s="75"/>
      <c r="Z24" s="75"/>
      <c r="AA24" s="75"/>
      <c r="AB24" s="75"/>
      <c r="AC24" s="75"/>
      <c r="AD24" s="75"/>
      <c r="AE24" s="75"/>
      <c r="AF24" s="75"/>
      <c r="AG24" s="75"/>
      <c r="AH24" s="75"/>
      <c r="AI24" s="101">
        <f t="shared" si="11"/>
        <v>3420</v>
      </c>
      <c r="AJ24" s="4">
        <f t="shared" si="12"/>
        <v>57</v>
      </c>
      <c r="AK24" s="4">
        <f t="shared" si="13"/>
        <v>0</v>
      </c>
      <c r="AL24" s="4">
        <f t="shared" si="14"/>
        <v>2820</v>
      </c>
      <c r="AM24" s="4">
        <f t="shared" si="1"/>
        <v>47</v>
      </c>
      <c r="AN24" s="4">
        <f t="shared" si="2"/>
        <v>0</v>
      </c>
      <c r="AO24" s="4">
        <f t="shared" si="15"/>
        <v>600</v>
      </c>
      <c r="AP24" s="4">
        <f t="shared" si="3"/>
        <v>10</v>
      </c>
      <c r="AQ24" s="4">
        <f t="shared" si="4"/>
        <v>0</v>
      </c>
      <c r="AR24" s="4">
        <f t="shared" si="16"/>
        <v>0</v>
      </c>
      <c r="AS24" s="4">
        <f t="shared" si="5"/>
        <v>0</v>
      </c>
      <c r="AT24" s="4">
        <f t="shared" si="6"/>
        <v>0</v>
      </c>
      <c r="AU24" s="4">
        <f t="shared" si="17"/>
        <v>0</v>
      </c>
      <c r="AV24" s="4">
        <f t="shared" si="7"/>
        <v>0</v>
      </c>
      <c r="AW24" s="4">
        <f t="shared" si="8"/>
        <v>0</v>
      </c>
    </row>
    <row r="25" spans="1:49" ht="14.5" x14ac:dyDescent="0.35">
      <c r="A25" s="104">
        <f t="shared" si="9"/>
        <v>0.62499999999999967</v>
      </c>
      <c r="B25" s="5">
        <f t="shared" si="0"/>
        <v>0.62708333333333299</v>
      </c>
      <c r="C25" s="336">
        <f t="shared" si="10"/>
        <v>3</v>
      </c>
      <c r="D25" s="73">
        <v>3</v>
      </c>
      <c r="E25" s="73">
        <v>0</v>
      </c>
      <c r="F25" s="74" t="s">
        <v>295</v>
      </c>
      <c r="G25" s="74" t="s">
        <v>296</v>
      </c>
      <c r="H25" s="75" t="s">
        <v>3</v>
      </c>
      <c r="I25" s="75" t="s">
        <v>70</v>
      </c>
      <c r="J25" s="75" t="s">
        <v>42</v>
      </c>
      <c r="K25" s="74" t="s">
        <v>48</v>
      </c>
      <c r="L25" s="74" t="s">
        <v>58</v>
      </c>
      <c r="M25" s="287" t="s">
        <v>189</v>
      </c>
      <c r="N25" s="74" t="s">
        <v>304</v>
      </c>
      <c r="O25" s="288" t="s">
        <v>99</v>
      </c>
      <c r="P25" s="74" t="s">
        <v>59</v>
      </c>
      <c r="Q25" s="75" t="s">
        <v>42</v>
      </c>
      <c r="R25" s="75" t="s">
        <v>44</v>
      </c>
      <c r="S25" s="75" t="s">
        <v>44</v>
      </c>
      <c r="T25" s="75" t="s">
        <v>44</v>
      </c>
      <c r="U25" s="75" t="s">
        <v>44</v>
      </c>
      <c r="V25" s="75"/>
      <c r="W25" s="75"/>
      <c r="X25" s="75"/>
      <c r="Y25" s="75"/>
      <c r="Z25" s="75"/>
      <c r="AA25" s="75"/>
      <c r="AB25" s="75"/>
      <c r="AC25" s="75"/>
      <c r="AD25" s="75"/>
      <c r="AE25" s="75"/>
      <c r="AF25" s="75"/>
      <c r="AG25" s="75"/>
      <c r="AH25" s="75"/>
      <c r="AI25" s="101">
        <f t="shared" si="11"/>
        <v>180</v>
      </c>
      <c r="AJ25" s="4">
        <f t="shared" si="12"/>
        <v>3</v>
      </c>
      <c r="AK25" s="4">
        <f t="shared" si="13"/>
        <v>0</v>
      </c>
      <c r="AL25" s="4">
        <f t="shared" si="14"/>
        <v>180</v>
      </c>
      <c r="AM25" s="4">
        <f t="shared" si="1"/>
        <v>3</v>
      </c>
      <c r="AN25" s="4">
        <f t="shared" si="2"/>
        <v>0</v>
      </c>
      <c r="AO25" s="4">
        <f t="shared" si="15"/>
        <v>0</v>
      </c>
      <c r="AP25" s="4">
        <f t="shared" si="3"/>
        <v>0</v>
      </c>
      <c r="AQ25" s="4">
        <f t="shared" si="4"/>
        <v>0</v>
      </c>
      <c r="AR25" s="4">
        <f t="shared" si="16"/>
        <v>0</v>
      </c>
      <c r="AS25" s="4">
        <f t="shared" si="5"/>
        <v>0</v>
      </c>
      <c r="AT25" s="4">
        <f t="shared" si="6"/>
        <v>0</v>
      </c>
      <c r="AU25" s="4">
        <f t="shared" si="17"/>
        <v>0</v>
      </c>
      <c r="AV25" s="4">
        <f t="shared" si="7"/>
        <v>0</v>
      </c>
      <c r="AW25" s="4">
        <f t="shared" si="8"/>
        <v>0</v>
      </c>
    </row>
    <row r="26" spans="1:49" ht="14.5" x14ac:dyDescent="0.35">
      <c r="A26" s="104">
        <f t="shared" si="9"/>
        <v>0.62708333333333299</v>
      </c>
      <c r="B26" s="5">
        <f t="shared" si="0"/>
        <v>0.6666666666666663</v>
      </c>
      <c r="C26" s="336">
        <f t="shared" si="10"/>
        <v>57</v>
      </c>
      <c r="D26" s="73">
        <v>47</v>
      </c>
      <c r="E26" s="73">
        <v>10</v>
      </c>
      <c r="F26" s="74" t="s">
        <v>318</v>
      </c>
      <c r="G26" s="74" t="s">
        <v>319</v>
      </c>
      <c r="H26" s="75" t="s">
        <v>17</v>
      </c>
      <c r="I26" s="75" t="s">
        <v>70</v>
      </c>
      <c r="J26" s="75" t="s">
        <v>42</v>
      </c>
      <c r="K26" s="74" t="s">
        <v>50</v>
      </c>
      <c r="L26" s="74" t="s">
        <v>54</v>
      </c>
      <c r="M26" s="287" t="s">
        <v>189</v>
      </c>
      <c r="N26" s="74"/>
      <c r="O26" s="288" t="s">
        <v>99</v>
      </c>
      <c r="P26" s="74" t="s">
        <v>59</v>
      </c>
      <c r="Q26" s="75" t="s">
        <v>44</v>
      </c>
      <c r="R26" s="75" t="s">
        <v>44</v>
      </c>
      <c r="S26" s="75" t="s">
        <v>44</v>
      </c>
      <c r="T26" s="75" t="s">
        <v>44</v>
      </c>
      <c r="U26" s="75" t="s">
        <v>44</v>
      </c>
      <c r="V26" s="75"/>
      <c r="W26" s="75"/>
      <c r="X26" s="75"/>
      <c r="Y26" s="75"/>
      <c r="Z26" s="75"/>
      <c r="AA26" s="75"/>
      <c r="AB26" s="75"/>
      <c r="AC26" s="75"/>
      <c r="AD26" s="75"/>
      <c r="AE26" s="75"/>
      <c r="AF26" s="75"/>
      <c r="AG26" s="75"/>
      <c r="AH26" s="75"/>
      <c r="AI26" s="101">
        <f t="shared" si="11"/>
        <v>3420</v>
      </c>
      <c r="AJ26" s="4">
        <f t="shared" si="12"/>
        <v>57</v>
      </c>
      <c r="AK26" s="4">
        <f t="shared" si="13"/>
        <v>0</v>
      </c>
      <c r="AL26" s="4">
        <f t="shared" si="14"/>
        <v>2820</v>
      </c>
      <c r="AM26" s="4">
        <f t="shared" si="1"/>
        <v>47</v>
      </c>
      <c r="AN26" s="4">
        <f t="shared" si="2"/>
        <v>0</v>
      </c>
      <c r="AO26" s="4">
        <f t="shared" si="15"/>
        <v>600</v>
      </c>
      <c r="AP26" s="4">
        <f t="shared" si="3"/>
        <v>10</v>
      </c>
      <c r="AQ26" s="4">
        <f t="shared" si="4"/>
        <v>0</v>
      </c>
      <c r="AR26" s="4">
        <f t="shared" si="16"/>
        <v>0</v>
      </c>
      <c r="AS26" s="4">
        <f t="shared" si="5"/>
        <v>0</v>
      </c>
      <c r="AT26" s="4">
        <f t="shared" si="6"/>
        <v>0</v>
      </c>
      <c r="AU26" s="4">
        <f t="shared" si="17"/>
        <v>0</v>
      </c>
      <c r="AV26" s="4">
        <f t="shared" si="7"/>
        <v>0</v>
      </c>
      <c r="AW26" s="4">
        <f t="shared" si="8"/>
        <v>0</v>
      </c>
    </row>
    <row r="27" spans="1:49" ht="14.5" x14ac:dyDescent="0.35">
      <c r="A27" s="104">
        <f t="shared" si="9"/>
        <v>0.6666666666666663</v>
      </c>
      <c r="B27" s="5">
        <f t="shared" si="0"/>
        <v>0.66874999999999962</v>
      </c>
      <c r="C27" s="336">
        <f t="shared" si="10"/>
        <v>3</v>
      </c>
      <c r="D27" s="73">
        <v>3</v>
      </c>
      <c r="E27" s="73">
        <v>0</v>
      </c>
      <c r="F27" s="74" t="s">
        <v>295</v>
      </c>
      <c r="G27" s="74" t="s">
        <v>296</v>
      </c>
      <c r="H27" s="75" t="s">
        <v>3</v>
      </c>
      <c r="I27" s="75" t="s">
        <v>70</v>
      </c>
      <c r="J27" s="75" t="s">
        <v>42</v>
      </c>
      <c r="K27" s="74" t="s">
        <v>48</v>
      </c>
      <c r="L27" s="74" t="s">
        <v>58</v>
      </c>
      <c r="M27" s="287" t="s">
        <v>189</v>
      </c>
      <c r="N27" s="74" t="s">
        <v>304</v>
      </c>
      <c r="O27" s="288" t="s">
        <v>99</v>
      </c>
      <c r="P27" s="74" t="s">
        <v>59</v>
      </c>
      <c r="Q27" s="75" t="s">
        <v>42</v>
      </c>
      <c r="R27" s="75" t="s">
        <v>44</v>
      </c>
      <c r="S27" s="75" t="s">
        <v>44</v>
      </c>
      <c r="T27" s="75" t="s">
        <v>44</v>
      </c>
      <c r="U27" s="75" t="s">
        <v>44</v>
      </c>
      <c r="V27" s="75"/>
      <c r="W27" s="75"/>
      <c r="X27" s="75"/>
      <c r="Y27" s="75"/>
      <c r="Z27" s="75"/>
      <c r="AA27" s="75"/>
      <c r="AB27" s="75"/>
      <c r="AC27" s="75"/>
      <c r="AD27" s="75"/>
      <c r="AE27" s="75"/>
      <c r="AF27" s="75"/>
      <c r="AG27" s="75"/>
      <c r="AH27" s="75"/>
      <c r="AI27" s="101">
        <f t="shared" si="11"/>
        <v>180</v>
      </c>
      <c r="AJ27" s="4">
        <f t="shared" si="12"/>
        <v>3</v>
      </c>
      <c r="AK27" s="4">
        <f t="shared" si="13"/>
        <v>0</v>
      </c>
      <c r="AL27" s="4">
        <f t="shared" si="14"/>
        <v>180</v>
      </c>
      <c r="AM27" s="4">
        <f t="shared" si="1"/>
        <v>3</v>
      </c>
      <c r="AN27" s="4">
        <f t="shared" si="2"/>
        <v>0</v>
      </c>
      <c r="AO27" s="4">
        <f t="shared" si="15"/>
        <v>0</v>
      </c>
      <c r="AP27" s="4">
        <f t="shared" si="3"/>
        <v>0</v>
      </c>
      <c r="AQ27" s="4">
        <f t="shared" si="4"/>
        <v>0</v>
      </c>
      <c r="AR27" s="4">
        <f t="shared" si="16"/>
        <v>0</v>
      </c>
      <c r="AS27" s="4">
        <f t="shared" si="5"/>
        <v>0</v>
      </c>
      <c r="AT27" s="4">
        <f t="shared" si="6"/>
        <v>0</v>
      </c>
      <c r="AU27" s="4">
        <f t="shared" si="17"/>
        <v>0</v>
      </c>
      <c r="AV27" s="4">
        <f t="shared" si="7"/>
        <v>0</v>
      </c>
      <c r="AW27" s="4">
        <f t="shared" si="8"/>
        <v>0</v>
      </c>
    </row>
    <row r="28" spans="1:49" ht="14.5" x14ac:dyDescent="0.35">
      <c r="A28" s="104">
        <f t="shared" si="9"/>
        <v>0.66874999999999962</v>
      </c>
      <c r="B28" s="5">
        <f t="shared" si="0"/>
        <v>0.70833333333333293</v>
      </c>
      <c r="C28" s="336">
        <f t="shared" si="10"/>
        <v>57</v>
      </c>
      <c r="D28" s="73">
        <v>47</v>
      </c>
      <c r="E28" s="73">
        <v>10</v>
      </c>
      <c r="F28" s="74" t="s">
        <v>321</v>
      </c>
      <c r="G28" s="74" t="s">
        <v>322</v>
      </c>
      <c r="H28" s="75" t="s">
        <v>11</v>
      </c>
      <c r="I28" s="75" t="s">
        <v>69</v>
      </c>
      <c r="J28" s="75" t="s">
        <v>42</v>
      </c>
      <c r="K28" s="74" t="s">
        <v>48</v>
      </c>
      <c r="L28" s="74" t="s">
        <v>58</v>
      </c>
      <c r="M28" s="287" t="s">
        <v>189</v>
      </c>
      <c r="N28" s="74"/>
      <c r="O28" s="288" t="s">
        <v>99</v>
      </c>
      <c r="P28" s="74" t="s">
        <v>59</v>
      </c>
      <c r="Q28" s="75" t="s">
        <v>42</v>
      </c>
      <c r="R28" s="75" t="s">
        <v>44</v>
      </c>
      <c r="S28" s="75" t="s">
        <v>44</v>
      </c>
      <c r="T28" s="75" t="s">
        <v>44</v>
      </c>
      <c r="U28" s="75" t="s">
        <v>44</v>
      </c>
      <c r="V28" s="75"/>
      <c r="W28" s="75"/>
      <c r="X28" s="75"/>
      <c r="Y28" s="75"/>
      <c r="Z28" s="75"/>
      <c r="AA28" s="75"/>
      <c r="AB28" s="75"/>
      <c r="AC28" s="75"/>
      <c r="AD28" s="75"/>
      <c r="AE28" s="75"/>
      <c r="AF28" s="75"/>
      <c r="AG28" s="75"/>
      <c r="AH28" s="75"/>
      <c r="AI28" s="101">
        <f t="shared" si="11"/>
        <v>3420</v>
      </c>
      <c r="AJ28" s="4">
        <f t="shared" si="12"/>
        <v>57</v>
      </c>
      <c r="AK28" s="4">
        <f t="shared" si="13"/>
        <v>0</v>
      </c>
      <c r="AL28" s="4">
        <f t="shared" si="14"/>
        <v>2820</v>
      </c>
      <c r="AM28" s="4">
        <f t="shared" si="1"/>
        <v>47</v>
      </c>
      <c r="AN28" s="4">
        <f t="shared" si="2"/>
        <v>0</v>
      </c>
      <c r="AO28" s="4">
        <f t="shared" si="15"/>
        <v>600</v>
      </c>
      <c r="AP28" s="4">
        <f t="shared" si="3"/>
        <v>10</v>
      </c>
      <c r="AQ28" s="4">
        <f t="shared" si="4"/>
        <v>0</v>
      </c>
      <c r="AR28" s="4">
        <f t="shared" si="16"/>
        <v>0</v>
      </c>
      <c r="AS28" s="4">
        <f t="shared" si="5"/>
        <v>0</v>
      </c>
      <c r="AT28" s="4">
        <f t="shared" si="6"/>
        <v>0</v>
      </c>
      <c r="AU28" s="4">
        <f t="shared" si="17"/>
        <v>0</v>
      </c>
      <c r="AV28" s="4">
        <f t="shared" si="7"/>
        <v>0</v>
      </c>
      <c r="AW28" s="4">
        <f t="shared" si="8"/>
        <v>0</v>
      </c>
    </row>
    <row r="29" spans="1:49" ht="14.5" x14ac:dyDescent="0.35">
      <c r="A29" s="104">
        <f t="shared" si="9"/>
        <v>0.70833333333333293</v>
      </c>
      <c r="B29" s="5">
        <f t="shared" si="0"/>
        <v>0.71041666666666625</v>
      </c>
      <c r="C29" s="336">
        <f t="shared" si="10"/>
        <v>3</v>
      </c>
      <c r="D29" s="73">
        <v>3</v>
      </c>
      <c r="E29" s="73">
        <v>0</v>
      </c>
      <c r="F29" s="74" t="s">
        <v>295</v>
      </c>
      <c r="G29" s="74" t="s">
        <v>296</v>
      </c>
      <c r="H29" s="75" t="s">
        <v>3</v>
      </c>
      <c r="I29" s="75" t="s">
        <v>70</v>
      </c>
      <c r="J29" s="75" t="s">
        <v>42</v>
      </c>
      <c r="K29" s="74" t="s">
        <v>48</v>
      </c>
      <c r="L29" s="74" t="s">
        <v>58</v>
      </c>
      <c r="M29" s="287" t="s">
        <v>189</v>
      </c>
      <c r="N29" s="74" t="s">
        <v>304</v>
      </c>
      <c r="O29" s="288" t="s">
        <v>99</v>
      </c>
      <c r="P29" s="74" t="s">
        <v>59</v>
      </c>
      <c r="Q29" s="75" t="s">
        <v>42</v>
      </c>
      <c r="R29" s="75" t="s">
        <v>44</v>
      </c>
      <c r="S29" s="75" t="s">
        <v>44</v>
      </c>
      <c r="T29" s="75" t="s">
        <v>44</v>
      </c>
      <c r="U29" s="75" t="s">
        <v>44</v>
      </c>
      <c r="V29" s="75"/>
      <c r="W29" s="75"/>
      <c r="X29" s="75"/>
      <c r="Y29" s="75"/>
      <c r="Z29" s="75"/>
      <c r="AA29" s="75"/>
      <c r="AB29" s="75"/>
      <c r="AC29" s="75"/>
      <c r="AD29" s="75"/>
      <c r="AE29" s="75"/>
      <c r="AF29" s="75"/>
      <c r="AG29" s="75"/>
      <c r="AH29" s="75"/>
      <c r="AI29" s="101">
        <f t="shared" si="11"/>
        <v>180</v>
      </c>
      <c r="AJ29" s="4">
        <f t="shared" si="12"/>
        <v>3</v>
      </c>
      <c r="AK29" s="4">
        <f t="shared" si="13"/>
        <v>0</v>
      </c>
      <c r="AL29" s="4">
        <f t="shared" si="14"/>
        <v>180</v>
      </c>
      <c r="AM29" s="4">
        <f t="shared" si="1"/>
        <v>3</v>
      </c>
      <c r="AN29" s="4">
        <f t="shared" si="2"/>
        <v>0</v>
      </c>
      <c r="AO29" s="4">
        <f t="shared" si="15"/>
        <v>0</v>
      </c>
      <c r="AP29" s="4">
        <f t="shared" si="3"/>
        <v>0</v>
      </c>
      <c r="AQ29" s="4">
        <f t="shared" si="4"/>
        <v>0</v>
      </c>
      <c r="AR29" s="4">
        <f t="shared" si="16"/>
        <v>0</v>
      </c>
      <c r="AS29" s="4">
        <f t="shared" si="5"/>
        <v>0</v>
      </c>
      <c r="AT29" s="4">
        <f t="shared" si="6"/>
        <v>0</v>
      </c>
      <c r="AU29" s="4">
        <f t="shared" si="17"/>
        <v>0</v>
      </c>
      <c r="AV29" s="4">
        <f t="shared" si="7"/>
        <v>0</v>
      </c>
      <c r="AW29" s="4">
        <f t="shared" si="8"/>
        <v>0</v>
      </c>
    </row>
    <row r="30" spans="1:49" ht="14.5" x14ac:dyDescent="0.35">
      <c r="A30" s="104">
        <f t="shared" si="9"/>
        <v>0.71041666666666625</v>
      </c>
      <c r="B30" s="5">
        <f t="shared" si="0"/>
        <v>0.74999999999999956</v>
      </c>
      <c r="C30" s="336">
        <f t="shared" si="10"/>
        <v>57</v>
      </c>
      <c r="D30" s="73">
        <v>47</v>
      </c>
      <c r="E30" s="73">
        <v>10</v>
      </c>
      <c r="F30" s="74" t="s">
        <v>297</v>
      </c>
      <c r="G30" s="74" t="s">
        <v>302</v>
      </c>
      <c r="H30" s="75" t="s">
        <v>11</v>
      </c>
      <c r="I30" s="75" t="s">
        <v>69</v>
      </c>
      <c r="J30" s="75" t="s">
        <v>42</v>
      </c>
      <c r="K30" s="74" t="s">
        <v>48</v>
      </c>
      <c r="L30" s="74" t="s">
        <v>58</v>
      </c>
      <c r="M30" s="287" t="s">
        <v>189</v>
      </c>
      <c r="N30" s="74" t="s">
        <v>304</v>
      </c>
      <c r="O30" s="288" t="s">
        <v>99</v>
      </c>
      <c r="P30" s="74" t="s">
        <v>59</v>
      </c>
      <c r="Q30" s="75" t="s">
        <v>42</v>
      </c>
      <c r="R30" s="75" t="s">
        <v>44</v>
      </c>
      <c r="S30" s="75" t="s">
        <v>44</v>
      </c>
      <c r="T30" s="75" t="s">
        <v>44</v>
      </c>
      <c r="U30" s="75" t="s">
        <v>44</v>
      </c>
      <c r="V30" s="75"/>
      <c r="W30" s="75"/>
      <c r="X30" s="75"/>
      <c r="Y30" s="75"/>
      <c r="Z30" s="75"/>
      <c r="AA30" s="75"/>
      <c r="AB30" s="75"/>
      <c r="AC30" s="75"/>
      <c r="AD30" s="75"/>
      <c r="AE30" s="75"/>
      <c r="AF30" s="75"/>
      <c r="AG30" s="75"/>
      <c r="AH30" s="75"/>
      <c r="AI30" s="101">
        <f t="shared" si="11"/>
        <v>3420</v>
      </c>
      <c r="AJ30" s="4">
        <f t="shared" si="12"/>
        <v>57</v>
      </c>
      <c r="AK30" s="4">
        <f t="shared" si="13"/>
        <v>0</v>
      </c>
      <c r="AL30" s="4">
        <f t="shared" si="14"/>
        <v>2820</v>
      </c>
      <c r="AM30" s="4">
        <f t="shared" si="1"/>
        <v>47</v>
      </c>
      <c r="AN30" s="4">
        <f t="shared" si="2"/>
        <v>0</v>
      </c>
      <c r="AO30" s="4">
        <f t="shared" si="15"/>
        <v>600</v>
      </c>
      <c r="AP30" s="4">
        <f t="shared" si="3"/>
        <v>10</v>
      </c>
      <c r="AQ30" s="4">
        <f t="shared" si="4"/>
        <v>0</v>
      </c>
      <c r="AR30" s="4">
        <f t="shared" si="16"/>
        <v>0</v>
      </c>
      <c r="AS30" s="4">
        <f t="shared" si="5"/>
        <v>0</v>
      </c>
      <c r="AT30" s="4">
        <f t="shared" si="6"/>
        <v>0</v>
      </c>
      <c r="AU30" s="4">
        <f t="shared" si="17"/>
        <v>0</v>
      </c>
      <c r="AV30" s="4">
        <f t="shared" si="7"/>
        <v>0</v>
      </c>
      <c r="AW30" s="4">
        <f t="shared" si="8"/>
        <v>0</v>
      </c>
    </row>
    <row r="31" spans="1:49" ht="14.5" x14ac:dyDescent="0.35">
      <c r="A31" s="104">
        <f t="shared" si="9"/>
        <v>0.74999999999999956</v>
      </c>
      <c r="B31" s="5">
        <f t="shared" si="0"/>
        <v>0.750694444444444</v>
      </c>
      <c r="C31" s="336">
        <f t="shared" si="10"/>
        <v>1</v>
      </c>
      <c r="D31" s="73">
        <v>1</v>
      </c>
      <c r="E31" s="73">
        <v>0</v>
      </c>
      <c r="F31" s="74" t="s">
        <v>301</v>
      </c>
      <c r="G31" s="74" t="s">
        <v>300</v>
      </c>
      <c r="H31" s="75" t="s">
        <v>3</v>
      </c>
      <c r="I31" s="75" t="s">
        <v>70</v>
      </c>
      <c r="J31" s="75" t="s">
        <v>42</v>
      </c>
      <c r="K31" s="74" t="s">
        <v>48</v>
      </c>
      <c r="L31" s="74" t="s">
        <v>58</v>
      </c>
      <c r="M31" s="287" t="s">
        <v>189</v>
      </c>
      <c r="N31" s="74"/>
      <c r="O31" s="288" t="s">
        <v>99</v>
      </c>
      <c r="P31" s="74" t="s">
        <v>59</v>
      </c>
      <c r="Q31" s="75" t="s">
        <v>42</v>
      </c>
      <c r="R31" s="75" t="s">
        <v>44</v>
      </c>
      <c r="S31" s="75" t="s">
        <v>42</v>
      </c>
      <c r="T31" s="75" t="s">
        <v>44</v>
      </c>
      <c r="U31" s="75" t="s">
        <v>44</v>
      </c>
      <c r="V31" s="75"/>
      <c r="W31" s="75"/>
      <c r="X31" s="75"/>
      <c r="Y31" s="75"/>
      <c r="Z31" s="75"/>
      <c r="AA31" s="75"/>
      <c r="AB31" s="75"/>
      <c r="AC31" s="75"/>
      <c r="AD31" s="75"/>
      <c r="AE31" s="75"/>
      <c r="AF31" s="75"/>
      <c r="AG31" s="75"/>
      <c r="AH31" s="75"/>
      <c r="AI31" s="101">
        <f t="shared" si="11"/>
        <v>60</v>
      </c>
      <c r="AJ31" s="4">
        <f t="shared" si="12"/>
        <v>1</v>
      </c>
      <c r="AK31" s="4">
        <f t="shared" si="13"/>
        <v>0</v>
      </c>
      <c r="AL31" s="4">
        <f t="shared" si="14"/>
        <v>60</v>
      </c>
      <c r="AM31" s="4">
        <f t="shared" si="1"/>
        <v>1</v>
      </c>
      <c r="AN31" s="4">
        <f t="shared" si="2"/>
        <v>0</v>
      </c>
      <c r="AO31" s="4">
        <f t="shared" si="15"/>
        <v>0</v>
      </c>
      <c r="AP31" s="4">
        <f t="shared" si="3"/>
        <v>0</v>
      </c>
      <c r="AQ31" s="4">
        <f t="shared" si="4"/>
        <v>0</v>
      </c>
      <c r="AR31" s="4">
        <f t="shared" si="16"/>
        <v>0</v>
      </c>
      <c r="AS31" s="4">
        <f t="shared" si="5"/>
        <v>0</v>
      </c>
      <c r="AT31" s="4">
        <f t="shared" si="6"/>
        <v>0</v>
      </c>
      <c r="AU31" s="4">
        <f t="shared" si="17"/>
        <v>0</v>
      </c>
      <c r="AV31" s="4">
        <f t="shared" si="7"/>
        <v>0</v>
      </c>
      <c r="AW31" s="4">
        <f t="shared" si="8"/>
        <v>0</v>
      </c>
    </row>
    <row r="32" spans="1:49" ht="14.5" x14ac:dyDescent="0.35">
      <c r="A32" s="104">
        <f t="shared" si="9"/>
        <v>0.750694444444444</v>
      </c>
      <c r="B32" s="5">
        <f t="shared" si="0"/>
        <v>0.75277777777777732</v>
      </c>
      <c r="C32" s="336">
        <f t="shared" si="10"/>
        <v>3</v>
      </c>
      <c r="D32" s="73">
        <v>3</v>
      </c>
      <c r="E32" s="73">
        <v>0</v>
      </c>
      <c r="F32" s="74" t="s">
        <v>295</v>
      </c>
      <c r="G32" s="74" t="s">
        <v>296</v>
      </c>
      <c r="H32" s="75" t="s">
        <v>3</v>
      </c>
      <c r="I32" s="75" t="s">
        <v>70</v>
      </c>
      <c r="J32" s="75" t="s">
        <v>42</v>
      </c>
      <c r="K32" s="74" t="s">
        <v>48</v>
      </c>
      <c r="L32" s="74" t="s">
        <v>58</v>
      </c>
      <c r="M32" s="287" t="s">
        <v>189</v>
      </c>
      <c r="N32" s="74" t="s">
        <v>304</v>
      </c>
      <c r="O32" s="288" t="s">
        <v>99</v>
      </c>
      <c r="P32" s="74" t="s">
        <v>59</v>
      </c>
      <c r="Q32" s="75" t="s">
        <v>42</v>
      </c>
      <c r="R32" s="75" t="s">
        <v>44</v>
      </c>
      <c r="S32" s="75" t="s">
        <v>44</v>
      </c>
      <c r="T32" s="75" t="s">
        <v>44</v>
      </c>
      <c r="U32" s="75" t="s">
        <v>44</v>
      </c>
      <c r="V32" s="75"/>
      <c r="W32" s="75"/>
      <c r="X32" s="75"/>
      <c r="Y32" s="75"/>
      <c r="Z32" s="75"/>
      <c r="AA32" s="75"/>
      <c r="AB32" s="75"/>
      <c r="AC32" s="75"/>
      <c r="AD32" s="75"/>
      <c r="AE32" s="75"/>
      <c r="AF32" s="75"/>
      <c r="AG32" s="75"/>
      <c r="AH32" s="75"/>
      <c r="AI32" s="101">
        <f t="shared" si="11"/>
        <v>180</v>
      </c>
      <c r="AJ32" s="4">
        <f t="shared" si="12"/>
        <v>3</v>
      </c>
      <c r="AK32" s="4">
        <f t="shared" si="13"/>
        <v>0</v>
      </c>
      <c r="AL32" s="4">
        <f t="shared" si="14"/>
        <v>180</v>
      </c>
      <c r="AM32" s="4">
        <f t="shared" si="1"/>
        <v>3</v>
      </c>
      <c r="AN32" s="4">
        <f t="shared" si="2"/>
        <v>0</v>
      </c>
      <c r="AO32" s="4">
        <f t="shared" si="15"/>
        <v>0</v>
      </c>
      <c r="AP32" s="4">
        <f t="shared" si="3"/>
        <v>0</v>
      </c>
      <c r="AQ32" s="4">
        <f t="shared" si="4"/>
        <v>0</v>
      </c>
      <c r="AR32" s="4">
        <f t="shared" si="16"/>
        <v>0</v>
      </c>
      <c r="AS32" s="4">
        <f t="shared" si="5"/>
        <v>0</v>
      </c>
      <c r="AT32" s="4">
        <f t="shared" si="6"/>
        <v>0</v>
      </c>
      <c r="AU32" s="4">
        <f t="shared" si="17"/>
        <v>0</v>
      </c>
      <c r="AV32" s="4">
        <f t="shared" si="7"/>
        <v>0</v>
      </c>
      <c r="AW32" s="4">
        <f t="shared" si="8"/>
        <v>0</v>
      </c>
    </row>
    <row r="33" spans="1:49" ht="14.5" x14ac:dyDescent="0.35">
      <c r="A33" s="104">
        <f t="shared" si="9"/>
        <v>0.75277777777777732</v>
      </c>
      <c r="B33" s="5">
        <f t="shared" si="0"/>
        <v>0.79166666666666619</v>
      </c>
      <c r="C33" s="336">
        <f t="shared" si="10"/>
        <v>56</v>
      </c>
      <c r="D33" s="73">
        <v>46</v>
      </c>
      <c r="E33" s="73">
        <v>10</v>
      </c>
      <c r="F33" s="74" t="s">
        <v>312</v>
      </c>
      <c r="G33" s="74" t="s">
        <v>303</v>
      </c>
      <c r="H33" s="75" t="s">
        <v>3</v>
      </c>
      <c r="I33" s="75" t="s">
        <v>70</v>
      </c>
      <c r="J33" s="75" t="s">
        <v>42</v>
      </c>
      <c r="K33" s="74" t="s">
        <v>50</v>
      </c>
      <c r="L33" s="74" t="s">
        <v>54</v>
      </c>
      <c r="M33" s="287" t="s">
        <v>189</v>
      </c>
      <c r="N33" s="74"/>
      <c r="O33" s="288"/>
      <c r="P33" s="74" t="s">
        <v>59</v>
      </c>
      <c r="Q33" s="75" t="s">
        <v>42</v>
      </c>
      <c r="R33" s="75" t="s">
        <v>42</v>
      </c>
      <c r="S33" s="75" t="s">
        <v>44</v>
      </c>
      <c r="T33" s="75" t="s">
        <v>44</v>
      </c>
      <c r="U33" s="75" t="s">
        <v>44</v>
      </c>
      <c r="V33" s="75"/>
      <c r="W33" s="75"/>
      <c r="X33" s="75"/>
      <c r="Y33" s="75"/>
      <c r="Z33" s="75"/>
      <c r="AA33" s="75"/>
      <c r="AB33" s="75"/>
      <c r="AC33" s="75"/>
      <c r="AD33" s="75"/>
      <c r="AE33" s="75"/>
      <c r="AF33" s="75"/>
      <c r="AG33" s="75"/>
      <c r="AH33" s="75"/>
      <c r="AI33" s="101">
        <f t="shared" si="11"/>
        <v>3360</v>
      </c>
      <c r="AJ33" s="4">
        <f t="shared" si="12"/>
        <v>56</v>
      </c>
      <c r="AK33" s="4">
        <f t="shared" si="13"/>
        <v>0</v>
      </c>
      <c r="AL33" s="4">
        <f t="shared" si="14"/>
        <v>2760</v>
      </c>
      <c r="AM33" s="4">
        <f t="shared" si="1"/>
        <v>46</v>
      </c>
      <c r="AN33" s="4">
        <f t="shared" si="2"/>
        <v>0</v>
      </c>
      <c r="AO33" s="4">
        <f t="shared" si="15"/>
        <v>600</v>
      </c>
      <c r="AP33" s="4">
        <f t="shared" si="3"/>
        <v>10</v>
      </c>
      <c r="AQ33" s="4">
        <f t="shared" si="4"/>
        <v>0</v>
      </c>
      <c r="AR33" s="4">
        <f t="shared" si="16"/>
        <v>0</v>
      </c>
      <c r="AS33" s="4">
        <f t="shared" si="5"/>
        <v>0</v>
      </c>
      <c r="AT33" s="4">
        <f t="shared" si="6"/>
        <v>0</v>
      </c>
      <c r="AU33" s="4">
        <f t="shared" si="17"/>
        <v>0</v>
      </c>
      <c r="AV33" s="4">
        <f t="shared" si="7"/>
        <v>0</v>
      </c>
      <c r="AW33" s="4">
        <f t="shared" si="8"/>
        <v>0</v>
      </c>
    </row>
    <row r="34" spans="1:49" ht="14.5" x14ac:dyDescent="0.35">
      <c r="A34" s="104">
        <f t="shared" si="9"/>
        <v>0.79166666666666619</v>
      </c>
      <c r="B34" s="5">
        <f t="shared" si="0"/>
        <v>0.81249999999999956</v>
      </c>
      <c r="C34" s="336">
        <f t="shared" si="10"/>
        <v>30</v>
      </c>
      <c r="D34" s="73">
        <v>30</v>
      </c>
      <c r="E34" s="73">
        <v>0</v>
      </c>
      <c r="F34" s="74" t="s">
        <v>294</v>
      </c>
      <c r="G34" s="74" t="s">
        <v>299</v>
      </c>
      <c r="H34" s="75" t="s">
        <v>3</v>
      </c>
      <c r="I34" s="75" t="s">
        <v>70</v>
      </c>
      <c r="J34" s="75" t="s">
        <v>42</v>
      </c>
      <c r="K34" s="74" t="s">
        <v>48</v>
      </c>
      <c r="L34" s="74" t="s">
        <v>58</v>
      </c>
      <c r="M34" s="287" t="s">
        <v>189</v>
      </c>
      <c r="N34" s="74" t="s">
        <v>305</v>
      </c>
      <c r="O34" s="288"/>
      <c r="P34" s="74" t="s">
        <v>59</v>
      </c>
      <c r="Q34" s="75" t="s">
        <v>42</v>
      </c>
      <c r="R34" s="75" t="s">
        <v>44</v>
      </c>
      <c r="S34" s="75" t="s">
        <v>44</v>
      </c>
      <c r="T34" s="75" t="s">
        <v>44</v>
      </c>
      <c r="U34" s="75" t="s">
        <v>44</v>
      </c>
      <c r="V34" s="75"/>
      <c r="W34" s="75"/>
      <c r="X34" s="75"/>
      <c r="Y34" s="75"/>
      <c r="Z34" s="75"/>
      <c r="AA34" s="75"/>
      <c r="AB34" s="75"/>
      <c r="AC34" s="75"/>
      <c r="AD34" s="75"/>
      <c r="AE34" s="75"/>
      <c r="AF34" s="75"/>
      <c r="AG34" s="75"/>
      <c r="AH34" s="75"/>
      <c r="AI34" s="101">
        <f t="shared" si="11"/>
        <v>1800</v>
      </c>
      <c r="AJ34" s="4">
        <f t="shared" si="12"/>
        <v>30</v>
      </c>
      <c r="AK34" s="4">
        <f t="shared" si="13"/>
        <v>0</v>
      </c>
      <c r="AL34" s="4">
        <f t="shared" si="14"/>
        <v>1800</v>
      </c>
      <c r="AM34" s="4">
        <f t="shared" si="1"/>
        <v>30</v>
      </c>
      <c r="AN34" s="4">
        <f t="shared" si="2"/>
        <v>0</v>
      </c>
      <c r="AO34" s="4">
        <f t="shared" si="15"/>
        <v>0</v>
      </c>
      <c r="AP34" s="4">
        <f t="shared" si="3"/>
        <v>0</v>
      </c>
      <c r="AQ34" s="4">
        <f t="shared" si="4"/>
        <v>0</v>
      </c>
      <c r="AR34" s="4">
        <f t="shared" si="16"/>
        <v>0</v>
      </c>
      <c r="AS34" s="4">
        <f t="shared" si="5"/>
        <v>0</v>
      </c>
      <c r="AT34" s="4">
        <f t="shared" si="6"/>
        <v>0</v>
      </c>
      <c r="AU34" s="4">
        <f t="shared" si="17"/>
        <v>0</v>
      </c>
      <c r="AV34" s="4">
        <f t="shared" si="7"/>
        <v>0</v>
      </c>
      <c r="AW34" s="4">
        <f t="shared" si="8"/>
        <v>0</v>
      </c>
    </row>
    <row r="35" spans="1:49" ht="14.5" x14ac:dyDescent="0.35">
      <c r="A35" s="104">
        <f t="shared" si="9"/>
        <v>0.81249999999999956</v>
      </c>
      <c r="B35" s="5">
        <f t="shared" si="0"/>
        <v>0.83333333333333293</v>
      </c>
      <c r="C35" s="336">
        <f t="shared" si="10"/>
        <v>30</v>
      </c>
      <c r="D35" s="73">
        <v>30</v>
      </c>
      <c r="E35" s="73">
        <v>0</v>
      </c>
      <c r="F35" s="74" t="s">
        <v>312</v>
      </c>
      <c r="G35" s="74" t="s">
        <v>303</v>
      </c>
      <c r="H35" s="75" t="s">
        <v>3</v>
      </c>
      <c r="I35" s="75" t="s">
        <v>70</v>
      </c>
      <c r="J35" s="75" t="s">
        <v>42</v>
      </c>
      <c r="K35" s="74" t="s">
        <v>48</v>
      </c>
      <c r="L35" s="74" t="s">
        <v>58</v>
      </c>
      <c r="M35" s="287" t="s">
        <v>189</v>
      </c>
      <c r="N35" s="74" t="s">
        <v>304</v>
      </c>
      <c r="O35" s="288" t="s">
        <v>99</v>
      </c>
      <c r="P35" s="74" t="s">
        <v>59</v>
      </c>
      <c r="Q35" s="75" t="s">
        <v>42</v>
      </c>
      <c r="R35" s="75" t="s">
        <v>42</v>
      </c>
      <c r="S35" s="75" t="s">
        <v>44</v>
      </c>
      <c r="T35" s="75" t="s">
        <v>44</v>
      </c>
      <c r="U35" s="75" t="s">
        <v>44</v>
      </c>
      <c r="V35" s="75"/>
      <c r="W35" s="75"/>
      <c r="X35" s="75"/>
      <c r="Y35" s="75"/>
      <c r="Z35" s="75"/>
      <c r="AA35" s="75"/>
      <c r="AB35" s="75"/>
      <c r="AC35" s="75"/>
      <c r="AD35" s="75"/>
      <c r="AE35" s="75"/>
      <c r="AF35" s="75"/>
      <c r="AG35" s="75"/>
      <c r="AH35" s="75"/>
      <c r="AI35" s="101">
        <f t="shared" si="11"/>
        <v>1800</v>
      </c>
      <c r="AJ35" s="4">
        <f t="shared" si="12"/>
        <v>30</v>
      </c>
      <c r="AK35" s="4">
        <f t="shared" si="13"/>
        <v>0</v>
      </c>
      <c r="AL35" s="4">
        <f t="shared" si="14"/>
        <v>1800</v>
      </c>
      <c r="AM35" s="4">
        <f t="shared" si="1"/>
        <v>30</v>
      </c>
      <c r="AN35" s="4">
        <f t="shared" si="2"/>
        <v>0</v>
      </c>
      <c r="AO35" s="4">
        <f t="shared" si="15"/>
        <v>0</v>
      </c>
      <c r="AP35" s="4">
        <f t="shared" si="3"/>
        <v>0</v>
      </c>
      <c r="AQ35" s="4">
        <f t="shared" si="4"/>
        <v>0</v>
      </c>
      <c r="AR35" s="4">
        <f t="shared" si="16"/>
        <v>0</v>
      </c>
      <c r="AS35" s="4">
        <f t="shared" si="5"/>
        <v>0</v>
      </c>
      <c r="AT35" s="4">
        <f t="shared" si="6"/>
        <v>0</v>
      </c>
      <c r="AU35" s="4">
        <f t="shared" si="17"/>
        <v>0</v>
      </c>
      <c r="AV35" s="4">
        <f t="shared" si="7"/>
        <v>0</v>
      </c>
      <c r="AW35" s="4">
        <f t="shared" si="8"/>
        <v>0</v>
      </c>
    </row>
    <row r="36" spans="1:49" ht="14.5" x14ac:dyDescent="0.35">
      <c r="A36" s="104">
        <f t="shared" si="9"/>
        <v>0.83333333333333293</v>
      </c>
      <c r="B36" s="5">
        <f t="shared" si="0"/>
        <v>0.84027777777777735</v>
      </c>
      <c r="C36" s="336">
        <f t="shared" si="10"/>
        <v>10</v>
      </c>
      <c r="D36" s="73">
        <v>10</v>
      </c>
      <c r="E36" s="73">
        <v>0</v>
      </c>
      <c r="F36" s="74" t="s">
        <v>298</v>
      </c>
      <c r="G36" s="74" t="s">
        <v>299</v>
      </c>
      <c r="H36" s="75" t="s">
        <v>3</v>
      </c>
      <c r="I36" s="75" t="s">
        <v>70</v>
      </c>
      <c r="J36" s="75" t="s">
        <v>42</v>
      </c>
      <c r="K36" s="74" t="s">
        <v>48</v>
      </c>
      <c r="L36" s="74" t="s">
        <v>58</v>
      </c>
      <c r="M36" s="287" t="s">
        <v>189</v>
      </c>
      <c r="N36" s="75" t="s">
        <v>305</v>
      </c>
      <c r="O36" s="74"/>
      <c r="P36" s="74" t="s">
        <v>59</v>
      </c>
      <c r="Q36" s="75" t="s">
        <v>42</v>
      </c>
      <c r="R36" s="75" t="s">
        <v>44</v>
      </c>
      <c r="S36" s="75" t="s">
        <v>44</v>
      </c>
      <c r="T36" s="75" t="s">
        <v>42</v>
      </c>
      <c r="U36" s="75" t="s">
        <v>44</v>
      </c>
      <c r="V36" s="75"/>
      <c r="W36" s="75"/>
      <c r="X36" s="75"/>
      <c r="Y36" s="75"/>
      <c r="Z36" s="75"/>
      <c r="AA36" s="75"/>
      <c r="AB36" s="75"/>
      <c r="AC36" s="75"/>
      <c r="AD36" s="75"/>
      <c r="AE36" s="75"/>
      <c r="AF36" s="75"/>
      <c r="AG36" s="75"/>
      <c r="AH36" s="75"/>
      <c r="AI36" s="101">
        <f t="shared" si="11"/>
        <v>600</v>
      </c>
      <c r="AJ36" s="4">
        <f t="shared" si="12"/>
        <v>10</v>
      </c>
      <c r="AK36" s="4">
        <f t="shared" si="13"/>
        <v>0</v>
      </c>
      <c r="AL36" s="4">
        <f t="shared" si="14"/>
        <v>600</v>
      </c>
      <c r="AM36" s="4">
        <f t="shared" si="1"/>
        <v>10</v>
      </c>
      <c r="AN36" s="4">
        <f t="shared" si="2"/>
        <v>0</v>
      </c>
      <c r="AO36" s="4">
        <f t="shared" si="15"/>
        <v>0</v>
      </c>
      <c r="AP36" s="4">
        <f t="shared" si="3"/>
        <v>0</v>
      </c>
      <c r="AQ36" s="4">
        <f t="shared" si="4"/>
        <v>0</v>
      </c>
      <c r="AR36" s="4">
        <f t="shared" si="16"/>
        <v>0</v>
      </c>
      <c r="AS36" s="4">
        <f t="shared" si="5"/>
        <v>0</v>
      </c>
      <c r="AT36" s="4">
        <f t="shared" si="6"/>
        <v>0</v>
      </c>
      <c r="AU36" s="4">
        <f t="shared" si="17"/>
        <v>0</v>
      </c>
      <c r="AV36" s="4">
        <f t="shared" si="7"/>
        <v>0</v>
      </c>
      <c r="AW36" s="4">
        <f t="shared" si="8"/>
        <v>0</v>
      </c>
    </row>
    <row r="37" spans="1:49" ht="14.5" x14ac:dyDescent="0.35">
      <c r="A37" s="104">
        <f t="shared" si="9"/>
        <v>0.84027777777777735</v>
      </c>
      <c r="B37" s="5">
        <f t="shared" si="0"/>
        <v>0.87499999999999956</v>
      </c>
      <c r="C37" s="336">
        <f t="shared" si="10"/>
        <v>50</v>
      </c>
      <c r="D37" s="73">
        <v>50</v>
      </c>
      <c r="E37" s="73">
        <v>0</v>
      </c>
      <c r="F37" s="74" t="s">
        <v>306</v>
      </c>
      <c r="G37" s="74" t="s">
        <v>303</v>
      </c>
      <c r="H37" s="75" t="s">
        <v>3</v>
      </c>
      <c r="I37" s="75" t="s">
        <v>70</v>
      </c>
      <c r="J37" s="75" t="s">
        <v>42</v>
      </c>
      <c r="K37" s="74" t="s">
        <v>48</v>
      </c>
      <c r="L37" s="74" t="s">
        <v>58</v>
      </c>
      <c r="M37" s="287" t="s">
        <v>189</v>
      </c>
      <c r="N37" s="74" t="s">
        <v>304</v>
      </c>
      <c r="O37" s="288"/>
      <c r="P37" s="74" t="s">
        <v>59</v>
      </c>
      <c r="Q37" s="75" t="s">
        <v>42</v>
      </c>
      <c r="R37" s="75" t="s">
        <v>44</v>
      </c>
      <c r="S37" s="75" t="s">
        <v>44</v>
      </c>
      <c r="T37" s="75" t="s">
        <v>44</v>
      </c>
      <c r="U37" s="75" t="s">
        <v>44</v>
      </c>
      <c r="V37" s="75"/>
      <c r="W37" s="75"/>
      <c r="X37" s="75"/>
      <c r="Y37" s="75"/>
      <c r="Z37" s="75"/>
      <c r="AA37" s="75"/>
      <c r="AB37" s="75"/>
      <c r="AC37" s="75"/>
      <c r="AD37" s="75"/>
      <c r="AE37" s="75"/>
      <c r="AF37" s="75"/>
      <c r="AG37" s="75"/>
      <c r="AH37" s="75"/>
      <c r="AI37" s="101">
        <f t="shared" si="11"/>
        <v>3000</v>
      </c>
      <c r="AJ37" s="4">
        <f t="shared" si="12"/>
        <v>50</v>
      </c>
      <c r="AK37" s="4">
        <f t="shared" si="13"/>
        <v>0</v>
      </c>
      <c r="AL37" s="4">
        <f t="shared" si="14"/>
        <v>3000</v>
      </c>
      <c r="AM37" s="4">
        <f t="shared" si="1"/>
        <v>50</v>
      </c>
      <c r="AN37" s="4">
        <f t="shared" si="2"/>
        <v>0</v>
      </c>
      <c r="AO37" s="4">
        <f t="shared" si="15"/>
        <v>0</v>
      </c>
      <c r="AP37" s="4">
        <f t="shared" si="3"/>
        <v>0</v>
      </c>
      <c r="AQ37" s="4">
        <f t="shared" si="4"/>
        <v>0</v>
      </c>
      <c r="AR37" s="4">
        <f t="shared" si="16"/>
        <v>0</v>
      </c>
      <c r="AS37" s="4">
        <f t="shared" si="5"/>
        <v>0</v>
      </c>
      <c r="AT37" s="4">
        <f t="shared" si="6"/>
        <v>0</v>
      </c>
      <c r="AU37" s="4">
        <f t="shared" si="17"/>
        <v>0</v>
      </c>
      <c r="AV37" s="4">
        <f t="shared" si="7"/>
        <v>0</v>
      </c>
      <c r="AW37" s="4">
        <f t="shared" si="8"/>
        <v>0</v>
      </c>
    </row>
    <row r="38" spans="1:49" ht="14.5" x14ac:dyDescent="0.35">
      <c r="A38" s="104">
        <f t="shared" si="9"/>
        <v>0.87499999999999956</v>
      </c>
      <c r="B38" s="5">
        <f t="shared" si="0"/>
        <v>0.87708333333333288</v>
      </c>
      <c r="C38" s="336">
        <f t="shared" si="10"/>
        <v>3</v>
      </c>
      <c r="D38" s="73">
        <v>3</v>
      </c>
      <c r="E38" s="73">
        <v>0</v>
      </c>
      <c r="F38" s="74" t="s">
        <v>295</v>
      </c>
      <c r="G38" s="74" t="s">
        <v>296</v>
      </c>
      <c r="H38" s="75" t="s">
        <v>3</v>
      </c>
      <c r="I38" s="75" t="s">
        <v>70</v>
      </c>
      <c r="J38" s="75" t="s">
        <v>42</v>
      </c>
      <c r="K38" s="74" t="s">
        <v>48</v>
      </c>
      <c r="L38" s="74" t="s">
        <v>58</v>
      </c>
      <c r="M38" s="287" t="s">
        <v>189</v>
      </c>
      <c r="N38" s="74" t="s">
        <v>304</v>
      </c>
      <c r="O38" s="288"/>
      <c r="P38" s="74" t="s">
        <v>59</v>
      </c>
      <c r="Q38" s="75" t="s">
        <v>42</v>
      </c>
      <c r="R38" s="75" t="s">
        <v>44</v>
      </c>
      <c r="S38" s="75" t="s">
        <v>44</v>
      </c>
      <c r="T38" s="75" t="s">
        <v>44</v>
      </c>
      <c r="U38" s="75" t="s">
        <v>44</v>
      </c>
      <c r="V38" s="75"/>
      <c r="W38" s="75"/>
      <c r="X38" s="75"/>
      <c r="Y38" s="75"/>
      <c r="Z38" s="75"/>
      <c r="AA38" s="75"/>
      <c r="AB38" s="75"/>
      <c r="AC38" s="75"/>
      <c r="AD38" s="75"/>
      <c r="AE38" s="75"/>
      <c r="AF38" s="75"/>
      <c r="AG38" s="75"/>
      <c r="AH38" s="75"/>
      <c r="AI38" s="101">
        <f t="shared" si="11"/>
        <v>180</v>
      </c>
      <c r="AJ38" s="4">
        <f t="shared" si="12"/>
        <v>3</v>
      </c>
      <c r="AK38" s="4">
        <f t="shared" si="13"/>
        <v>0</v>
      </c>
      <c r="AL38" s="4">
        <f t="shared" si="14"/>
        <v>180</v>
      </c>
      <c r="AM38" s="4">
        <f t="shared" si="1"/>
        <v>3</v>
      </c>
      <c r="AN38" s="4">
        <f t="shared" si="2"/>
        <v>0</v>
      </c>
      <c r="AO38" s="4">
        <f t="shared" si="15"/>
        <v>0</v>
      </c>
      <c r="AP38" s="4">
        <f t="shared" si="3"/>
        <v>0</v>
      </c>
      <c r="AQ38" s="4">
        <f t="shared" si="4"/>
        <v>0</v>
      </c>
      <c r="AR38" s="4">
        <f t="shared" si="16"/>
        <v>0</v>
      </c>
      <c r="AS38" s="4">
        <f t="shared" si="5"/>
        <v>0</v>
      </c>
      <c r="AT38" s="4">
        <f t="shared" si="6"/>
        <v>0</v>
      </c>
      <c r="AU38" s="4">
        <f t="shared" si="17"/>
        <v>0</v>
      </c>
      <c r="AV38" s="4">
        <f t="shared" si="7"/>
        <v>0</v>
      </c>
      <c r="AW38" s="4">
        <f t="shared" si="8"/>
        <v>0</v>
      </c>
    </row>
    <row r="39" spans="1:49" ht="14.5" x14ac:dyDescent="0.35">
      <c r="A39" s="104">
        <f t="shared" si="9"/>
        <v>0.87708333333333288</v>
      </c>
      <c r="B39" s="5">
        <f t="shared" si="0"/>
        <v>0.91666666666666619</v>
      </c>
      <c r="C39" s="336">
        <f t="shared" si="10"/>
        <v>57</v>
      </c>
      <c r="D39" s="73">
        <v>47</v>
      </c>
      <c r="E39" s="73">
        <v>10</v>
      </c>
      <c r="F39" s="74" t="s">
        <v>318</v>
      </c>
      <c r="G39" s="74" t="s">
        <v>319</v>
      </c>
      <c r="H39" s="75" t="s">
        <v>17</v>
      </c>
      <c r="I39" s="75" t="s">
        <v>70</v>
      </c>
      <c r="J39" s="75" t="s">
        <v>42</v>
      </c>
      <c r="K39" s="74" t="s">
        <v>50</v>
      </c>
      <c r="L39" s="74" t="s">
        <v>54</v>
      </c>
      <c r="M39" s="287" t="s">
        <v>189</v>
      </c>
      <c r="N39" s="74"/>
      <c r="O39" s="288"/>
      <c r="P39" s="74" t="s">
        <v>59</v>
      </c>
      <c r="Q39" s="75" t="s">
        <v>44</v>
      </c>
      <c r="R39" s="75" t="s">
        <v>44</v>
      </c>
      <c r="S39" s="75" t="s">
        <v>44</v>
      </c>
      <c r="T39" s="75" t="s">
        <v>44</v>
      </c>
      <c r="U39" s="75" t="s">
        <v>44</v>
      </c>
      <c r="V39" s="75"/>
      <c r="W39" s="75"/>
      <c r="X39" s="75"/>
      <c r="Y39" s="75"/>
      <c r="Z39" s="75"/>
      <c r="AA39" s="75"/>
      <c r="AB39" s="75"/>
      <c r="AC39" s="75"/>
      <c r="AD39" s="75"/>
      <c r="AE39" s="75"/>
      <c r="AF39" s="75"/>
      <c r="AG39" s="75"/>
      <c r="AH39" s="75"/>
      <c r="AI39" s="101">
        <f t="shared" si="11"/>
        <v>3420</v>
      </c>
      <c r="AJ39" s="4">
        <f t="shared" si="12"/>
        <v>57</v>
      </c>
      <c r="AK39" s="4">
        <f t="shared" si="13"/>
        <v>0</v>
      </c>
      <c r="AL39" s="4">
        <f t="shared" si="14"/>
        <v>2820</v>
      </c>
      <c r="AM39" s="4">
        <f t="shared" si="1"/>
        <v>47</v>
      </c>
      <c r="AN39" s="4">
        <f t="shared" si="2"/>
        <v>0</v>
      </c>
      <c r="AO39" s="4">
        <f t="shared" si="15"/>
        <v>600</v>
      </c>
      <c r="AP39" s="4">
        <f t="shared" si="3"/>
        <v>10</v>
      </c>
      <c r="AQ39" s="4">
        <f t="shared" si="4"/>
        <v>0</v>
      </c>
      <c r="AR39" s="4">
        <f t="shared" si="16"/>
        <v>0</v>
      </c>
      <c r="AS39" s="4">
        <f t="shared" si="5"/>
        <v>0</v>
      </c>
      <c r="AT39" s="4">
        <f t="shared" si="6"/>
        <v>0</v>
      </c>
      <c r="AU39" s="4">
        <f t="shared" si="17"/>
        <v>0</v>
      </c>
      <c r="AV39" s="4">
        <f t="shared" si="7"/>
        <v>0</v>
      </c>
      <c r="AW39" s="4">
        <f t="shared" si="8"/>
        <v>0</v>
      </c>
    </row>
    <row r="40" spans="1:49" ht="14.5" x14ac:dyDescent="0.35">
      <c r="A40" s="104">
        <f t="shared" si="9"/>
        <v>0.91666666666666619</v>
      </c>
      <c r="B40" s="5">
        <f t="shared" si="0"/>
        <v>0.91874999999999951</v>
      </c>
      <c r="C40" s="336">
        <f t="shared" si="10"/>
        <v>3</v>
      </c>
      <c r="D40" s="73">
        <v>3</v>
      </c>
      <c r="E40" s="73">
        <v>0</v>
      </c>
      <c r="F40" s="74" t="s">
        <v>295</v>
      </c>
      <c r="G40" s="74" t="s">
        <v>296</v>
      </c>
      <c r="H40" s="75" t="s">
        <v>3</v>
      </c>
      <c r="I40" s="75" t="s">
        <v>70</v>
      </c>
      <c r="J40" s="75" t="s">
        <v>42</v>
      </c>
      <c r="K40" s="74" t="s">
        <v>48</v>
      </c>
      <c r="L40" s="74" t="s">
        <v>58</v>
      </c>
      <c r="M40" s="287" t="s">
        <v>189</v>
      </c>
      <c r="N40" s="74" t="s">
        <v>304</v>
      </c>
      <c r="O40" s="288"/>
      <c r="P40" s="74" t="s">
        <v>59</v>
      </c>
      <c r="Q40" s="75" t="s">
        <v>42</v>
      </c>
      <c r="R40" s="75" t="s">
        <v>44</v>
      </c>
      <c r="S40" s="75" t="s">
        <v>44</v>
      </c>
      <c r="T40" s="75" t="s">
        <v>44</v>
      </c>
      <c r="U40" s="75" t="s">
        <v>44</v>
      </c>
      <c r="V40" s="75"/>
      <c r="W40" s="75"/>
      <c r="X40" s="75"/>
      <c r="Y40" s="75"/>
      <c r="Z40" s="75"/>
      <c r="AA40" s="75"/>
      <c r="AB40" s="75"/>
      <c r="AC40" s="75"/>
      <c r="AD40" s="75"/>
      <c r="AE40" s="75"/>
      <c r="AF40" s="75"/>
      <c r="AG40" s="75"/>
      <c r="AH40" s="75"/>
      <c r="AI40" s="101">
        <f t="shared" si="11"/>
        <v>180</v>
      </c>
      <c r="AJ40" s="4">
        <f t="shared" si="12"/>
        <v>3</v>
      </c>
      <c r="AK40" s="4">
        <f t="shared" si="13"/>
        <v>0</v>
      </c>
      <c r="AL40" s="4">
        <f t="shared" si="14"/>
        <v>180</v>
      </c>
      <c r="AM40" s="4">
        <f t="shared" si="1"/>
        <v>3</v>
      </c>
      <c r="AN40" s="4">
        <f t="shared" si="2"/>
        <v>0</v>
      </c>
      <c r="AO40" s="4">
        <f t="shared" si="15"/>
        <v>0</v>
      </c>
      <c r="AP40" s="4">
        <f t="shared" si="3"/>
        <v>0</v>
      </c>
      <c r="AQ40" s="4">
        <f t="shared" si="4"/>
        <v>0</v>
      </c>
      <c r="AR40" s="4">
        <f t="shared" si="16"/>
        <v>0</v>
      </c>
      <c r="AS40" s="4">
        <f t="shared" si="5"/>
        <v>0</v>
      </c>
      <c r="AT40" s="4">
        <f t="shared" si="6"/>
        <v>0</v>
      </c>
      <c r="AU40" s="4">
        <f t="shared" si="17"/>
        <v>0</v>
      </c>
      <c r="AV40" s="4">
        <f t="shared" si="7"/>
        <v>0</v>
      </c>
      <c r="AW40" s="4">
        <f t="shared" si="8"/>
        <v>0</v>
      </c>
    </row>
    <row r="41" spans="1:49" ht="14.5" x14ac:dyDescent="0.35">
      <c r="A41" s="104">
        <f t="shared" si="9"/>
        <v>0.91874999999999951</v>
      </c>
      <c r="B41" s="5">
        <f t="shared" si="0"/>
        <v>0.95833333333333282</v>
      </c>
      <c r="C41" s="336">
        <f t="shared" si="10"/>
        <v>57</v>
      </c>
      <c r="D41" s="73">
        <v>47</v>
      </c>
      <c r="E41" s="73">
        <v>10</v>
      </c>
      <c r="F41" s="74" t="s">
        <v>307</v>
      </c>
      <c r="G41" s="74" t="s">
        <v>308</v>
      </c>
      <c r="H41" s="75" t="s">
        <v>17</v>
      </c>
      <c r="I41" s="75" t="s">
        <v>70</v>
      </c>
      <c r="J41" s="75" t="s">
        <v>42</v>
      </c>
      <c r="K41" s="74" t="s">
        <v>50</v>
      </c>
      <c r="L41" s="74" t="s">
        <v>54</v>
      </c>
      <c r="M41" s="287" t="s">
        <v>189</v>
      </c>
      <c r="N41" s="74"/>
      <c r="O41" s="288"/>
      <c r="P41" s="74" t="s">
        <v>59</v>
      </c>
      <c r="Q41" s="75" t="s">
        <v>44</v>
      </c>
      <c r="R41" s="75" t="s">
        <v>44</v>
      </c>
      <c r="S41" s="75" t="s">
        <v>44</v>
      </c>
      <c r="T41" s="75" t="s">
        <v>44</v>
      </c>
      <c r="U41" s="75" t="s">
        <v>44</v>
      </c>
      <c r="V41" s="75"/>
      <c r="W41" s="75"/>
      <c r="X41" s="75"/>
      <c r="Y41" s="75"/>
      <c r="Z41" s="75"/>
      <c r="AA41" s="75"/>
      <c r="AB41" s="75"/>
      <c r="AC41" s="75"/>
      <c r="AD41" s="75"/>
      <c r="AE41" s="75"/>
      <c r="AF41" s="75"/>
      <c r="AG41" s="75"/>
      <c r="AH41" s="75"/>
      <c r="AI41" s="101">
        <f t="shared" si="11"/>
        <v>3420</v>
      </c>
      <c r="AJ41" s="4">
        <f t="shared" si="12"/>
        <v>57</v>
      </c>
      <c r="AK41" s="4">
        <f t="shared" si="13"/>
        <v>0</v>
      </c>
      <c r="AL41" s="4">
        <f t="shared" si="14"/>
        <v>2820</v>
      </c>
      <c r="AM41" s="4">
        <f t="shared" si="1"/>
        <v>47</v>
      </c>
      <c r="AN41" s="4">
        <f t="shared" si="2"/>
        <v>0</v>
      </c>
      <c r="AO41" s="4">
        <f t="shared" si="15"/>
        <v>600</v>
      </c>
      <c r="AP41" s="4">
        <f t="shared" si="3"/>
        <v>10</v>
      </c>
      <c r="AQ41" s="4">
        <f t="shared" si="4"/>
        <v>0</v>
      </c>
      <c r="AR41" s="4">
        <f t="shared" si="16"/>
        <v>0</v>
      </c>
      <c r="AS41" s="4">
        <f t="shared" si="5"/>
        <v>0</v>
      </c>
      <c r="AT41" s="4">
        <f t="shared" si="6"/>
        <v>0</v>
      </c>
      <c r="AU41" s="4">
        <f t="shared" si="17"/>
        <v>0</v>
      </c>
      <c r="AV41" s="4">
        <f t="shared" si="7"/>
        <v>0</v>
      </c>
      <c r="AW41" s="4">
        <f t="shared" si="8"/>
        <v>0</v>
      </c>
    </row>
    <row r="42" spans="1:49" ht="14.5" x14ac:dyDescent="0.35">
      <c r="A42" s="104">
        <f t="shared" si="9"/>
        <v>0.95833333333333282</v>
      </c>
      <c r="B42" s="5">
        <f t="shared" si="0"/>
        <v>0.96041666666666614</v>
      </c>
      <c r="C42" s="336">
        <f t="shared" si="10"/>
        <v>3</v>
      </c>
      <c r="D42" s="73">
        <v>3</v>
      </c>
      <c r="E42" s="73">
        <v>0</v>
      </c>
      <c r="F42" s="74" t="s">
        <v>295</v>
      </c>
      <c r="G42" s="74" t="s">
        <v>296</v>
      </c>
      <c r="H42" s="75" t="s">
        <v>3</v>
      </c>
      <c r="I42" s="75" t="s">
        <v>70</v>
      </c>
      <c r="J42" s="75" t="s">
        <v>42</v>
      </c>
      <c r="K42" s="74" t="s">
        <v>48</v>
      </c>
      <c r="L42" s="74" t="s">
        <v>58</v>
      </c>
      <c r="M42" s="287" t="s">
        <v>189</v>
      </c>
      <c r="N42" s="74" t="s">
        <v>304</v>
      </c>
      <c r="O42" s="288"/>
      <c r="P42" s="74" t="s">
        <v>59</v>
      </c>
      <c r="Q42" s="75" t="s">
        <v>42</v>
      </c>
      <c r="R42" s="75" t="s">
        <v>44</v>
      </c>
      <c r="S42" s="75" t="s">
        <v>44</v>
      </c>
      <c r="T42" s="75" t="s">
        <v>44</v>
      </c>
      <c r="U42" s="75" t="s">
        <v>44</v>
      </c>
      <c r="V42" s="75"/>
      <c r="W42" s="75"/>
      <c r="X42" s="75"/>
      <c r="Y42" s="75"/>
      <c r="Z42" s="75"/>
      <c r="AA42" s="75"/>
      <c r="AB42" s="75"/>
      <c r="AC42" s="75"/>
      <c r="AD42" s="75"/>
      <c r="AE42" s="75"/>
      <c r="AF42" s="75"/>
      <c r="AG42" s="75"/>
      <c r="AH42" s="75"/>
      <c r="AI42" s="101">
        <f t="shared" si="11"/>
        <v>180</v>
      </c>
      <c r="AJ42" s="4">
        <f t="shared" si="12"/>
        <v>3</v>
      </c>
      <c r="AK42" s="4">
        <f t="shared" si="13"/>
        <v>0</v>
      </c>
      <c r="AL42" s="4">
        <f t="shared" si="14"/>
        <v>180</v>
      </c>
      <c r="AM42" s="4">
        <f t="shared" si="1"/>
        <v>3</v>
      </c>
      <c r="AN42" s="4">
        <f t="shared" si="2"/>
        <v>0</v>
      </c>
      <c r="AO42" s="4">
        <f t="shared" si="15"/>
        <v>0</v>
      </c>
      <c r="AP42" s="4">
        <f t="shared" si="3"/>
        <v>0</v>
      </c>
      <c r="AQ42" s="4">
        <f t="shared" si="4"/>
        <v>0</v>
      </c>
      <c r="AR42" s="4">
        <f t="shared" si="16"/>
        <v>0</v>
      </c>
      <c r="AS42" s="4">
        <f t="shared" si="5"/>
        <v>0</v>
      </c>
      <c r="AT42" s="4">
        <f t="shared" si="6"/>
        <v>0</v>
      </c>
      <c r="AU42" s="4">
        <f t="shared" si="17"/>
        <v>0</v>
      </c>
      <c r="AV42" s="4">
        <f t="shared" si="7"/>
        <v>0</v>
      </c>
      <c r="AW42" s="4">
        <f t="shared" si="8"/>
        <v>0</v>
      </c>
    </row>
    <row r="43" spans="1:49" ht="14.5" x14ac:dyDescent="0.35">
      <c r="A43" s="104">
        <f t="shared" si="9"/>
        <v>0.96041666666666614</v>
      </c>
      <c r="B43" s="5">
        <f t="shared" si="0"/>
        <v>0.99999999999999944</v>
      </c>
      <c r="C43" s="336">
        <f t="shared" si="10"/>
        <v>57</v>
      </c>
      <c r="D43" s="73">
        <v>47</v>
      </c>
      <c r="E43" s="73">
        <v>10</v>
      </c>
      <c r="F43" s="74" t="s">
        <v>318</v>
      </c>
      <c r="G43" s="74" t="s">
        <v>319</v>
      </c>
      <c r="H43" s="75" t="s">
        <v>17</v>
      </c>
      <c r="I43" s="75" t="s">
        <v>70</v>
      </c>
      <c r="J43" s="75" t="s">
        <v>42</v>
      </c>
      <c r="K43" s="74" t="s">
        <v>50</v>
      </c>
      <c r="L43" s="74" t="s">
        <v>54</v>
      </c>
      <c r="M43" s="287" t="s">
        <v>189</v>
      </c>
      <c r="N43" s="74"/>
      <c r="O43" s="288" t="s">
        <v>99</v>
      </c>
      <c r="P43" s="74" t="s">
        <v>59</v>
      </c>
      <c r="Q43" s="75" t="s">
        <v>44</v>
      </c>
      <c r="R43" s="75" t="s">
        <v>44</v>
      </c>
      <c r="S43" s="75" t="s">
        <v>44</v>
      </c>
      <c r="T43" s="75" t="s">
        <v>44</v>
      </c>
      <c r="U43" s="75" t="s">
        <v>44</v>
      </c>
      <c r="V43" s="75"/>
      <c r="W43" s="75"/>
      <c r="X43" s="75"/>
      <c r="Y43" s="75"/>
      <c r="Z43" s="75"/>
      <c r="AA43" s="75"/>
      <c r="AB43" s="75"/>
      <c r="AC43" s="75"/>
      <c r="AD43" s="75"/>
      <c r="AE43" s="75"/>
      <c r="AF43" s="75"/>
      <c r="AG43" s="75"/>
      <c r="AH43" s="75"/>
      <c r="AI43" s="101">
        <f t="shared" si="11"/>
        <v>3420</v>
      </c>
      <c r="AJ43" s="4">
        <f t="shared" si="12"/>
        <v>57</v>
      </c>
      <c r="AK43" s="4">
        <f t="shared" si="13"/>
        <v>0</v>
      </c>
      <c r="AL43" s="4">
        <f t="shared" si="14"/>
        <v>2820</v>
      </c>
      <c r="AM43" s="4">
        <f t="shared" si="1"/>
        <v>47</v>
      </c>
      <c r="AN43" s="4">
        <f t="shared" si="2"/>
        <v>0</v>
      </c>
      <c r="AO43" s="4">
        <f t="shared" si="15"/>
        <v>600</v>
      </c>
      <c r="AP43" s="4">
        <f t="shared" si="3"/>
        <v>10</v>
      </c>
      <c r="AQ43" s="4">
        <f t="shared" si="4"/>
        <v>0</v>
      </c>
      <c r="AR43" s="4">
        <f t="shared" si="16"/>
        <v>0</v>
      </c>
      <c r="AS43" s="4">
        <f t="shared" si="5"/>
        <v>0</v>
      </c>
      <c r="AT43" s="4">
        <f t="shared" si="6"/>
        <v>0</v>
      </c>
      <c r="AU43" s="4">
        <f t="shared" si="17"/>
        <v>0</v>
      </c>
      <c r="AV43" s="4">
        <f t="shared" si="7"/>
        <v>0</v>
      </c>
      <c r="AW43" s="4">
        <f t="shared" si="8"/>
        <v>0</v>
      </c>
    </row>
    <row r="44" spans="1:49" ht="14.5" x14ac:dyDescent="0.35">
      <c r="A44" s="104">
        <f t="shared" si="9"/>
        <v>0.99999999999999944</v>
      </c>
      <c r="B44" s="5">
        <f t="shared" si="0"/>
        <v>1.0020833333333328</v>
      </c>
      <c r="C44" s="336">
        <f t="shared" si="10"/>
        <v>3</v>
      </c>
      <c r="D44" s="73">
        <v>3</v>
      </c>
      <c r="E44" s="73">
        <v>0</v>
      </c>
      <c r="F44" s="74" t="s">
        <v>295</v>
      </c>
      <c r="G44" s="74" t="s">
        <v>296</v>
      </c>
      <c r="H44" s="75" t="s">
        <v>3</v>
      </c>
      <c r="I44" s="75" t="s">
        <v>70</v>
      </c>
      <c r="J44" s="75" t="s">
        <v>42</v>
      </c>
      <c r="K44" s="74" t="s">
        <v>48</v>
      </c>
      <c r="L44" s="74" t="s">
        <v>58</v>
      </c>
      <c r="M44" s="287" t="s">
        <v>189</v>
      </c>
      <c r="N44" s="74" t="s">
        <v>304</v>
      </c>
      <c r="O44" s="288" t="s">
        <v>99</v>
      </c>
      <c r="P44" s="74" t="s">
        <v>59</v>
      </c>
      <c r="Q44" s="75" t="s">
        <v>42</v>
      </c>
      <c r="R44" s="75" t="s">
        <v>44</v>
      </c>
      <c r="S44" s="75" t="s">
        <v>44</v>
      </c>
      <c r="T44" s="75" t="s">
        <v>44</v>
      </c>
      <c r="U44" s="75" t="s">
        <v>44</v>
      </c>
      <c r="V44" s="75"/>
      <c r="W44" s="75"/>
      <c r="X44" s="75"/>
      <c r="Y44" s="75"/>
      <c r="Z44" s="75"/>
      <c r="AA44" s="75"/>
      <c r="AB44" s="75"/>
      <c r="AC44" s="75"/>
      <c r="AD44" s="75"/>
      <c r="AE44" s="75"/>
      <c r="AF44" s="75"/>
      <c r="AG44" s="75"/>
      <c r="AH44" s="75"/>
      <c r="AI44" s="101">
        <f t="shared" si="11"/>
        <v>180</v>
      </c>
      <c r="AJ44" s="4">
        <f t="shared" si="12"/>
        <v>3</v>
      </c>
      <c r="AK44" s="4">
        <f t="shared" si="13"/>
        <v>0</v>
      </c>
      <c r="AL44" s="4">
        <f t="shared" si="14"/>
        <v>180</v>
      </c>
      <c r="AM44" s="4">
        <f t="shared" si="1"/>
        <v>3</v>
      </c>
      <c r="AN44" s="4">
        <f t="shared" si="2"/>
        <v>0</v>
      </c>
      <c r="AO44" s="4">
        <f t="shared" si="15"/>
        <v>0</v>
      </c>
      <c r="AP44" s="4">
        <f t="shared" si="3"/>
        <v>0</v>
      </c>
      <c r="AQ44" s="4">
        <f t="shared" si="4"/>
        <v>0</v>
      </c>
      <c r="AR44" s="4">
        <f t="shared" si="16"/>
        <v>0</v>
      </c>
      <c r="AS44" s="4">
        <f t="shared" si="5"/>
        <v>0</v>
      </c>
      <c r="AT44" s="4">
        <f t="shared" si="6"/>
        <v>0</v>
      </c>
      <c r="AU44" s="4">
        <f t="shared" si="17"/>
        <v>0</v>
      </c>
      <c r="AV44" s="4">
        <f t="shared" si="7"/>
        <v>0</v>
      </c>
      <c r="AW44" s="4">
        <f t="shared" si="8"/>
        <v>0</v>
      </c>
    </row>
    <row r="45" spans="1:49" ht="14.5" x14ac:dyDescent="0.35">
      <c r="A45" s="104">
        <f t="shared" si="9"/>
        <v>1.0020833333333328</v>
      </c>
      <c r="B45" s="5">
        <f t="shared" si="0"/>
        <v>1.0416666666666661</v>
      </c>
      <c r="C45" s="336">
        <f t="shared" si="10"/>
        <v>57</v>
      </c>
      <c r="D45" s="73">
        <v>47</v>
      </c>
      <c r="E45" s="73">
        <v>10</v>
      </c>
      <c r="F45" s="74" t="s">
        <v>318</v>
      </c>
      <c r="G45" s="74" t="s">
        <v>319</v>
      </c>
      <c r="H45" s="75" t="s">
        <v>17</v>
      </c>
      <c r="I45" s="75" t="s">
        <v>70</v>
      </c>
      <c r="J45" s="75" t="s">
        <v>42</v>
      </c>
      <c r="K45" s="74" t="s">
        <v>50</v>
      </c>
      <c r="L45" s="74" t="s">
        <v>54</v>
      </c>
      <c r="M45" s="287" t="s">
        <v>189</v>
      </c>
      <c r="N45" s="74"/>
      <c r="O45" s="288" t="s">
        <v>99</v>
      </c>
      <c r="P45" s="74" t="s">
        <v>59</v>
      </c>
      <c r="Q45" s="75" t="s">
        <v>44</v>
      </c>
      <c r="R45" s="75" t="s">
        <v>44</v>
      </c>
      <c r="S45" s="75" t="s">
        <v>44</v>
      </c>
      <c r="T45" s="75" t="s">
        <v>44</v>
      </c>
      <c r="U45" s="75" t="s">
        <v>44</v>
      </c>
      <c r="V45" s="75"/>
      <c r="W45" s="75"/>
      <c r="X45" s="75"/>
      <c r="Y45" s="75"/>
      <c r="Z45" s="75"/>
      <c r="AA45" s="75"/>
      <c r="AB45" s="75"/>
      <c r="AC45" s="75"/>
      <c r="AD45" s="75"/>
      <c r="AE45" s="75"/>
      <c r="AF45" s="75"/>
      <c r="AG45" s="75"/>
      <c r="AH45" s="75"/>
      <c r="AI45" s="101">
        <f t="shared" si="11"/>
        <v>3420</v>
      </c>
      <c r="AJ45" s="4">
        <f t="shared" si="12"/>
        <v>57</v>
      </c>
      <c r="AK45" s="4">
        <f t="shared" si="13"/>
        <v>0</v>
      </c>
      <c r="AL45" s="4">
        <f t="shared" si="14"/>
        <v>2820</v>
      </c>
      <c r="AM45" s="4">
        <f t="shared" si="1"/>
        <v>47</v>
      </c>
      <c r="AN45" s="4">
        <f t="shared" si="2"/>
        <v>0</v>
      </c>
      <c r="AO45" s="4">
        <f t="shared" si="15"/>
        <v>600</v>
      </c>
      <c r="AP45" s="4">
        <f t="shared" si="3"/>
        <v>10</v>
      </c>
      <c r="AQ45" s="4">
        <f t="shared" si="4"/>
        <v>0</v>
      </c>
      <c r="AR45" s="4">
        <f t="shared" si="16"/>
        <v>0</v>
      </c>
      <c r="AS45" s="4">
        <f t="shared" si="5"/>
        <v>0</v>
      </c>
      <c r="AT45" s="4">
        <f t="shared" si="6"/>
        <v>0</v>
      </c>
      <c r="AU45" s="4">
        <f t="shared" si="17"/>
        <v>0</v>
      </c>
      <c r="AV45" s="4">
        <f t="shared" si="7"/>
        <v>0</v>
      </c>
      <c r="AW45" s="4">
        <f t="shared" si="8"/>
        <v>0</v>
      </c>
    </row>
    <row r="46" spans="1:49" ht="14.5" x14ac:dyDescent="0.35">
      <c r="A46" s="104">
        <f t="shared" si="9"/>
        <v>1.0416666666666661</v>
      </c>
      <c r="B46" s="5">
        <f t="shared" si="0"/>
        <v>1.0437499999999995</v>
      </c>
      <c r="C46" s="336">
        <f t="shared" si="10"/>
        <v>3</v>
      </c>
      <c r="D46" s="73">
        <v>3</v>
      </c>
      <c r="E46" s="73">
        <v>0</v>
      </c>
      <c r="F46" s="74" t="s">
        <v>295</v>
      </c>
      <c r="G46" s="74" t="s">
        <v>296</v>
      </c>
      <c r="H46" s="75" t="s">
        <v>3</v>
      </c>
      <c r="I46" s="75" t="s">
        <v>70</v>
      </c>
      <c r="J46" s="75" t="s">
        <v>42</v>
      </c>
      <c r="K46" s="74" t="s">
        <v>48</v>
      </c>
      <c r="L46" s="74" t="s">
        <v>58</v>
      </c>
      <c r="M46" s="287" t="s">
        <v>189</v>
      </c>
      <c r="N46" s="74" t="s">
        <v>304</v>
      </c>
      <c r="O46" s="288" t="s">
        <v>99</v>
      </c>
      <c r="P46" s="74" t="s">
        <v>59</v>
      </c>
      <c r="Q46" s="75" t="s">
        <v>42</v>
      </c>
      <c r="R46" s="75" t="s">
        <v>44</v>
      </c>
      <c r="S46" s="75" t="s">
        <v>44</v>
      </c>
      <c r="T46" s="75" t="s">
        <v>44</v>
      </c>
      <c r="U46" s="75" t="s">
        <v>44</v>
      </c>
      <c r="V46" s="75"/>
      <c r="W46" s="75"/>
      <c r="X46" s="75"/>
      <c r="Y46" s="75"/>
      <c r="Z46" s="75"/>
      <c r="AA46" s="75"/>
      <c r="AB46" s="75"/>
      <c r="AC46" s="75"/>
      <c r="AD46" s="75"/>
      <c r="AE46" s="75"/>
      <c r="AF46" s="75"/>
      <c r="AG46" s="75"/>
      <c r="AH46" s="75"/>
      <c r="AI46" s="101">
        <f t="shared" si="11"/>
        <v>180</v>
      </c>
      <c r="AJ46" s="4">
        <f t="shared" si="12"/>
        <v>3</v>
      </c>
      <c r="AK46" s="4">
        <f t="shared" si="13"/>
        <v>0</v>
      </c>
      <c r="AL46" s="4">
        <f t="shared" si="14"/>
        <v>180</v>
      </c>
      <c r="AM46" s="4">
        <f t="shared" si="1"/>
        <v>3</v>
      </c>
      <c r="AN46" s="4">
        <f t="shared" si="2"/>
        <v>0</v>
      </c>
      <c r="AO46" s="4">
        <f t="shared" si="15"/>
        <v>0</v>
      </c>
      <c r="AP46" s="4">
        <f t="shared" si="3"/>
        <v>0</v>
      </c>
      <c r="AQ46" s="4">
        <f t="shared" si="4"/>
        <v>0</v>
      </c>
      <c r="AR46" s="4">
        <f t="shared" si="16"/>
        <v>0</v>
      </c>
      <c r="AS46" s="4">
        <f t="shared" si="5"/>
        <v>0</v>
      </c>
      <c r="AT46" s="4">
        <f t="shared" si="6"/>
        <v>0</v>
      </c>
      <c r="AU46" s="4">
        <f t="shared" si="17"/>
        <v>0</v>
      </c>
      <c r="AV46" s="4">
        <f t="shared" si="7"/>
        <v>0</v>
      </c>
      <c r="AW46" s="4">
        <f t="shared" si="8"/>
        <v>0</v>
      </c>
    </row>
    <row r="47" spans="1:49" ht="14.5" x14ac:dyDescent="0.35">
      <c r="A47" s="104">
        <f t="shared" si="9"/>
        <v>1.0437499999999995</v>
      </c>
      <c r="B47" s="5">
        <f t="shared" si="0"/>
        <v>1.0833333333333328</v>
      </c>
      <c r="C47" s="336">
        <f t="shared" si="10"/>
        <v>57</v>
      </c>
      <c r="D47" s="73">
        <v>47</v>
      </c>
      <c r="E47" s="73">
        <v>10</v>
      </c>
      <c r="F47" s="74" t="s">
        <v>318</v>
      </c>
      <c r="G47" s="74" t="s">
        <v>319</v>
      </c>
      <c r="H47" s="75" t="s">
        <v>17</v>
      </c>
      <c r="I47" s="75" t="s">
        <v>70</v>
      </c>
      <c r="J47" s="75" t="s">
        <v>42</v>
      </c>
      <c r="K47" s="74" t="s">
        <v>50</v>
      </c>
      <c r="L47" s="74" t="s">
        <v>54</v>
      </c>
      <c r="M47" s="287" t="s">
        <v>189</v>
      </c>
      <c r="N47" s="74"/>
      <c r="O47" s="288" t="s">
        <v>99</v>
      </c>
      <c r="P47" s="74" t="s">
        <v>59</v>
      </c>
      <c r="Q47" s="75" t="s">
        <v>44</v>
      </c>
      <c r="R47" s="75" t="s">
        <v>44</v>
      </c>
      <c r="S47" s="75" t="s">
        <v>44</v>
      </c>
      <c r="T47" s="75" t="s">
        <v>44</v>
      </c>
      <c r="U47" s="75" t="s">
        <v>44</v>
      </c>
      <c r="V47" s="75"/>
      <c r="W47" s="75"/>
      <c r="X47" s="75"/>
      <c r="Y47" s="75"/>
      <c r="Z47" s="75"/>
      <c r="AA47" s="75"/>
      <c r="AB47" s="75"/>
      <c r="AC47" s="75"/>
      <c r="AD47" s="75"/>
      <c r="AE47" s="75"/>
      <c r="AF47" s="75"/>
      <c r="AG47" s="75"/>
      <c r="AH47" s="75"/>
      <c r="AI47" s="101">
        <f t="shared" si="11"/>
        <v>3420</v>
      </c>
      <c r="AJ47" s="4">
        <f t="shared" si="12"/>
        <v>57</v>
      </c>
      <c r="AK47" s="4">
        <f t="shared" si="13"/>
        <v>0</v>
      </c>
      <c r="AL47" s="4">
        <f t="shared" si="14"/>
        <v>2820</v>
      </c>
      <c r="AM47" s="4">
        <f t="shared" si="1"/>
        <v>47</v>
      </c>
      <c r="AN47" s="4">
        <f t="shared" si="2"/>
        <v>0</v>
      </c>
      <c r="AO47" s="4">
        <f t="shared" si="15"/>
        <v>600</v>
      </c>
      <c r="AP47" s="4">
        <f t="shared" si="3"/>
        <v>10</v>
      </c>
      <c r="AQ47" s="4">
        <f t="shared" si="4"/>
        <v>0</v>
      </c>
      <c r="AR47" s="4">
        <f t="shared" si="16"/>
        <v>0</v>
      </c>
      <c r="AS47" s="4">
        <f t="shared" si="5"/>
        <v>0</v>
      </c>
      <c r="AT47" s="4">
        <f t="shared" si="6"/>
        <v>0</v>
      </c>
      <c r="AU47" s="4">
        <f t="shared" si="17"/>
        <v>0</v>
      </c>
      <c r="AV47" s="4">
        <f t="shared" si="7"/>
        <v>0</v>
      </c>
      <c r="AW47" s="4">
        <f t="shared" si="8"/>
        <v>0</v>
      </c>
    </row>
    <row r="48" spans="1:49" ht="14.5" x14ac:dyDescent="0.35">
      <c r="A48" s="104">
        <f t="shared" si="9"/>
        <v>1.0833333333333328</v>
      </c>
      <c r="B48" s="5">
        <f t="shared" si="0"/>
        <v>1.0854166666666663</v>
      </c>
      <c r="C48" s="336">
        <f t="shared" si="10"/>
        <v>3</v>
      </c>
      <c r="D48" s="73">
        <v>3</v>
      </c>
      <c r="E48" s="73">
        <v>0</v>
      </c>
      <c r="F48" s="74" t="s">
        <v>295</v>
      </c>
      <c r="G48" s="74" t="s">
        <v>296</v>
      </c>
      <c r="H48" s="75" t="s">
        <v>3</v>
      </c>
      <c r="I48" s="75" t="s">
        <v>70</v>
      </c>
      <c r="J48" s="75" t="s">
        <v>42</v>
      </c>
      <c r="K48" s="74" t="s">
        <v>48</v>
      </c>
      <c r="L48" s="74" t="s">
        <v>58</v>
      </c>
      <c r="M48" s="287" t="s">
        <v>189</v>
      </c>
      <c r="N48" s="74" t="s">
        <v>304</v>
      </c>
      <c r="O48" s="288" t="s">
        <v>99</v>
      </c>
      <c r="P48" s="74" t="s">
        <v>59</v>
      </c>
      <c r="Q48" s="75" t="s">
        <v>42</v>
      </c>
      <c r="R48" s="75" t="s">
        <v>44</v>
      </c>
      <c r="S48" s="75" t="s">
        <v>44</v>
      </c>
      <c r="T48" s="75" t="s">
        <v>44</v>
      </c>
      <c r="U48" s="75" t="s">
        <v>44</v>
      </c>
      <c r="V48" s="75"/>
      <c r="W48" s="75"/>
      <c r="X48" s="75"/>
      <c r="Y48" s="75"/>
      <c r="Z48" s="75"/>
      <c r="AA48" s="75"/>
      <c r="AB48" s="75"/>
      <c r="AC48" s="75"/>
      <c r="AD48" s="75"/>
      <c r="AE48" s="75"/>
      <c r="AF48" s="75"/>
      <c r="AG48" s="75"/>
      <c r="AH48" s="75"/>
      <c r="AI48" s="101">
        <f t="shared" si="11"/>
        <v>180</v>
      </c>
      <c r="AJ48" s="4">
        <f t="shared" si="12"/>
        <v>3</v>
      </c>
      <c r="AK48" s="4">
        <f t="shared" si="13"/>
        <v>0</v>
      </c>
      <c r="AL48" s="4">
        <f t="shared" si="14"/>
        <v>180</v>
      </c>
      <c r="AM48" s="4">
        <f t="shared" si="1"/>
        <v>3</v>
      </c>
      <c r="AN48" s="4">
        <f t="shared" si="2"/>
        <v>0</v>
      </c>
      <c r="AO48" s="4">
        <f t="shared" si="15"/>
        <v>0</v>
      </c>
      <c r="AP48" s="4">
        <f t="shared" si="3"/>
        <v>0</v>
      </c>
      <c r="AQ48" s="4">
        <f t="shared" si="4"/>
        <v>0</v>
      </c>
      <c r="AR48" s="4">
        <f t="shared" si="16"/>
        <v>0</v>
      </c>
      <c r="AS48" s="4">
        <f t="shared" si="5"/>
        <v>0</v>
      </c>
      <c r="AT48" s="4">
        <f t="shared" si="6"/>
        <v>0</v>
      </c>
      <c r="AU48" s="4">
        <f t="shared" si="17"/>
        <v>0</v>
      </c>
      <c r="AV48" s="4">
        <f t="shared" si="7"/>
        <v>0</v>
      </c>
      <c r="AW48" s="4">
        <f t="shared" si="8"/>
        <v>0</v>
      </c>
    </row>
    <row r="49" spans="1:49" ht="14.5" x14ac:dyDescent="0.35">
      <c r="A49" s="104">
        <f t="shared" si="9"/>
        <v>1.0854166666666663</v>
      </c>
      <c r="B49" s="5">
        <f t="shared" si="0"/>
        <v>1.1249999999999996</v>
      </c>
      <c r="C49" s="336">
        <f t="shared" si="10"/>
        <v>57</v>
      </c>
      <c r="D49" s="73">
        <v>47</v>
      </c>
      <c r="E49" s="73">
        <v>10</v>
      </c>
      <c r="F49" s="74" t="s">
        <v>318</v>
      </c>
      <c r="G49" s="74" t="s">
        <v>319</v>
      </c>
      <c r="H49" s="75" t="s">
        <v>17</v>
      </c>
      <c r="I49" s="75" t="s">
        <v>70</v>
      </c>
      <c r="J49" s="75" t="s">
        <v>42</v>
      </c>
      <c r="K49" s="74" t="s">
        <v>50</v>
      </c>
      <c r="L49" s="74" t="s">
        <v>54</v>
      </c>
      <c r="M49" s="287" t="s">
        <v>189</v>
      </c>
      <c r="N49" s="74"/>
      <c r="O49" s="288" t="s">
        <v>99</v>
      </c>
      <c r="P49" s="74" t="s">
        <v>59</v>
      </c>
      <c r="Q49" s="75" t="s">
        <v>44</v>
      </c>
      <c r="R49" s="75" t="s">
        <v>44</v>
      </c>
      <c r="S49" s="75" t="s">
        <v>44</v>
      </c>
      <c r="T49" s="75" t="s">
        <v>44</v>
      </c>
      <c r="U49" s="75" t="s">
        <v>44</v>
      </c>
      <c r="V49" s="75"/>
      <c r="W49" s="75"/>
      <c r="X49" s="75"/>
      <c r="Y49" s="75"/>
      <c r="Z49" s="75"/>
      <c r="AA49" s="75"/>
      <c r="AB49" s="75"/>
      <c r="AC49" s="75"/>
      <c r="AD49" s="75"/>
      <c r="AE49" s="75"/>
      <c r="AF49" s="75"/>
      <c r="AG49" s="75"/>
      <c r="AH49" s="75"/>
      <c r="AI49" s="101">
        <f t="shared" si="11"/>
        <v>3420</v>
      </c>
      <c r="AJ49" s="4">
        <f t="shared" si="12"/>
        <v>57</v>
      </c>
      <c r="AK49" s="4">
        <f t="shared" si="13"/>
        <v>0</v>
      </c>
      <c r="AL49" s="4">
        <f t="shared" si="14"/>
        <v>2820</v>
      </c>
      <c r="AM49" s="4">
        <f t="shared" si="1"/>
        <v>47</v>
      </c>
      <c r="AN49" s="4">
        <f t="shared" si="2"/>
        <v>0</v>
      </c>
      <c r="AO49" s="4">
        <f t="shared" si="15"/>
        <v>600</v>
      </c>
      <c r="AP49" s="4">
        <f t="shared" si="3"/>
        <v>10</v>
      </c>
      <c r="AQ49" s="4">
        <f t="shared" si="4"/>
        <v>0</v>
      </c>
      <c r="AR49" s="4">
        <f t="shared" si="16"/>
        <v>0</v>
      </c>
      <c r="AS49" s="4">
        <f t="shared" si="5"/>
        <v>0</v>
      </c>
      <c r="AT49" s="4">
        <f t="shared" si="6"/>
        <v>0</v>
      </c>
      <c r="AU49" s="4">
        <f t="shared" si="17"/>
        <v>0</v>
      </c>
      <c r="AV49" s="4">
        <f t="shared" si="7"/>
        <v>0</v>
      </c>
      <c r="AW49" s="4">
        <f t="shared" si="8"/>
        <v>0</v>
      </c>
    </row>
    <row r="50" spans="1:49" ht="14.5" x14ac:dyDescent="0.35">
      <c r="A50" s="104">
        <f t="shared" si="9"/>
        <v>1.1249999999999996</v>
      </c>
      <c r="B50" s="5">
        <f t="shared" si="0"/>
        <v>1.127083333333333</v>
      </c>
      <c r="C50" s="336">
        <f t="shared" si="10"/>
        <v>3</v>
      </c>
      <c r="D50" s="73">
        <v>3</v>
      </c>
      <c r="E50" s="73">
        <v>0</v>
      </c>
      <c r="F50" s="74" t="s">
        <v>295</v>
      </c>
      <c r="G50" s="74" t="s">
        <v>296</v>
      </c>
      <c r="H50" s="75" t="s">
        <v>3</v>
      </c>
      <c r="I50" s="75" t="s">
        <v>70</v>
      </c>
      <c r="J50" s="75" t="s">
        <v>42</v>
      </c>
      <c r="K50" s="74" t="s">
        <v>48</v>
      </c>
      <c r="L50" s="74" t="s">
        <v>58</v>
      </c>
      <c r="M50" s="287" t="s">
        <v>189</v>
      </c>
      <c r="N50" s="74" t="s">
        <v>304</v>
      </c>
      <c r="O50" s="288" t="s">
        <v>99</v>
      </c>
      <c r="P50" s="74" t="s">
        <v>59</v>
      </c>
      <c r="Q50" s="75" t="s">
        <v>42</v>
      </c>
      <c r="R50" s="75" t="s">
        <v>44</v>
      </c>
      <c r="S50" s="75" t="s">
        <v>44</v>
      </c>
      <c r="T50" s="75" t="s">
        <v>44</v>
      </c>
      <c r="U50" s="75" t="s">
        <v>44</v>
      </c>
      <c r="V50" s="75"/>
      <c r="W50" s="75"/>
      <c r="X50" s="75"/>
      <c r="Y50" s="75"/>
      <c r="Z50" s="75"/>
      <c r="AA50" s="75"/>
      <c r="AB50" s="75"/>
      <c r="AC50" s="75"/>
      <c r="AD50" s="75"/>
      <c r="AE50" s="75"/>
      <c r="AF50" s="75"/>
      <c r="AG50" s="75"/>
      <c r="AH50" s="75"/>
      <c r="AI50" s="101">
        <f t="shared" si="11"/>
        <v>180</v>
      </c>
      <c r="AJ50" s="4">
        <f t="shared" si="12"/>
        <v>3</v>
      </c>
      <c r="AK50" s="4">
        <f t="shared" si="13"/>
        <v>0</v>
      </c>
      <c r="AL50" s="4">
        <f t="shared" si="14"/>
        <v>180</v>
      </c>
      <c r="AM50" s="4">
        <f t="shared" si="1"/>
        <v>3</v>
      </c>
      <c r="AN50" s="4">
        <f t="shared" si="2"/>
        <v>0</v>
      </c>
      <c r="AO50" s="4">
        <f t="shared" si="15"/>
        <v>0</v>
      </c>
      <c r="AP50" s="4">
        <f t="shared" si="3"/>
        <v>0</v>
      </c>
      <c r="AQ50" s="4">
        <f t="shared" si="4"/>
        <v>0</v>
      </c>
      <c r="AR50" s="4">
        <f t="shared" si="16"/>
        <v>0</v>
      </c>
      <c r="AS50" s="4">
        <f t="shared" si="5"/>
        <v>0</v>
      </c>
      <c r="AT50" s="4">
        <f t="shared" si="6"/>
        <v>0</v>
      </c>
      <c r="AU50" s="4">
        <f t="shared" si="17"/>
        <v>0</v>
      </c>
      <c r="AV50" s="4">
        <f t="shared" si="7"/>
        <v>0</v>
      </c>
      <c r="AW50" s="4">
        <f t="shared" si="8"/>
        <v>0</v>
      </c>
    </row>
    <row r="51" spans="1:49" ht="14.5" x14ac:dyDescent="0.35">
      <c r="A51" s="104">
        <f t="shared" si="9"/>
        <v>1.127083333333333</v>
      </c>
      <c r="B51" s="5">
        <f t="shared" si="0"/>
        <v>1.1666666666666663</v>
      </c>
      <c r="C51" s="336">
        <f t="shared" si="10"/>
        <v>57</v>
      </c>
      <c r="D51" s="73">
        <v>47</v>
      </c>
      <c r="E51" s="73">
        <v>10</v>
      </c>
      <c r="F51" s="74" t="s">
        <v>318</v>
      </c>
      <c r="G51" s="74" t="s">
        <v>319</v>
      </c>
      <c r="H51" s="75" t="s">
        <v>17</v>
      </c>
      <c r="I51" s="75" t="s">
        <v>70</v>
      </c>
      <c r="J51" s="75" t="s">
        <v>42</v>
      </c>
      <c r="K51" s="74" t="s">
        <v>50</v>
      </c>
      <c r="L51" s="74" t="s">
        <v>54</v>
      </c>
      <c r="M51" s="287" t="s">
        <v>189</v>
      </c>
      <c r="N51" s="74"/>
      <c r="O51" s="288" t="s">
        <v>99</v>
      </c>
      <c r="P51" s="74" t="s">
        <v>59</v>
      </c>
      <c r="Q51" s="75" t="s">
        <v>44</v>
      </c>
      <c r="R51" s="75" t="s">
        <v>44</v>
      </c>
      <c r="S51" s="75" t="s">
        <v>44</v>
      </c>
      <c r="T51" s="75" t="s">
        <v>44</v>
      </c>
      <c r="U51" s="75" t="s">
        <v>44</v>
      </c>
      <c r="V51" s="75"/>
      <c r="W51" s="75"/>
      <c r="X51" s="75"/>
      <c r="Y51" s="75"/>
      <c r="Z51" s="75"/>
      <c r="AA51" s="75"/>
      <c r="AB51" s="75"/>
      <c r="AC51" s="75"/>
      <c r="AD51" s="75"/>
      <c r="AE51" s="75"/>
      <c r="AF51" s="75"/>
      <c r="AG51" s="75"/>
      <c r="AH51" s="75"/>
      <c r="AI51" s="101">
        <f t="shared" si="11"/>
        <v>3420</v>
      </c>
      <c r="AJ51" s="4">
        <f t="shared" si="12"/>
        <v>57</v>
      </c>
      <c r="AK51" s="4">
        <f t="shared" si="13"/>
        <v>0</v>
      </c>
      <c r="AL51" s="4">
        <f t="shared" si="14"/>
        <v>2820</v>
      </c>
      <c r="AM51" s="4">
        <f t="shared" si="1"/>
        <v>47</v>
      </c>
      <c r="AN51" s="4">
        <f t="shared" si="2"/>
        <v>0</v>
      </c>
      <c r="AO51" s="4">
        <f t="shared" si="15"/>
        <v>600</v>
      </c>
      <c r="AP51" s="4">
        <f t="shared" si="3"/>
        <v>10</v>
      </c>
      <c r="AQ51" s="4">
        <f t="shared" si="4"/>
        <v>0</v>
      </c>
      <c r="AR51" s="4">
        <f t="shared" si="16"/>
        <v>0</v>
      </c>
      <c r="AS51" s="4">
        <f t="shared" si="5"/>
        <v>0</v>
      </c>
      <c r="AT51" s="4">
        <f t="shared" si="6"/>
        <v>0</v>
      </c>
      <c r="AU51" s="4">
        <f t="shared" si="17"/>
        <v>0</v>
      </c>
      <c r="AV51" s="4">
        <f t="shared" si="7"/>
        <v>0</v>
      </c>
      <c r="AW51" s="4">
        <f t="shared" si="8"/>
        <v>0</v>
      </c>
    </row>
    <row r="52" spans="1:49" ht="14.5" x14ac:dyDescent="0.35">
      <c r="A52" s="104">
        <f t="shared" si="9"/>
        <v>1.1666666666666663</v>
      </c>
      <c r="B52" s="5">
        <f t="shared" si="0"/>
        <v>1.1687499999999997</v>
      </c>
      <c r="C52" s="336">
        <f t="shared" si="10"/>
        <v>3</v>
      </c>
      <c r="D52" s="73">
        <v>3</v>
      </c>
      <c r="E52" s="73">
        <v>0</v>
      </c>
      <c r="F52" s="74" t="s">
        <v>295</v>
      </c>
      <c r="G52" s="74" t="s">
        <v>296</v>
      </c>
      <c r="H52" s="75" t="s">
        <v>3</v>
      </c>
      <c r="I52" s="75" t="s">
        <v>70</v>
      </c>
      <c r="J52" s="75" t="s">
        <v>42</v>
      </c>
      <c r="K52" s="74" t="s">
        <v>48</v>
      </c>
      <c r="L52" s="74" t="s">
        <v>58</v>
      </c>
      <c r="M52" s="287" t="s">
        <v>189</v>
      </c>
      <c r="N52" s="74" t="s">
        <v>304</v>
      </c>
      <c r="O52" s="288" t="s">
        <v>99</v>
      </c>
      <c r="P52" s="74" t="s">
        <v>59</v>
      </c>
      <c r="Q52" s="75" t="s">
        <v>42</v>
      </c>
      <c r="R52" s="75" t="s">
        <v>44</v>
      </c>
      <c r="S52" s="75" t="s">
        <v>44</v>
      </c>
      <c r="T52" s="75" t="s">
        <v>44</v>
      </c>
      <c r="U52" s="75" t="s">
        <v>44</v>
      </c>
      <c r="V52" s="75"/>
      <c r="W52" s="75"/>
      <c r="X52" s="75"/>
      <c r="Y52" s="75"/>
      <c r="Z52" s="75"/>
      <c r="AA52" s="75"/>
      <c r="AB52" s="75"/>
      <c r="AC52" s="75"/>
      <c r="AD52" s="75"/>
      <c r="AE52" s="75"/>
      <c r="AF52" s="75"/>
      <c r="AG52" s="75"/>
      <c r="AH52" s="75"/>
      <c r="AI52" s="101">
        <f t="shared" si="11"/>
        <v>180</v>
      </c>
      <c r="AJ52" s="4">
        <f t="shared" si="12"/>
        <v>3</v>
      </c>
      <c r="AK52" s="4">
        <f t="shared" si="13"/>
        <v>0</v>
      </c>
      <c r="AL52" s="4">
        <f t="shared" si="14"/>
        <v>180</v>
      </c>
      <c r="AM52" s="4">
        <f t="shared" si="1"/>
        <v>3</v>
      </c>
      <c r="AN52" s="4">
        <f t="shared" si="2"/>
        <v>0</v>
      </c>
      <c r="AO52" s="4">
        <f t="shared" si="15"/>
        <v>0</v>
      </c>
      <c r="AP52" s="4">
        <f t="shared" si="3"/>
        <v>0</v>
      </c>
      <c r="AQ52" s="4">
        <f t="shared" si="4"/>
        <v>0</v>
      </c>
      <c r="AR52" s="4">
        <f t="shared" si="16"/>
        <v>0</v>
      </c>
      <c r="AS52" s="4">
        <f t="shared" si="5"/>
        <v>0</v>
      </c>
      <c r="AT52" s="4">
        <f t="shared" si="6"/>
        <v>0</v>
      </c>
      <c r="AU52" s="4">
        <f t="shared" si="17"/>
        <v>0</v>
      </c>
      <c r="AV52" s="4">
        <f t="shared" si="7"/>
        <v>0</v>
      </c>
      <c r="AW52" s="4">
        <f t="shared" si="8"/>
        <v>0</v>
      </c>
    </row>
    <row r="53" spans="1:49" ht="14.5" x14ac:dyDescent="0.35">
      <c r="A53" s="104">
        <f t="shared" si="9"/>
        <v>1.1687499999999997</v>
      </c>
      <c r="B53" s="5">
        <f t="shared" si="0"/>
        <v>1.208333333333333</v>
      </c>
      <c r="C53" s="336">
        <f t="shared" si="10"/>
        <v>57</v>
      </c>
      <c r="D53" s="73">
        <v>47</v>
      </c>
      <c r="E53" s="73">
        <v>10</v>
      </c>
      <c r="F53" s="74" t="s">
        <v>318</v>
      </c>
      <c r="G53" s="74" t="s">
        <v>319</v>
      </c>
      <c r="H53" s="75" t="s">
        <v>17</v>
      </c>
      <c r="I53" s="75" t="s">
        <v>70</v>
      </c>
      <c r="J53" s="75" t="s">
        <v>42</v>
      </c>
      <c r="K53" s="74" t="s">
        <v>50</v>
      </c>
      <c r="L53" s="74" t="s">
        <v>54</v>
      </c>
      <c r="M53" s="287" t="s">
        <v>189</v>
      </c>
      <c r="N53" s="74"/>
      <c r="O53" s="288" t="s">
        <v>99</v>
      </c>
      <c r="P53" s="74" t="s">
        <v>59</v>
      </c>
      <c r="Q53" s="75" t="s">
        <v>44</v>
      </c>
      <c r="R53" s="75" t="s">
        <v>44</v>
      </c>
      <c r="S53" s="75" t="s">
        <v>44</v>
      </c>
      <c r="T53" s="75" t="s">
        <v>44</v>
      </c>
      <c r="U53" s="75" t="s">
        <v>44</v>
      </c>
      <c r="V53" s="75"/>
      <c r="W53" s="75"/>
      <c r="X53" s="75"/>
      <c r="Y53" s="75"/>
      <c r="Z53" s="75"/>
      <c r="AA53" s="75"/>
      <c r="AB53" s="75"/>
      <c r="AC53" s="75"/>
      <c r="AD53" s="75"/>
      <c r="AE53" s="75"/>
      <c r="AF53" s="75"/>
      <c r="AG53" s="75"/>
      <c r="AH53" s="75"/>
      <c r="AI53" s="101">
        <f t="shared" si="11"/>
        <v>3420</v>
      </c>
      <c r="AJ53" s="4">
        <f t="shared" si="12"/>
        <v>57</v>
      </c>
      <c r="AK53" s="4">
        <f t="shared" si="13"/>
        <v>0</v>
      </c>
      <c r="AL53" s="4">
        <f t="shared" si="14"/>
        <v>2820</v>
      </c>
      <c r="AM53" s="4">
        <f t="shared" si="1"/>
        <v>47</v>
      </c>
      <c r="AN53" s="4">
        <f t="shared" si="2"/>
        <v>0</v>
      </c>
      <c r="AO53" s="4">
        <f t="shared" si="15"/>
        <v>600</v>
      </c>
      <c r="AP53" s="4">
        <f t="shared" si="3"/>
        <v>10</v>
      </c>
      <c r="AQ53" s="4">
        <f t="shared" si="4"/>
        <v>0</v>
      </c>
      <c r="AR53" s="4">
        <f t="shared" si="16"/>
        <v>0</v>
      </c>
      <c r="AS53" s="4">
        <f t="shared" si="5"/>
        <v>0</v>
      </c>
      <c r="AT53" s="4">
        <f t="shared" si="6"/>
        <v>0</v>
      </c>
      <c r="AU53" s="4">
        <f t="shared" si="17"/>
        <v>0</v>
      </c>
      <c r="AV53" s="4">
        <f t="shared" si="7"/>
        <v>0</v>
      </c>
      <c r="AW53" s="4">
        <f t="shared" si="8"/>
        <v>0</v>
      </c>
    </row>
    <row r="54" spans="1:49" ht="14.5" x14ac:dyDescent="0.35">
      <c r="A54" s="104" t="str">
        <f t="shared" si="9"/>
        <v/>
      </c>
      <c r="B54" s="5" t="str">
        <f t="shared" si="0"/>
        <v/>
      </c>
      <c r="C54" s="336">
        <f t="shared" si="10"/>
        <v>0</v>
      </c>
      <c r="D54" s="73">
        <v>0</v>
      </c>
      <c r="E54" s="73">
        <v>0</v>
      </c>
      <c r="F54" s="74"/>
      <c r="G54" s="74"/>
      <c r="H54" s="75" t="s">
        <v>99</v>
      </c>
      <c r="I54" s="75" t="s">
        <v>99</v>
      </c>
      <c r="J54" s="75" t="s">
        <v>44</v>
      </c>
      <c r="K54" s="74" t="s">
        <v>99</v>
      </c>
      <c r="L54" s="74" t="s">
        <v>99</v>
      </c>
      <c r="M54" s="287" t="s">
        <v>99</v>
      </c>
      <c r="N54" s="74"/>
      <c r="O54" s="288" t="s">
        <v>99</v>
      </c>
      <c r="P54" s="74" t="s">
        <v>99</v>
      </c>
      <c r="Q54" s="75" t="s">
        <v>44</v>
      </c>
      <c r="R54" s="75" t="s">
        <v>44</v>
      </c>
      <c r="S54" s="75" t="s">
        <v>44</v>
      </c>
      <c r="T54" s="75" t="s">
        <v>44</v>
      </c>
      <c r="U54" s="75" t="s">
        <v>44</v>
      </c>
      <c r="V54" s="75"/>
      <c r="W54" s="75"/>
      <c r="X54" s="75"/>
      <c r="Y54" s="75"/>
      <c r="Z54" s="75"/>
      <c r="AA54" s="75"/>
      <c r="AB54" s="75"/>
      <c r="AC54" s="75"/>
      <c r="AD54" s="75"/>
      <c r="AE54" s="75"/>
      <c r="AF54" s="75"/>
      <c r="AG54" s="75"/>
      <c r="AH54" s="75"/>
      <c r="AI54" s="101">
        <f t="shared" si="11"/>
        <v>0</v>
      </c>
      <c r="AJ54" s="4">
        <f t="shared" si="12"/>
        <v>0</v>
      </c>
      <c r="AK54" s="4">
        <f t="shared" si="13"/>
        <v>0</v>
      </c>
      <c r="AL54" s="4">
        <f t="shared" si="14"/>
        <v>0</v>
      </c>
      <c r="AM54" s="4">
        <f t="shared" si="1"/>
        <v>0</v>
      </c>
      <c r="AN54" s="4">
        <f t="shared" si="2"/>
        <v>0</v>
      </c>
      <c r="AO54" s="4">
        <f t="shared" si="15"/>
        <v>0</v>
      </c>
      <c r="AP54" s="4">
        <f t="shared" si="3"/>
        <v>0</v>
      </c>
      <c r="AQ54" s="4">
        <f t="shared" si="4"/>
        <v>0</v>
      </c>
      <c r="AR54" s="4">
        <f t="shared" si="16"/>
        <v>0</v>
      </c>
      <c r="AS54" s="4">
        <f t="shared" si="5"/>
        <v>0</v>
      </c>
      <c r="AT54" s="4">
        <f t="shared" si="6"/>
        <v>0</v>
      </c>
      <c r="AU54" s="4">
        <f t="shared" si="17"/>
        <v>0</v>
      </c>
      <c r="AV54" s="4">
        <f t="shared" si="7"/>
        <v>0</v>
      </c>
      <c r="AW54" s="4">
        <f t="shared" si="8"/>
        <v>0</v>
      </c>
    </row>
    <row r="55" spans="1:49" ht="14.5" x14ac:dyDescent="0.35">
      <c r="A55" s="104" t="str">
        <f t="shared" si="9"/>
        <v/>
      </c>
      <c r="B55" s="5" t="str">
        <f t="shared" si="0"/>
        <v/>
      </c>
      <c r="C55" s="336">
        <f t="shared" si="10"/>
        <v>0</v>
      </c>
      <c r="D55" s="73">
        <v>0</v>
      </c>
      <c r="E55" s="73">
        <v>0</v>
      </c>
      <c r="F55" s="74"/>
      <c r="G55" s="74"/>
      <c r="H55" s="75" t="s">
        <v>99</v>
      </c>
      <c r="I55" s="75" t="s">
        <v>99</v>
      </c>
      <c r="J55" s="75" t="s">
        <v>44</v>
      </c>
      <c r="K55" s="74" t="s">
        <v>99</v>
      </c>
      <c r="L55" s="74" t="s">
        <v>99</v>
      </c>
      <c r="M55" s="287" t="s">
        <v>99</v>
      </c>
      <c r="N55" s="74"/>
      <c r="O55" s="288" t="s">
        <v>99</v>
      </c>
      <c r="P55" s="74" t="s">
        <v>99</v>
      </c>
      <c r="Q55" s="75" t="s">
        <v>44</v>
      </c>
      <c r="R55" s="75" t="s">
        <v>44</v>
      </c>
      <c r="S55" s="75" t="s">
        <v>44</v>
      </c>
      <c r="T55" s="75" t="s">
        <v>44</v>
      </c>
      <c r="U55" s="75" t="s">
        <v>44</v>
      </c>
      <c r="V55" s="75"/>
      <c r="W55" s="75"/>
      <c r="X55" s="75"/>
      <c r="Y55" s="75"/>
      <c r="Z55" s="75"/>
      <c r="AA55" s="75"/>
      <c r="AB55" s="75"/>
      <c r="AC55" s="75"/>
      <c r="AD55" s="75"/>
      <c r="AE55" s="75"/>
      <c r="AF55" s="75"/>
      <c r="AG55" s="75"/>
      <c r="AH55" s="75"/>
      <c r="AI55" s="101">
        <f t="shared" si="11"/>
        <v>0</v>
      </c>
      <c r="AJ55" s="4">
        <f t="shared" si="12"/>
        <v>0</v>
      </c>
      <c r="AK55" s="4">
        <f t="shared" si="13"/>
        <v>0</v>
      </c>
      <c r="AL55" s="4">
        <f t="shared" si="14"/>
        <v>0</v>
      </c>
      <c r="AM55" s="4">
        <f t="shared" si="1"/>
        <v>0</v>
      </c>
      <c r="AN55" s="4">
        <f t="shared" si="2"/>
        <v>0</v>
      </c>
      <c r="AO55" s="4">
        <f t="shared" si="15"/>
        <v>0</v>
      </c>
      <c r="AP55" s="4">
        <f t="shared" si="3"/>
        <v>0</v>
      </c>
      <c r="AQ55" s="4">
        <f t="shared" si="4"/>
        <v>0</v>
      </c>
      <c r="AR55" s="4">
        <f t="shared" si="16"/>
        <v>0</v>
      </c>
      <c r="AS55" s="4">
        <f t="shared" si="5"/>
        <v>0</v>
      </c>
      <c r="AT55" s="4">
        <f t="shared" si="6"/>
        <v>0</v>
      </c>
      <c r="AU55" s="4">
        <f t="shared" si="17"/>
        <v>0</v>
      </c>
      <c r="AV55" s="4">
        <f t="shared" si="7"/>
        <v>0</v>
      </c>
      <c r="AW55" s="4">
        <f t="shared" si="8"/>
        <v>0</v>
      </c>
    </row>
    <row r="56" spans="1:49" ht="14.5" x14ac:dyDescent="0.35">
      <c r="A56" s="104" t="str">
        <f t="shared" si="9"/>
        <v/>
      </c>
      <c r="B56" s="5" t="str">
        <f t="shared" si="0"/>
        <v/>
      </c>
      <c r="C56" s="336">
        <f t="shared" si="10"/>
        <v>0</v>
      </c>
      <c r="D56" s="73">
        <v>0</v>
      </c>
      <c r="E56" s="73">
        <v>0</v>
      </c>
      <c r="F56" s="74"/>
      <c r="G56" s="74"/>
      <c r="H56" s="75" t="s">
        <v>99</v>
      </c>
      <c r="I56" s="75" t="s">
        <v>99</v>
      </c>
      <c r="J56" s="75" t="s">
        <v>44</v>
      </c>
      <c r="K56" s="74" t="s">
        <v>99</v>
      </c>
      <c r="L56" s="74" t="s">
        <v>99</v>
      </c>
      <c r="M56" s="287" t="s">
        <v>99</v>
      </c>
      <c r="N56" s="74"/>
      <c r="O56" s="288" t="s">
        <v>99</v>
      </c>
      <c r="P56" s="74" t="s">
        <v>99</v>
      </c>
      <c r="Q56" s="75" t="s">
        <v>44</v>
      </c>
      <c r="R56" s="75" t="s">
        <v>44</v>
      </c>
      <c r="S56" s="75" t="s">
        <v>44</v>
      </c>
      <c r="T56" s="75" t="s">
        <v>44</v>
      </c>
      <c r="U56" s="75" t="s">
        <v>44</v>
      </c>
      <c r="V56" s="75"/>
      <c r="W56" s="75"/>
      <c r="X56" s="75"/>
      <c r="Y56" s="75"/>
      <c r="Z56" s="75"/>
      <c r="AA56" s="75"/>
      <c r="AB56" s="75"/>
      <c r="AC56" s="75"/>
      <c r="AD56" s="75"/>
      <c r="AE56" s="75"/>
      <c r="AF56" s="75"/>
      <c r="AG56" s="75"/>
      <c r="AH56" s="75"/>
      <c r="AI56" s="101">
        <f t="shared" si="11"/>
        <v>0</v>
      </c>
      <c r="AJ56" s="4">
        <f t="shared" si="12"/>
        <v>0</v>
      </c>
      <c r="AK56" s="4">
        <f t="shared" si="13"/>
        <v>0</v>
      </c>
      <c r="AL56" s="4">
        <f t="shared" si="14"/>
        <v>0</v>
      </c>
      <c r="AM56" s="4">
        <f t="shared" si="1"/>
        <v>0</v>
      </c>
      <c r="AN56" s="4">
        <f t="shared" si="2"/>
        <v>0</v>
      </c>
      <c r="AO56" s="4">
        <f t="shared" si="15"/>
        <v>0</v>
      </c>
      <c r="AP56" s="4">
        <f t="shared" si="3"/>
        <v>0</v>
      </c>
      <c r="AQ56" s="4">
        <f t="shared" si="4"/>
        <v>0</v>
      </c>
      <c r="AR56" s="4">
        <f t="shared" si="16"/>
        <v>0</v>
      </c>
      <c r="AS56" s="4">
        <f t="shared" si="5"/>
        <v>0</v>
      </c>
      <c r="AT56" s="4">
        <f t="shared" si="6"/>
        <v>0</v>
      </c>
      <c r="AU56" s="4">
        <f t="shared" si="17"/>
        <v>0</v>
      </c>
      <c r="AV56" s="4">
        <f t="shared" si="7"/>
        <v>0</v>
      </c>
      <c r="AW56" s="4">
        <f t="shared" si="8"/>
        <v>0</v>
      </c>
    </row>
    <row r="57" spans="1:49" ht="14.5" x14ac:dyDescent="0.35">
      <c r="A57" s="104" t="str">
        <f t="shared" si="9"/>
        <v/>
      </c>
      <c r="B57" s="5" t="str">
        <f t="shared" si="0"/>
        <v/>
      </c>
      <c r="C57" s="336">
        <f t="shared" si="10"/>
        <v>0</v>
      </c>
      <c r="D57" s="73">
        <v>0</v>
      </c>
      <c r="E57" s="73">
        <v>0</v>
      </c>
      <c r="F57" s="74"/>
      <c r="G57" s="74"/>
      <c r="H57" s="75" t="s">
        <v>99</v>
      </c>
      <c r="I57" s="75" t="s">
        <v>99</v>
      </c>
      <c r="J57" s="75" t="s">
        <v>44</v>
      </c>
      <c r="K57" s="74" t="s">
        <v>99</v>
      </c>
      <c r="L57" s="74" t="s">
        <v>99</v>
      </c>
      <c r="M57" s="287" t="s">
        <v>99</v>
      </c>
      <c r="N57" s="74"/>
      <c r="O57" s="288" t="s">
        <v>99</v>
      </c>
      <c r="P57" s="74" t="s">
        <v>99</v>
      </c>
      <c r="Q57" s="75" t="s">
        <v>44</v>
      </c>
      <c r="R57" s="75" t="s">
        <v>44</v>
      </c>
      <c r="S57" s="75" t="s">
        <v>44</v>
      </c>
      <c r="T57" s="75" t="s">
        <v>44</v>
      </c>
      <c r="U57" s="75" t="s">
        <v>44</v>
      </c>
      <c r="V57" s="75"/>
      <c r="W57" s="75"/>
      <c r="X57" s="75"/>
      <c r="Y57" s="75"/>
      <c r="Z57" s="75"/>
      <c r="AA57" s="75"/>
      <c r="AB57" s="75"/>
      <c r="AC57" s="75"/>
      <c r="AD57" s="75"/>
      <c r="AE57" s="75"/>
      <c r="AF57" s="75"/>
      <c r="AG57" s="75"/>
      <c r="AH57" s="75"/>
      <c r="AI57" s="101">
        <f t="shared" si="11"/>
        <v>0</v>
      </c>
      <c r="AJ57" s="4">
        <f t="shared" si="12"/>
        <v>0</v>
      </c>
      <c r="AK57" s="4">
        <f t="shared" si="13"/>
        <v>0</v>
      </c>
      <c r="AL57" s="4">
        <f t="shared" si="14"/>
        <v>0</v>
      </c>
      <c r="AM57" s="4">
        <f t="shared" si="1"/>
        <v>0</v>
      </c>
      <c r="AN57" s="4">
        <f t="shared" si="2"/>
        <v>0</v>
      </c>
      <c r="AO57" s="4">
        <f t="shared" si="15"/>
        <v>0</v>
      </c>
      <c r="AP57" s="4">
        <f t="shared" si="3"/>
        <v>0</v>
      </c>
      <c r="AQ57" s="4">
        <f t="shared" si="4"/>
        <v>0</v>
      </c>
      <c r="AR57" s="4">
        <f t="shared" si="16"/>
        <v>0</v>
      </c>
      <c r="AS57" s="4">
        <f t="shared" si="5"/>
        <v>0</v>
      </c>
      <c r="AT57" s="4">
        <f t="shared" si="6"/>
        <v>0</v>
      </c>
      <c r="AU57" s="4">
        <f t="shared" si="17"/>
        <v>0</v>
      </c>
      <c r="AV57" s="4">
        <f t="shared" si="7"/>
        <v>0</v>
      </c>
      <c r="AW57" s="4">
        <f t="shared" si="8"/>
        <v>0</v>
      </c>
    </row>
    <row r="58" spans="1:49" ht="14.5" x14ac:dyDescent="0.35">
      <c r="A58" s="104" t="str">
        <f t="shared" si="9"/>
        <v/>
      </c>
      <c r="B58" s="5" t="str">
        <f t="shared" si="0"/>
        <v/>
      </c>
      <c r="C58" s="336">
        <f t="shared" si="10"/>
        <v>0</v>
      </c>
      <c r="D58" s="73">
        <v>0</v>
      </c>
      <c r="E58" s="73">
        <v>0</v>
      </c>
      <c r="F58" s="74"/>
      <c r="G58" s="74"/>
      <c r="H58" s="75" t="s">
        <v>99</v>
      </c>
      <c r="I58" s="75" t="s">
        <v>99</v>
      </c>
      <c r="J58" s="75" t="s">
        <v>44</v>
      </c>
      <c r="K58" s="74" t="s">
        <v>99</v>
      </c>
      <c r="L58" s="74" t="s">
        <v>99</v>
      </c>
      <c r="M58" s="287" t="s">
        <v>99</v>
      </c>
      <c r="N58" s="74"/>
      <c r="O58" s="288" t="s">
        <v>99</v>
      </c>
      <c r="P58" s="74" t="s">
        <v>99</v>
      </c>
      <c r="Q58" s="75" t="s">
        <v>44</v>
      </c>
      <c r="R58" s="75" t="s">
        <v>44</v>
      </c>
      <c r="S58" s="75" t="s">
        <v>44</v>
      </c>
      <c r="T58" s="75" t="s">
        <v>44</v>
      </c>
      <c r="U58" s="75" t="s">
        <v>44</v>
      </c>
      <c r="V58" s="75"/>
      <c r="W58" s="75"/>
      <c r="X58" s="75"/>
      <c r="Y58" s="75"/>
      <c r="Z58" s="75"/>
      <c r="AA58" s="75"/>
      <c r="AB58" s="75"/>
      <c r="AC58" s="75"/>
      <c r="AD58" s="75"/>
      <c r="AE58" s="75"/>
      <c r="AF58" s="75"/>
      <c r="AG58" s="75"/>
      <c r="AH58" s="75"/>
      <c r="AI58" s="101">
        <f t="shared" si="11"/>
        <v>0</v>
      </c>
      <c r="AJ58" s="4">
        <f t="shared" si="12"/>
        <v>0</v>
      </c>
      <c r="AK58" s="4">
        <f t="shared" si="13"/>
        <v>0</v>
      </c>
      <c r="AL58" s="4">
        <f t="shared" si="14"/>
        <v>0</v>
      </c>
      <c r="AM58" s="4">
        <f t="shared" si="1"/>
        <v>0</v>
      </c>
      <c r="AN58" s="4">
        <f t="shared" si="2"/>
        <v>0</v>
      </c>
      <c r="AO58" s="4">
        <f t="shared" si="15"/>
        <v>0</v>
      </c>
      <c r="AP58" s="4">
        <f t="shared" si="3"/>
        <v>0</v>
      </c>
      <c r="AQ58" s="4">
        <f t="shared" si="4"/>
        <v>0</v>
      </c>
      <c r="AR58" s="4">
        <f t="shared" si="16"/>
        <v>0</v>
      </c>
      <c r="AS58" s="4">
        <f t="shared" si="5"/>
        <v>0</v>
      </c>
      <c r="AT58" s="4">
        <f t="shared" si="6"/>
        <v>0</v>
      </c>
      <c r="AU58" s="4">
        <f t="shared" si="17"/>
        <v>0</v>
      </c>
      <c r="AV58" s="4">
        <f t="shared" si="7"/>
        <v>0</v>
      </c>
      <c r="AW58" s="4">
        <f t="shared" si="8"/>
        <v>0</v>
      </c>
    </row>
    <row r="59" spans="1:49" ht="14.5" x14ac:dyDescent="0.35">
      <c r="A59" s="104" t="str">
        <f t="shared" si="9"/>
        <v/>
      </c>
      <c r="B59" s="5" t="str">
        <f t="shared" si="0"/>
        <v/>
      </c>
      <c r="C59" s="336">
        <f t="shared" si="10"/>
        <v>0</v>
      </c>
      <c r="D59" s="73">
        <v>0</v>
      </c>
      <c r="E59" s="73">
        <v>0</v>
      </c>
      <c r="F59" s="74"/>
      <c r="G59" s="74"/>
      <c r="H59" s="75" t="s">
        <v>99</v>
      </c>
      <c r="I59" s="75" t="s">
        <v>99</v>
      </c>
      <c r="J59" s="75" t="s">
        <v>44</v>
      </c>
      <c r="K59" s="74" t="s">
        <v>99</v>
      </c>
      <c r="L59" s="74" t="s">
        <v>99</v>
      </c>
      <c r="M59" s="287" t="s">
        <v>99</v>
      </c>
      <c r="N59" s="74"/>
      <c r="O59" s="288" t="s">
        <v>99</v>
      </c>
      <c r="P59" s="74" t="s">
        <v>99</v>
      </c>
      <c r="Q59" s="75" t="s">
        <v>44</v>
      </c>
      <c r="R59" s="75" t="s">
        <v>44</v>
      </c>
      <c r="S59" s="75" t="s">
        <v>44</v>
      </c>
      <c r="T59" s="75" t="s">
        <v>44</v>
      </c>
      <c r="U59" s="75" t="s">
        <v>44</v>
      </c>
      <c r="V59" s="75"/>
      <c r="W59" s="75"/>
      <c r="X59" s="75"/>
      <c r="Y59" s="75"/>
      <c r="Z59" s="75"/>
      <c r="AA59" s="75"/>
      <c r="AB59" s="75"/>
      <c r="AC59" s="75"/>
      <c r="AD59" s="75"/>
      <c r="AE59" s="75"/>
      <c r="AF59" s="75"/>
      <c r="AG59" s="75"/>
      <c r="AH59" s="75"/>
      <c r="AI59" s="101">
        <f t="shared" si="11"/>
        <v>0</v>
      </c>
      <c r="AJ59" s="4">
        <f t="shared" si="12"/>
        <v>0</v>
      </c>
      <c r="AK59" s="4">
        <f t="shared" si="13"/>
        <v>0</v>
      </c>
      <c r="AL59" s="4">
        <f t="shared" si="14"/>
        <v>0</v>
      </c>
      <c r="AM59" s="4">
        <f t="shared" si="1"/>
        <v>0</v>
      </c>
      <c r="AN59" s="4">
        <f t="shared" si="2"/>
        <v>0</v>
      </c>
      <c r="AO59" s="4">
        <f t="shared" si="15"/>
        <v>0</v>
      </c>
      <c r="AP59" s="4">
        <f t="shared" si="3"/>
        <v>0</v>
      </c>
      <c r="AQ59" s="4">
        <f t="shared" si="4"/>
        <v>0</v>
      </c>
      <c r="AR59" s="4">
        <f t="shared" si="16"/>
        <v>0</v>
      </c>
      <c r="AS59" s="4">
        <f t="shared" si="5"/>
        <v>0</v>
      </c>
      <c r="AT59" s="4">
        <f t="shared" si="6"/>
        <v>0</v>
      </c>
      <c r="AU59" s="4">
        <f t="shared" si="17"/>
        <v>0</v>
      </c>
      <c r="AV59" s="4">
        <f t="shared" si="7"/>
        <v>0</v>
      </c>
      <c r="AW59" s="4">
        <f t="shared" si="8"/>
        <v>0</v>
      </c>
    </row>
    <row r="60" spans="1:49" ht="14.5" x14ac:dyDescent="0.35">
      <c r="A60" s="104" t="str">
        <f t="shared" si="9"/>
        <v/>
      </c>
      <c r="B60" s="5" t="str">
        <f t="shared" si="0"/>
        <v/>
      </c>
      <c r="C60" s="336">
        <f t="shared" si="10"/>
        <v>0</v>
      </c>
      <c r="D60" s="73">
        <v>0</v>
      </c>
      <c r="E60" s="73">
        <v>0</v>
      </c>
      <c r="F60" s="74"/>
      <c r="G60" s="74"/>
      <c r="H60" s="75" t="s">
        <v>99</v>
      </c>
      <c r="I60" s="75" t="s">
        <v>99</v>
      </c>
      <c r="J60" s="75" t="s">
        <v>44</v>
      </c>
      <c r="K60" s="74" t="s">
        <v>99</v>
      </c>
      <c r="L60" s="74" t="s">
        <v>99</v>
      </c>
      <c r="M60" s="287" t="s">
        <v>99</v>
      </c>
      <c r="N60" s="74"/>
      <c r="O60" s="288" t="s">
        <v>99</v>
      </c>
      <c r="P60" s="74" t="s">
        <v>99</v>
      </c>
      <c r="Q60" s="75" t="s">
        <v>44</v>
      </c>
      <c r="R60" s="75" t="s">
        <v>44</v>
      </c>
      <c r="S60" s="75" t="s">
        <v>44</v>
      </c>
      <c r="T60" s="75" t="s">
        <v>44</v>
      </c>
      <c r="U60" s="75" t="s">
        <v>44</v>
      </c>
      <c r="V60" s="75"/>
      <c r="W60" s="75"/>
      <c r="X60" s="75"/>
      <c r="Y60" s="75"/>
      <c r="Z60" s="75"/>
      <c r="AA60" s="75"/>
      <c r="AB60" s="75"/>
      <c r="AC60" s="75"/>
      <c r="AD60" s="75"/>
      <c r="AE60" s="75"/>
      <c r="AF60" s="75"/>
      <c r="AG60" s="75"/>
      <c r="AH60" s="75"/>
      <c r="AI60" s="101">
        <f t="shared" si="11"/>
        <v>0</v>
      </c>
      <c r="AJ60" s="4">
        <f t="shared" si="12"/>
        <v>0</v>
      </c>
      <c r="AK60" s="4">
        <f t="shared" si="13"/>
        <v>0</v>
      </c>
      <c r="AL60" s="4">
        <f t="shared" si="14"/>
        <v>0</v>
      </c>
      <c r="AM60" s="4">
        <f t="shared" si="1"/>
        <v>0</v>
      </c>
      <c r="AN60" s="4">
        <f t="shared" si="2"/>
        <v>0</v>
      </c>
      <c r="AO60" s="4">
        <f t="shared" si="15"/>
        <v>0</v>
      </c>
      <c r="AP60" s="4">
        <f t="shared" si="3"/>
        <v>0</v>
      </c>
      <c r="AQ60" s="4">
        <f t="shared" si="4"/>
        <v>0</v>
      </c>
      <c r="AR60" s="4">
        <f t="shared" si="16"/>
        <v>0</v>
      </c>
      <c r="AS60" s="4">
        <f t="shared" si="5"/>
        <v>0</v>
      </c>
      <c r="AT60" s="4">
        <f t="shared" si="6"/>
        <v>0</v>
      </c>
      <c r="AU60" s="4">
        <f t="shared" si="17"/>
        <v>0</v>
      </c>
      <c r="AV60" s="4">
        <f t="shared" si="7"/>
        <v>0</v>
      </c>
      <c r="AW60" s="4">
        <f t="shared" si="8"/>
        <v>0</v>
      </c>
    </row>
    <row r="61" spans="1:49" ht="14.5" x14ac:dyDescent="0.35">
      <c r="A61" s="104" t="str">
        <f t="shared" si="9"/>
        <v/>
      </c>
      <c r="B61" s="5" t="str">
        <f t="shared" si="0"/>
        <v/>
      </c>
      <c r="C61" s="336">
        <f t="shared" si="10"/>
        <v>0</v>
      </c>
      <c r="D61" s="73">
        <v>0</v>
      </c>
      <c r="E61" s="73">
        <v>0</v>
      </c>
      <c r="F61" s="74"/>
      <c r="G61" s="74"/>
      <c r="H61" s="75" t="s">
        <v>99</v>
      </c>
      <c r="I61" s="75" t="s">
        <v>99</v>
      </c>
      <c r="J61" s="75" t="s">
        <v>44</v>
      </c>
      <c r="K61" s="74" t="s">
        <v>99</v>
      </c>
      <c r="L61" s="74" t="s">
        <v>99</v>
      </c>
      <c r="M61" s="287" t="s">
        <v>99</v>
      </c>
      <c r="N61" s="74"/>
      <c r="O61" s="288" t="s">
        <v>99</v>
      </c>
      <c r="P61" s="74" t="s">
        <v>99</v>
      </c>
      <c r="Q61" s="75" t="s">
        <v>44</v>
      </c>
      <c r="R61" s="75" t="s">
        <v>44</v>
      </c>
      <c r="S61" s="75" t="s">
        <v>44</v>
      </c>
      <c r="T61" s="75" t="s">
        <v>44</v>
      </c>
      <c r="U61" s="75" t="s">
        <v>44</v>
      </c>
      <c r="V61" s="75"/>
      <c r="W61" s="75"/>
      <c r="X61" s="75"/>
      <c r="Y61" s="75"/>
      <c r="Z61" s="75"/>
      <c r="AA61" s="75"/>
      <c r="AB61" s="75"/>
      <c r="AC61" s="75"/>
      <c r="AD61" s="75"/>
      <c r="AE61" s="75"/>
      <c r="AF61" s="75"/>
      <c r="AG61" s="75"/>
      <c r="AH61" s="75"/>
      <c r="AI61" s="101">
        <f t="shared" si="11"/>
        <v>0</v>
      </c>
      <c r="AJ61" s="4">
        <f t="shared" si="12"/>
        <v>0</v>
      </c>
      <c r="AK61" s="4">
        <f t="shared" si="13"/>
        <v>0</v>
      </c>
      <c r="AL61" s="4">
        <f t="shared" si="14"/>
        <v>0</v>
      </c>
      <c r="AM61" s="4">
        <f t="shared" si="1"/>
        <v>0</v>
      </c>
      <c r="AN61" s="4">
        <f t="shared" si="2"/>
        <v>0</v>
      </c>
      <c r="AO61" s="4">
        <f t="shared" si="15"/>
        <v>0</v>
      </c>
      <c r="AP61" s="4">
        <f t="shared" si="3"/>
        <v>0</v>
      </c>
      <c r="AQ61" s="4">
        <f t="shared" si="4"/>
        <v>0</v>
      </c>
      <c r="AR61" s="4">
        <f t="shared" si="16"/>
        <v>0</v>
      </c>
      <c r="AS61" s="4">
        <f t="shared" si="5"/>
        <v>0</v>
      </c>
      <c r="AT61" s="4">
        <f t="shared" si="6"/>
        <v>0</v>
      </c>
      <c r="AU61" s="4">
        <f t="shared" si="17"/>
        <v>0</v>
      </c>
      <c r="AV61" s="4">
        <f t="shared" si="7"/>
        <v>0</v>
      </c>
      <c r="AW61" s="4">
        <f t="shared" si="8"/>
        <v>0</v>
      </c>
    </row>
    <row r="62" spans="1:49" ht="14.5" x14ac:dyDescent="0.35">
      <c r="A62" s="104" t="str">
        <f t="shared" si="9"/>
        <v/>
      </c>
      <c r="B62" s="5" t="str">
        <f t="shared" si="0"/>
        <v/>
      </c>
      <c r="C62" s="336">
        <f t="shared" si="10"/>
        <v>0</v>
      </c>
      <c r="D62" s="73">
        <v>0</v>
      </c>
      <c r="E62" s="73">
        <v>0</v>
      </c>
      <c r="F62" s="74"/>
      <c r="G62" s="74"/>
      <c r="H62" s="75" t="s">
        <v>99</v>
      </c>
      <c r="I62" s="75" t="s">
        <v>99</v>
      </c>
      <c r="J62" s="75" t="s">
        <v>44</v>
      </c>
      <c r="K62" s="74" t="s">
        <v>99</v>
      </c>
      <c r="L62" s="74" t="s">
        <v>99</v>
      </c>
      <c r="M62" s="287" t="s">
        <v>99</v>
      </c>
      <c r="N62" s="74"/>
      <c r="O62" s="288" t="s">
        <v>99</v>
      </c>
      <c r="P62" s="74" t="s">
        <v>99</v>
      </c>
      <c r="Q62" s="75" t="s">
        <v>44</v>
      </c>
      <c r="R62" s="75" t="s">
        <v>44</v>
      </c>
      <c r="S62" s="75" t="s">
        <v>44</v>
      </c>
      <c r="T62" s="75" t="s">
        <v>44</v>
      </c>
      <c r="U62" s="75" t="s">
        <v>44</v>
      </c>
      <c r="V62" s="75"/>
      <c r="W62" s="75"/>
      <c r="X62" s="75"/>
      <c r="Y62" s="75"/>
      <c r="Z62" s="75"/>
      <c r="AA62" s="75"/>
      <c r="AB62" s="75"/>
      <c r="AC62" s="75"/>
      <c r="AD62" s="75"/>
      <c r="AE62" s="75"/>
      <c r="AF62" s="75"/>
      <c r="AG62" s="75"/>
      <c r="AH62" s="75"/>
      <c r="AI62" s="101">
        <f t="shared" si="11"/>
        <v>0</v>
      </c>
      <c r="AJ62" s="4">
        <f t="shared" si="12"/>
        <v>0</v>
      </c>
      <c r="AK62" s="4">
        <f t="shared" si="13"/>
        <v>0</v>
      </c>
      <c r="AL62" s="4">
        <f t="shared" si="14"/>
        <v>0</v>
      </c>
      <c r="AM62" s="4">
        <f t="shared" si="1"/>
        <v>0</v>
      </c>
      <c r="AN62" s="4">
        <f t="shared" si="2"/>
        <v>0</v>
      </c>
      <c r="AO62" s="4">
        <f t="shared" si="15"/>
        <v>0</v>
      </c>
      <c r="AP62" s="4">
        <f t="shared" si="3"/>
        <v>0</v>
      </c>
      <c r="AQ62" s="4">
        <f t="shared" si="4"/>
        <v>0</v>
      </c>
      <c r="AR62" s="4">
        <f t="shared" si="16"/>
        <v>0</v>
      </c>
      <c r="AS62" s="4">
        <f t="shared" si="5"/>
        <v>0</v>
      </c>
      <c r="AT62" s="4">
        <f t="shared" si="6"/>
        <v>0</v>
      </c>
      <c r="AU62" s="4">
        <f t="shared" si="17"/>
        <v>0</v>
      </c>
      <c r="AV62" s="4">
        <f t="shared" si="7"/>
        <v>0</v>
      </c>
      <c r="AW62" s="4">
        <f t="shared" si="8"/>
        <v>0</v>
      </c>
    </row>
    <row r="63" spans="1:49" ht="14.5" x14ac:dyDescent="0.35">
      <c r="A63" s="104" t="str">
        <f t="shared" si="9"/>
        <v/>
      </c>
      <c r="B63" s="5" t="str">
        <f t="shared" si="0"/>
        <v/>
      </c>
      <c r="C63" s="336">
        <f t="shared" si="10"/>
        <v>0</v>
      </c>
      <c r="D63" s="73">
        <v>0</v>
      </c>
      <c r="E63" s="73">
        <v>0</v>
      </c>
      <c r="F63" s="74"/>
      <c r="G63" s="74"/>
      <c r="H63" s="75" t="s">
        <v>99</v>
      </c>
      <c r="I63" s="75" t="s">
        <v>99</v>
      </c>
      <c r="J63" s="75" t="s">
        <v>44</v>
      </c>
      <c r="K63" s="74" t="s">
        <v>99</v>
      </c>
      <c r="L63" s="74" t="s">
        <v>99</v>
      </c>
      <c r="M63" s="287" t="s">
        <v>99</v>
      </c>
      <c r="N63" s="74"/>
      <c r="O63" s="288" t="s">
        <v>99</v>
      </c>
      <c r="P63" s="74" t="s">
        <v>99</v>
      </c>
      <c r="Q63" s="75" t="s">
        <v>44</v>
      </c>
      <c r="R63" s="75" t="s">
        <v>44</v>
      </c>
      <c r="S63" s="75" t="s">
        <v>44</v>
      </c>
      <c r="T63" s="75" t="s">
        <v>44</v>
      </c>
      <c r="U63" s="75" t="s">
        <v>44</v>
      </c>
      <c r="V63" s="75"/>
      <c r="W63" s="75"/>
      <c r="X63" s="75"/>
      <c r="Y63" s="75"/>
      <c r="Z63" s="75"/>
      <c r="AA63" s="75"/>
      <c r="AB63" s="75"/>
      <c r="AC63" s="75"/>
      <c r="AD63" s="75"/>
      <c r="AE63" s="75"/>
      <c r="AF63" s="75"/>
      <c r="AG63" s="75"/>
      <c r="AH63" s="75"/>
      <c r="AI63" s="101">
        <f t="shared" si="11"/>
        <v>0</v>
      </c>
      <c r="AJ63" s="4">
        <f t="shared" si="12"/>
        <v>0</v>
      </c>
      <c r="AK63" s="4">
        <f t="shared" si="13"/>
        <v>0</v>
      </c>
      <c r="AL63" s="4">
        <f t="shared" si="14"/>
        <v>0</v>
      </c>
      <c r="AM63" s="4">
        <f t="shared" si="1"/>
        <v>0</v>
      </c>
      <c r="AN63" s="4">
        <f t="shared" si="2"/>
        <v>0</v>
      </c>
      <c r="AO63" s="4">
        <f t="shared" si="15"/>
        <v>0</v>
      </c>
      <c r="AP63" s="4">
        <f t="shared" si="3"/>
        <v>0</v>
      </c>
      <c r="AQ63" s="4">
        <f t="shared" si="4"/>
        <v>0</v>
      </c>
      <c r="AR63" s="4">
        <f t="shared" si="16"/>
        <v>0</v>
      </c>
      <c r="AS63" s="4">
        <f t="shared" si="5"/>
        <v>0</v>
      </c>
      <c r="AT63" s="4">
        <f t="shared" si="6"/>
        <v>0</v>
      </c>
      <c r="AU63" s="4">
        <f t="shared" si="17"/>
        <v>0</v>
      </c>
      <c r="AV63" s="4">
        <f t="shared" si="7"/>
        <v>0</v>
      </c>
      <c r="AW63" s="4">
        <f t="shared" si="8"/>
        <v>0</v>
      </c>
    </row>
    <row r="64" spans="1:49" ht="14.5" x14ac:dyDescent="0.35">
      <c r="A64" s="104" t="str">
        <f t="shared" si="9"/>
        <v/>
      </c>
      <c r="B64" s="5" t="str">
        <f t="shared" si="0"/>
        <v/>
      </c>
      <c r="C64" s="336">
        <f t="shared" si="10"/>
        <v>0</v>
      </c>
      <c r="D64" s="73">
        <v>0</v>
      </c>
      <c r="E64" s="73">
        <v>0</v>
      </c>
      <c r="F64" s="74"/>
      <c r="G64" s="74"/>
      <c r="H64" s="75" t="s">
        <v>99</v>
      </c>
      <c r="I64" s="75" t="s">
        <v>99</v>
      </c>
      <c r="J64" s="75" t="s">
        <v>44</v>
      </c>
      <c r="K64" s="74" t="s">
        <v>99</v>
      </c>
      <c r="L64" s="74" t="s">
        <v>99</v>
      </c>
      <c r="M64" s="287" t="s">
        <v>99</v>
      </c>
      <c r="N64" s="74"/>
      <c r="O64" s="288" t="s">
        <v>99</v>
      </c>
      <c r="P64" s="74" t="s">
        <v>99</v>
      </c>
      <c r="Q64" s="75" t="s">
        <v>44</v>
      </c>
      <c r="R64" s="75" t="s">
        <v>44</v>
      </c>
      <c r="S64" s="75" t="s">
        <v>44</v>
      </c>
      <c r="T64" s="75" t="s">
        <v>44</v>
      </c>
      <c r="U64" s="75" t="s">
        <v>44</v>
      </c>
      <c r="V64" s="75"/>
      <c r="W64" s="75"/>
      <c r="X64" s="75"/>
      <c r="Y64" s="75"/>
      <c r="Z64" s="75"/>
      <c r="AA64" s="75"/>
      <c r="AB64" s="75"/>
      <c r="AC64" s="75"/>
      <c r="AD64" s="75"/>
      <c r="AE64" s="75"/>
      <c r="AF64" s="75"/>
      <c r="AG64" s="75"/>
      <c r="AH64" s="75"/>
      <c r="AI64" s="101">
        <f t="shared" si="11"/>
        <v>0</v>
      </c>
      <c r="AJ64" s="4">
        <f t="shared" si="12"/>
        <v>0</v>
      </c>
      <c r="AK64" s="4">
        <f t="shared" si="13"/>
        <v>0</v>
      </c>
      <c r="AL64" s="4">
        <f t="shared" si="14"/>
        <v>0</v>
      </c>
      <c r="AM64" s="4">
        <f t="shared" si="1"/>
        <v>0</v>
      </c>
      <c r="AN64" s="4">
        <f t="shared" si="2"/>
        <v>0</v>
      </c>
      <c r="AO64" s="4">
        <f t="shared" si="15"/>
        <v>0</v>
      </c>
      <c r="AP64" s="4">
        <f t="shared" si="3"/>
        <v>0</v>
      </c>
      <c r="AQ64" s="4">
        <f t="shared" si="4"/>
        <v>0</v>
      </c>
      <c r="AR64" s="4">
        <f t="shared" si="16"/>
        <v>0</v>
      </c>
      <c r="AS64" s="4">
        <f t="shared" si="5"/>
        <v>0</v>
      </c>
      <c r="AT64" s="4">
        <f t="shared" si="6"/>
        <v>0</v>
      </c>
      <c r="AU64" s="4">
        <f t="shared" si="17"/>
        <v>0</v>
      </c>
      <c r="AV64" s="4">
        <f t="shared" si="7"/>
        <v>0</v>
      </c>
      <c r="AW64" s="4">
        <f t="shared" si="8"/>
        <v>0</v>
      </c>
    </row>
    <row r="65" spans="1:49" ht="14.5" x14ac:dyDescent="0.35">
      <c r="A65" s="104" t="str">
        <f t="shared" si="9"/>
        <v/>
      </c>
      <c r="B65" s="5" t="str">
        <f t="shared" si="0"/>
        <v/>
      </c>
      <c r="C65" s="336">
        <f t="shared" si="10"/>
        <v>0</v>
      </c>
      <c r="D65" s="73">
        <v>0</v>
      </c>
      <c r="E65" s="73">
        <v>0</v>
      </c>
      <c r="F65" s="74"/>
      <c r="G65" s="74"/>
      <c r="H65" s="75" t="s">
        <v>99</v>
      </c>
      <c r="I65" s="75" t="s">
        <v>99</v>
      </c>
      <c r="J65" s="75" t="s">
        <v>44</v>
      </c>
      <c r="K65" s="74" t="s">
        <v>99</v>
      </c>
      <c r="L65" s="74" t="s">
        <v>99</v>
      </c>
      <c r="M65" s="287" t="s">
        <v>99</v>
      </c>
      <c r="N65" s="74"/>
      <c r="O65" s="288" t="s">
        <v>99</v>
      </c>
      <c r="P65" s="74" t="s">
        <v>99</v>
      </c>
      <c r="Q65" s="75" t="s">
        <v>44</v>
      </c>
      <c r="R65" s="75" t="s">
        <v>44</v>
      </c>
      <c r="S65" s="75" t="s">
        <v>44</v>
      </c>
      <c r="T65" s="75" t="s">
        <v>44</v>
      </c>
      <c r="U65" s="75" t="s">
        <v>44</v>
      </c>
      <c r="V65" s="75"/>
      <c r="W65" s="75"/>
      <c r="X65" s="75"/>
      <c r="Y65" s="75"/>
      <c r="Z65" s="75"/>
      <c r="AA65" s="75"/>
      <c r="AB65" s="75"/>
      <c r="AC65" s="75"/>
      <c r="AD65" s="75"/>
      <c r="AE65" s="75"/>
      <c r="AF65" s="75"/>
      <c r="AG65" s="75"/>
      <c r="AH65" s="75"/>
      <c r="AI65" s="101">
        <f t="shared" si="11"/>
        <v>0</v>
      </c>
      <c r="AJ65" s="4">
        <f t="shared" si="12"/>
        <v>0</v>
      </c>
      <c r="AK65" s="4">
        <f t="shared" si="13"/>
        <v>0</v>
      </c>
      <c r="AL65" s="4">
        <f t="shared" si="14"/>
        <v>0</v>
      </c>
      <c r="AM65" s="4">
        <f t="shared" si="1"/>
        <v>0</v>
      </c>
      <c r="AN65" s="4">
        <f t="shared" si="2"/>
        <v>0</v>
      </c>
      <c r="AO65" s="4">
        <f t="shared" si="15"/>
        <v>0</v>
      </c>
      <c r="AP65" s="4">
        <f t="shared" si="3"/>
        <v>0</v>
      </c>
      <c r="AQ65" s="4">
        <f t="shared" si="4"/>
        <v>0</v>
      </c>
      <c r="AR65" s="4">
        <f t="shared" si="16"/>
        <v>0</v>
      </c>
      <c r="AS65" s="4">
        <f t="shared" si="5"/>
        <v>0</v>
      </c>
      <c r="AT65" s="4">
        <f t="shared" si="6"/>
        <v>0</v>
      </c>
      <c r="AU65" s="4">
        <f t="shared" si="17"/>
        <v>0</v>
      </c>
      <c r="AV65" s="4">
        <f t="shared" si="7"/>
        <v>0</v>
      </c>
      <c r="AW65" s="4">
        <f t="shared" si="8"/>
        <v>0</v>
      </c>
    </row>
    <row r="66" spans="1:49" ht="14.5" x14ac:dyDescent="0.35">
      <c r="A66" s="104" t="str">
        <f t="shared" si="9"/>
        <v/>
      </c>
      <c r="B66" s="5" t="str">
        <f t="shared" si="0"/>
        <v/>
      </c>
      <c r="C66" s="336">
        <f t="shared" si="10"/>
        <v>0</v>
      </c>
      <c r="D66" s="73">
        <v>0</v>
      </c>
      <c r="E66" s="73">
        <v>0</v>
      </c>
      <c r="F66" s="74"/>
      <c r="G66" s="74"/>
      <c r="H66" s="75" t="s">
        <v>99</v>
      </c>
      <c r="I66" s="75" t="s">
        <v>99</v>
      </c>
      <c r="J66" s="75" t="s">
        <v>44</v>
      </c>
      <c r="K66" s="74" t="s">
        <v>99</v>
      </c>
      <c r="L66" s="74" t="s">
        <v>99</v>
      </c>
      <c r="M66" s="287" t="s">
        <v>99</v>
      </c>
      <c r="N66" s="74"/>
      <c r="O66" s="288" t="s">
        <v>99</v>
      </c>
      <c r="P66" s="74" t="s">
        <v>99</v>
      </c>
      <c r="Q66" s="75" t="s">
        <v>44</v>
      </c>
      <c r="R66" s="75" t="s">
        <v>44</v>
      </c>
      <c r="S66" s="75" t="s">
        <v>44</v>
      </c>
      <c r="T66" s="75" t="s">
        <v>44</v>
      </c>
      <c r="U66" s="75" t="s">
        <v>44</v>
      </c>
      <c r="V66" s="75"/>
      <c r="W66" s="75"/>
      <c r="X66" s="75"/>
      <c r="Y66" s="75"/>
      <c r="Z66" s="75"/>
      <c r="AA66" s="75"/>
      <c r="AB66" s="75"/>
      <c r="AC66" s="75"/>
      <c r="AD66" s="75"/>
      <c r="AE66" s="75"/>
      <c r="AF66" s="75"/>
      <c r="AG66" s="75"/>
      <c r="AH66" s="75"/>
      <c r="AI66" s="101">
        <f t="shared" si="11"/>
        <v>0</v>
      </c>
      <c r="AJ66" s="4">
        <f t="shared" si="12"/>
        <v>0</v>
      </c>
      <c r="AK66" s="4">
        <f t="shared" si="13"/>
        <v>0</v>
      </c>
      <c r="AL66" s="4">
        <f t="shared" si="14"/>
        <v>0</v>
      </c>
      <c r="AM66" s="4">
        <f t="shared" si="1"/>
        <v>0</v>
      </c>
      <c r="AN66" s="4">
        <f t="shared" si="2"/>
        <v>0</v>
      </c>
      <c r="AO66" s="4">
        <f t="shared" si="15"/>
        <v>0</v>
      </c>
      <c r="AP66" s="4">
        <f t="shared" si="3"/>
        <v>0</v>
      </c>
      <c r="AQ66" s="4">
        <f t="shared" si="4"/>
        <v>0</v>
      </c>
      <c r="AR66" s="4">
        <f t="shared" si="16"/>
        <v>0</v>
      </c>
      <c r="AS66" s="4">
        <f t="shared" si="5"/>
        <v>0</v>
      </c>
      <c r="AT66" s="4">
        <f t="shared" si="6"/>
        <v>0</v>
      </c>
      <c r="AU66" s="4">
        <f t="shared" si="17"/>
        <v>0</v>
      </c>
      <c r="AV66" s="4">
        <f t="shared" si="7"/>
        <v>0</v>
      </c>
      <c r="AW66" s="4">
        <f t="shared" si="8"/>
        <v>0</v>
      </c>
    </row>
    <row r="67" spans="1:49" ht="14.5" x14ac:dyDescent="0.35">
      <c r="A67" s="104" t="str">
        <f t="shared" si="9"/>
        <v/>
      </c>
      <c r="B67" s="5" t="str">
        <f t="shared" si="0"/>
        <v/>
      </c>
      <c r="C67" s="336">
        <f t="shared" si="10"/>
        <v>0</v>
      </c>
      <c r="D67" s="73">
        <v>0</v>
      </c>
      <c r="E67" s="73">
        <v>0</v>
      </c>
      <c r="F67" s="74"/>
      <c r="G67" s="74"/>
      <c r="H67" s="75" t="s">
        <v>99</v>
      </c>
      <c r="I67" s="75" t="s">
        <v>99</v>
      </c>
      <c r="J67" s="75" t="s">
        <v>44</v>
      </c>
      <c r="K67" s="74" t="s">
        <v>99</v>
      </c>
      <c r="L67" s="74" t="s">
        <v>99</v>
      </c>
      <c r="M67" s="287" t="s">
        <v>99</v>
      </c>
      <c r="N67" s="74"/>
      <c r="O67" s="288" t="s">
        <v>99</v>
      </c>
      <c r="P67" s="74" t="s">
        <v>99</v>
      </c>
      <c r="Q67" s="75" t="s">
        <v>44</v>
      </c>
      <c r="R67" s="75" t="s">
        <v>44</v>
      </c>
      <c r="S67" s="75" t="s">
        <v>44</v>
      </c>
      <c r="T67" s="75" t="s">
        <v>44</v>
      </c>
      <c r="U67" s="75" t="s">
        <v>44</v>
      </c>
      <c r="V67" s="75"/>
      <c r="W67" s="75"/>
      <c r="X67" s="75"/>
      <c r="Y67" s="75"/>
      <c r="Z67" s="75"/>
      <c r="AA67" s="75"/>
      <c r="AB67" s="75"/>
      <c r="AC67" s="75"/>
      <c r="AD67" s="75"/>
      <c r="AE67" s="75"/>
      <c r="AF67" s="75"/>
      <c r="AG67" s="75"/>
      <c r="AH67" s="75"/>
      <c r="AI67" s="101">
        <f t="shared" si="11"/>
        <v>0</v>
      </c>
      <c r="AJ67" s="4">
        <f t="shared" si="12"/>
        <v>0</v>
      </c>
      <c r="AK67" s="4">
        <f t="shared" si="13"/>
        <v>0</v>
      </c>
      <c r="AL67" s="4">
        <f t="shared" si="14"/>
        <v>0</v>
      </c>
      <c r="AM67" s="4">
        <f t="shared" si="1"/>
        <v>0</v>
      </c>
      <c r="AN67" s="4">
        <f t="shared" si="2"/>
        <v>0</v>
      </c>
      <c r="AO67" s="4">
        <f t="shared" si="15"/>
        <v>0</v>
      </c>
      <c r="AP67" s="4">
        <f t="shared" si="3"/>
        <v>0</v>
      </c>
      <c r="AQ67" s="4">
        <f t="shared" si="4"/>
        <v>0</v>
      </c>
      <c r="AR67" s="4">
        <f t="shared" si="16"/>
        <v>0</v>
      </c>
      <c r="AS67" s="4">
        <f t="shared" si="5"/>
        <v>0</v>
      </c>
      <c r="AT67" s="4">
        <f t="shared" si="6"/>
        <v>0</v>
      </c>
      <c r="AU67" s="4">
        <f t="shared" si="17"/>
        <v>0</v>
      </c>
      <c r="AV67" s="4">
        <f t="shared" si="7"/>
        <v>0</v>
      </c>
      <c r="AW67" s="4">
        <f t="shared" si="8"/>
        <v>0</v>
      </c>
    </row>
    <row r="68" spans="1:49" ht="14.5" x14ac:dyDescent="0.35">
      <c r="A68" s="104" t="str">
        <f t="shared" si="9"/>
        <v/>
      </c>
      <c r="B68" s="5" t="str">
        <f t="shared" ref="B68:B131" si="18">IF(AND(A68&lt;&gt;"",C68&lt;&gt;"",C68&lt;&gt;0),A68+TIME(0,INT(AJ68),AK68),"")</f>
        <v/>
      </c>
      <c r="C68" s="336">
        <f t="shared" si="10"/>
        <v>0</v>
      </c>
      <c r="D68" s="73">
        <v>0</v>
      </c>
      <c r="E68" s="73">
        <v>0</v>
      </c>
      <c r="F68" s="74"/>
      <c r="G68" s="74"/>
      <c r="H68" s="75" t="s">
        <v>99</v>
      </c>
      <c r="I68" s="75" t="s">
        <v>99</v>
      </c>
      <c r="J68" s="75" t="s">
        <v>44</v>
      </c>
      <c r="K68" s="74" t="s">
        <v>99</v>
      </c>
      <c r="L68" s="74" t="s">
        <v>99</v>
      </c>
      <c r="M68" s="287" t="s">
        <v>99</v>
      </c>
      <c r="N68" s="74"/>
      <c r="O68" s="288" t="s">
        <v>99</v>
      </c>
      <c r="P68" s="74" t="s">
        <v>99</v>
      </c>
      <c r="Q68" s="75" t="s">
        <v>44</v>
      </c>
      <c r="R68" s="75" t="s">
        <v>44</v>
      </c>
      <c r="S68" s="75" t="s">
        <v>44</v>
      </c>
      <c r="T68" s="75" t="s">
        <v>44</v>
      </c>
      <c r="U68" s="75" t="s">
        <v>44</v>
      </c>
      <c r="V68" s="75"/>
      <c r="W68" s="75"/>
      <c r="X68" s="75"/>
      <c r="Y68" s="75"/>
      <c r="Z68" s="75"/>
      <c r="AA68" s="75"/>
      <c r="AB68" s="75"/>
      <c r="AC68" s="75"/>
      <c r="AD68" s="75"/>
      <c r="AE68" s="75"/>
      <c r="AF68" s="75"/>
      <c r="AG68" s="75"/>
      <c r="AH68" s="75"/>
      <c r="AI68" s="101">
        <f t="shared" si="11"/>
        <v>0</v>
      </c>
      <c r="AJ68" s="4">
        <f t="shared" si="12"/>
        <v>0</v>
      </c>
      <c r="AK68" s="4">
        <f t="shared" si="13"/>
        <v>0</v>
      </c>
      <c r="AL68" s="4">
        <f t="shared" si="14"/>
        <v>0</v>
      </c>
      <c r="AM68" s="4">
        <f t="shared" ref="AM68:AM93" si="19">INT(D68)</f>
        <v>0</v>
      </c>
      <c r="AN68" s="4">
        <f t="shared" ref="AN68:AN93" si="20">((ROUNDDOWN(D68,2)-INT(D68))*100)</f>
        <v>0</v>
      </c>
      <c r="AO68" s="4">
        <f t="shared" si="15"/>
        <v>0</v>
      </c>
      <c r="AP68" s="4">
        <f t="shared" ref="AP68:AP93" si="21">INT(E68)</f>
        <v>0</v>
      </c>
      <c r="AQ68" s="4">
        <f t="shared" ref="AQ68:AQ93" si="22">((ROUNDDOWN(E68,2)-INT(E68))*100)</f>
        <v>0</v>
      </c>
      <c r="AR68" s="4">
        <f t="shared" si="16"/>
        <v>0</v>
      </c>
      <c r="AS68" s="4">
        <f t="shared" ref="AS68:AS93" si="23">IF(U68="ใช่",INT(D68),0)</f>
        <v>0</v>
      </c>
      <c r="AT68" s="4">
        <f t="shared" ref="AT68:AT93" si="24">IF(U68="ใช่",((ROUNDDOWN(D68,2)-INT(D68))*100),0)</f>
        <v>0</v>
      </c>
      <c r="AU68" s="4">
        <f t="shared" si="17"/>
        <v>0</v>
      </c>
      <c r="AV68" s="4">
        <f t="shared" ref="AV68:AV93" si="25">IF(U68="ใช่",INT(E68),0)</f>
        <v>0</v>
      </c>
      <c r="AW68" s="4">
        <f t="shared" ref="AW68:AW93" si="26">IF(U68="ใช่",((ROUNDDOWN(E68,2)-INT(E68))*100),0)</f>
        <v>0</v>
      </c>
    </row>
    <row r="69" spans="1:49" ht="14.5" x14ac:dyDescent="0.35">
      <c r="A69" s="104" t="str">
        <f t="shared" ref="A69:A132" si="27">IF(AND(A68&lt;&gt;"",C69&lt;&gt;"",C69&lt;&gt;0),A68+TIME(0,(INT(AJ68)),AK68),"")</f>
        <v/>
      </c>
      <c r="B69" s="5" t="str">
        <f t="shared" si="18"/>
        <v/>
      </c>
      <c r="C69" s="336">
        <f t="shared" ref="C69:C132" si="28">AJ69+(AK69/100)</f>
        <v>0</v>
      </c>
      <c r="D69" s="73">
        <v>0</v>
      </c>
      <c r="E69" s="73">
        <v>0</v>
      </c>
      <c r="F69" s="74"/>
      <c r="G69" s="74"/>
      <c r="H69" s="75" t="s">
        <v>99</v>
      </c>
      <c r="I69" s="75" t="s">
        <v>99</v>
      </c>
      <c r="J69" s="75" t="s">
        <v>44</v>
      </c>
      <c r="K69" s="74" t="s">
        <v>99</v>
      </c>
      <c r="L69" s="74" t="s">
        <v>99</v>
      </c>
      <c r="M69" s="287" t="s">
        <v>99</v>
      </c>
      <c r="N69" s="74"/>
      <c r="O69" s="288" t="s">
        <v>99</v>
      </c>
      <c r="P69" s="74" t="s">
        <v>99</v>
      </c>
      <c r="Q69" s="75" t="s">
        <v>44</v>
      </c>
      <c r="R69" s="75" t="s">
        <v>44</v>
      </c>
      <c r="S69" s="75" t="s">
        <v>44</v>
      </c>
      <c r="T69" s="75" t="s">
        <v>44</v>
      </c>
      <c r="U69" s="75" t="s">
        <v>44</v>
      </c>
      <c r="V69" s="75"/>
      <c r="W69" s="75"/>
      <c r="X69" s="75"/>
      <c r="Y69" s="75"/>
      <c r="Z69" s="75"/>
      <c r="AA69" s="75"/>
      <c r="AB69" s="75"/>
      <c r="AC69" s="75"/>
      <c r="AD69" s="75"/>
      <c r="AE69" s="75"/>
      <c r="AF69" s="75"/>
      <c r="AG69" s="75"/>
      <c r="AH69" s="75"/>
      <c r="AI69" s="101">
        <f t="shared" ref="AI69:AI93" si="29">ROUNDDOWN(((AM69*60)+AN69)+((AP69*60)+AQ69),0)</f>
        <v>0</v>
      </c>
      <c r="AJ69" s="4">
        <f t="shared" ref="AJ69:AJ93" si="30">ROUNDDOWN(AI69/60,0)</f>
        <v>0</v>
      </c>
      <c r="AK69" s="4">
        <f t="shared" ref="AK69:AK93" si="31">MOD(AI69,60)</f>
        <v>0</v>
      </c>
      <c r="AL69" s="4">
        <f t="shared" ref="AL69:AL93" si="32">ROUNDDOWN(((AM69*60)+AN69),0)</f>
        <v>0</v>
      </c>
      <c r="AM69" s="4">
        <f t="shared" si="19"/>
        <v>0</v>
      </c>
      <c r="AN69" s="4">
        <f t="shared" si="20"/>
        <v>0</v>
      </c>
      <c r="AO69" s="4">
        <f t="shared" ref="AO69:AO93" si="33">ROUNDDOWN(((AP69*60)+AQ69),0)</f>
        <v>0</v>
      </c>
      <c r="AP69" s="4">
        <f t="shared" si="21"/>
        <v>0</v>
      </c>
      <c r="AQ69" s="4">
        <f t="shared" si="22"/>
        <v>0</v>
      </c>
      <c r="AR69" s="4">
        <f t="shared" ref="AR69:AR93" si="34">ROUNDDOWN(((AS69*60)+AT69),0)</f>
        <v>0</v>
      </c>
      <c r="AS69" s="4">
        <f t="shared" si="23"/>
        <v>0</v>
      </c>
      <c r="AT69" s="4">
        <f t="shared" si="24"/>
        <v>0</v>
      </c>
      <c r="AU69" s="4">
        <f t="shared" ref="AU69:AU93" si="35">ROUNDDOWN(((AV69*60)+AW69),0)</f>
        <v>0</v>
      </c>
      <c r="AV69" s="4">
        <f t="shared" si="25"/>
        <v>0</v>
      </c>
      <c r="AW69" s="4">
        <f t="shared" si="26"/>
        <v>0</v>
      </c>
    </row>
    <row r="70" spans="1:49" ht="14.5" x14ac:dyDescent="0.35">
      <c r="A70" s="104" t="str">
        <f t="shared" si="27"/>
        <v/>
      </c>
      <c r="B70" s="5" t="str">
        <f t="shared" si="18"/>
        <v/>
      </c>
      <c r="C70" s="336">
        <f t="shared" si="28"/>
        <v>0</v>
      </c>
      <c r="D70" s="73">
        <v>0</v>
      </c>
      <c r="E70" s="73">
        <v>0</v>
      </c>
      <c r="F70" s="74"/>
      <c r="G70" s="74"/>
      <c r="H70" s="75" t="s">
        <v>99</v>
      </c>
      <c r="I70" s="75" t="s">
        <v>99</v>
      </c>
      <c r="J70" s="75" t="s">
        <v>44</v>
      </c>
      <c r="K70" s="74" t="s">
        <v>99</v>
      </c>
      <c r="L70" s="74" t="s">
        <v>99</v>
      </c>
      <c r="M70" s="287" t="s">
        <v>99</v>
      </c>
      <c r="N70" s="74"/>
      <c r="O70" s="288" t="s">
        <v>99</v>
      </c>
      <c r="P70" s="74" t="s">
        <v>99</v>
      </c>
      <c r="Q70" s="75" t="s">
        <v>44</v>
      </c>
      <c r="R70" s="75" t="s">
        <v>44</v>
      </c>
      <c r="S70" s="75" t="s">
        <v>44</v>
      </c>
      <c r="T70" s="75" t="s">
        <v>44</v>
      </c>
      <c r="U70" s="75" t="s">
        <v>44</v>
      </c>
      <c r="V70" s="75"/>
      <c r="W70" s="75"/>
      <c r="X70" s="75"/>
      <c r="Y70" s="75"/>
      <c r="Z70" s="75"/>
      <c r="AA70" s="75"/>
      <c r="AB70" s="75"/>
      <c r="AC70" s="75"/>
      <c r="AD70" s="75"/>
      <c r="AE70" s="75"/>
      <c r="AF70" s="75"/>
      <c r="AG70" s="75"/>
      <c r="AH70" s="75"/>
      <c r="AI70" s="101">
        <f t="shared" si="29"/>
        <v>0</v>
      </c>
      <c r="AJ70" s="4">
        <f t="shared" si="30"/>
        <v>0</v>
      </c>
      <c r="AK70" s="4">
        <f t="shared" si="31"/>
        <v>0</v>
      </c>
      <c r="AL70" s="4">
        <f t="shared" si="32"/>
        <v>0</v>
      </c>
      <c r="AM70" s="4">
        <f t="shared" si="19"/>
        <v>0</v>
      </c>
      <c r="AN70" s="4">
        <f t="shared" si="20"/>
        <v>0</v>
      </c>
      <c r="AO70" s="4">
        <f t="shared" si="33"/>
        <v>0</v>
      </c>
      <c r="AP70" s="4">
        <f t="shared" si="21"/>
        <v>0</v>
      </c>
      <c r="AQ70" s="4">
        <f t="shared" si="22"/>
        <v>0</v>
      </c>
      <c r="AR70" s="4">
        <f t="shared" si="34"/>
        <v>0</v>
      </c>
      <c r="AS70" s="4">
        <f t="shared" si="23"/>
        <v>0</v>
      </c>
      <c r="AT70" s="4">
        <f t="shared" si="24"/>
        <v>0</v>
      </c>
      <c r="AU70" s="4">
        <f t="shared" si="35"/>
        <v>0</v>
      </c>
      <c r="AV70" s="4">
        <f t="shared" si="25"/>
        <v>0</v>
      </c>
      <c r="AW70" s="4">
        <f t="shared" si="26"/>
        <v>0</v>
      </c>
    </row>
    <row r="71" spans="1:49" ht="14.5" x14ac:dyDescent="0.35">
      <c r="A71" s="104" t="str">
        <f t="shared" si="27"/>
        <v/>
      </c>
      <c r="B71" s="5" t="str">
        <f t="shared" si="18"/>
        <v/>
      </c>
      <c r="C71" s="336">
        <f t="shared" si="28"/>
        <v>0</v>
      </c>
      <c r="D71" s="73">
        <v>0</v>
      </c>
      <c r="E71" s="73">
        <v>0</v>
      </c>
      <c r="F71" s="74"/>
      <c r="G71" s="74"/>
      <c r="H71" s="75" t="s">
        <v>99</v>
      </c>
      <c r="I71" s="75" t="s">
        <v>99</v>
      </c>
      <c r="J71" s="75" t="s">
        <v>44</v>
      </c>
      <c r="K71" s="74" t="s">
        <v>99</v>
      </c>
      <c r="L71" s="74" t="s">
        <v>99</v>
      </c>
      <c r="M71" s="287" t="s">
        <v>99</v>
      </c>
      <c r="N71" s="74"/>
      <c r="O71" s="288" t="s">
        <v>99</v>
      </c>
      <c r="P71" s="74" t="s">
        <v>99</v>
      </c>
      <c r="Q71" s="75" t="s">
        <v>44</v>
      </c>
      <c r="R71" s="75" t="s">
        <v>44</v>
      </c>
      <c r="S71" s="75" t="s">
        <v>44</v>
      </c>
      <c r="T71" s="75" t="s">
        <v>44</v>
      </c>
      <c r="U71" s="75" t="s">
        <v>44</v>
      </c>
      <c r="V71" s="75"/>
      <c r="W71" s="75"/>
      <c r="X71" s="75"/>
      <c r="Y71" s="75"/>
      <c r="Z71" s="75"/>
      <c r="AA71" s="75"/>
      <c r="AB71" s="75"/>
      <c r="AC71" s="75"/>
      <c r="AD71" s="75"/>
      <c r="AE71" s="75"/>
      <c r="AF71" s="75"/>
      <c r="AG71" s="75"/>
      <c r="AH71" s="75"/>
      <c r="AI71" s="101">
        <f t="shared" si="29"/>
        <v>0</v>
      </c>
      <c r="AJ71" s="4">
        <f t="shared" si="30"/>
        <v>0</v>
      </c>
      <c r="AK71" s="4">
        <f t="shared" si="31"/>
        <v>0</v>
      </c>
      <c r="AL71" s="4">
        <f t="shared" si="32"/>
        <v>0</v>
      </c>
      <c r="AM71" s="4">
        <f t="shared" si="19"/>
        <v>0</v>
      </c>
      <c r="AN71" s="4">
        <f t="shared" si="20"/>
        <v>0</v>
      </c>
      <c r="AO71" s="4">
        <f t="shared" si="33"/>
        <v>0</v>
      </c>
      <c r="AP71" s="4">
        <f t="shared" si="21"/>
        <v>0</v>
      </c>
      <c r="AQ71" s="4">
        <f t="shared" si="22"/>
        <v>0</v>
      </c>
      <c r="AR71" s="4">
        <f t="shared" si="34"/>
        <v>0</v>
      </c>
      <c r="AS71" s="4">
        <f t="shared" si="23"/>
        <v>0</v>
      </c>
      <c r="AT71" s="4">
        <f t="shared" si="24"/>
        <v>0</v>
      </c>
      <c r="AU71" s="4">
        <f t="shared" si="35"/>
        <v>0</v>
      </c>
      <c r="AV71" s="4">
        <f t="shared" si="25"/>
        <v>0</v>
      </c>
      <c r="AW71" s="4">
        <f t="shared" si="26"/>
        <v>0</v>
      </c>
    </row>
    <row r="72" spans="1:49" ht="14.5" x14ac:dyDescent="0.35">
      <c r="A72" s="104" t="str">
        <f t="shared" si="27"/>
        <v/>
      </c>
      <c r="B72" s="5" t="str">
        <f t="shared" si="18"/>
        <v/>
      </c>
      <c r="C72" s="336">
        <f t="shared" si="28"/>
        <v>0</v>
      </c>
      <c r="D72" s="73">
        <v>0</v>
      </c>
      <c r="E72" s="73">
        <v>0</v>
      </c>
      <c r="F72" s="74"/>
      <c r="G72" s="74"/>
      <c r="H72" s="75" t="s">
        <v>99</v>
      </c>
      <c r="I72" s="75" t="s">
        <v>99</v>
      </c>
      <c r="J72" s="75" t="s">
        <v>44</v>
      </c>
      <c r="K72" s="74" t="s">
        <v>99</v>
      </c>
      <c r="L72" s="74" t="s">
        <v>99</v>
      </c>
      <c r="M72" s="287" t="s">
        <v>99</v>
      </c>
      <c r="N72" s="74"/>
      <c r="O72" s="288" t="s">
        <v>99</v>
      </c>
      <c r="P72" s="74" t="s">
        <v>99</v>
      </c>
      <c r="Q72" s="75" t="s">
        <v>44</v>
      </c>
      <c r="R72" s="75" t="s">
        <v>44</v>
      </c>
      <c r="S72" s="75" t="s">
        <v>44</v>
      </c>
      <c r="T72" s="75" t="s">
        <v>44</v>
      </c>
      <c r="U72" s="75" t="s">
        <v>44</v>
      </c>
      <c r="V72" s="75"/>
      <c r="W72" s="75"/>
      <c r="X72" s="75"/>
      <c r="Y72" s="75"/>
      <c r="Z72" s="75"/>
      <c r="AA72" s="75"/>
      <c r="AB72" s="75"/>
      <c r="AC72" s="75"/>
      <c r="AD72" s="75"/>
      <c r="AE72" s="75"/>
      <c r="AF72" s="75"/>
      <c r="AG72" s="75"/>
      <c r="AH72" s="75"/>
      <c r="AI72" s="101">
        <f t="shared" si="29"/>
        <v>0</v>
      </c>
      <c r="AJ72" s="4">
        <f t="shared" si="30"/>
        <v>0</v>
      </c>
      <c r="AK72" s="4">
        <f t="shared" si="31"/>
        <v>0</v>
      </c>
      <c r="AL72" s="4">
        <f t="shared" si="32"/>
        <v>0</v>
      </c>
      <c r="AM72" s="4">
        <f t="shared" si="19"/>
        <v>0</v>
      </c>
      <c r="AN72" s="4">
        <f t="shared" si="20"/>
        <v>0</v>
      </c>
      <c r="AO72" s="4">
        <f t="shared" si="33"/>
        <v>0</v>
      </c>
      <c r="AP72" s="4">
        <f t="shared" si="21"/>
        <v>0</v>
      </c>
      <c r="AQ72" s="4">
        <f t="shared" si="22"/>
        <v>0</v>
      </c>
      <c r="AR72" s="4">
        <f t="shared" si="34"/>
        <v>0</v>
      </c>
      <c r="AS72" s="4">
        <f t="shared" si="23"/>
        <v>0</v>
      </c>
      <c r="AT72" s="4">
        <f t="shared" si="24"/>
        <v>0</v>
      </c>
      <c r="AU72" s="4">
        <f t="shared" si="35"/>
        <v>0</v>
      </c>
      <c r="AV72" s="4">
        <f t="shared" si="25"/>
        <v>0</v>
      </c>
      <c r="AW72" s="4">
        <f t="shared" si="26"/>
        <v>0</v>
      </c>
    </row>
    <row r="73" spans="1:49" ht="14.5" x14ac:dyDescent="0.35">
      <c r="A73" s="104" t="str">
        <f t="shared" si="27"/>
        <v/>
      </c>
      <c r="B73" s="5" t="str">
        <f t="shared" si="18"/>
        <v/>
      </c>
      <c r="C73" s="336">
        <f t="shared" si="28"/>
        <v>0</v>
      </c>
      <c r="D73" s="73">
        <v>0</v>
      </c>
      <c r="E73" s="73">
        <v>0</v>
      </c>
      <c r="F73" s="74"/>
      <c r="G73" s="74"/>
      <c r="H73" s="75" t="s">
        <v>99</v>
      </c>
      <c r="I73" s="75" t="s">
        <v>99</v>
      </c>
      <c r="J73" s="75" t="s">
        <v>44</v>
      </c>
      <c r="K73" s="74" t="s">
        <v>99</v>
      </c>
      <c r="L73" s="74" t="s">
        <v>99</v>
      </c>
      <c r="M73" s="287" t="s">
        <v>99</v>
      </c>
      <c r="N73" s="74"/>
      <c r="O73" s="288" t="s">
        <v>99</v>
      </c>
      <c r="P73" s="74" t="s">
        <v>99</v>
      </c>
      <c r="Q73" s="75" t="s">
        <v>44</v>
      </c>
      <c r="R73" s="75" t="s">
        <v>44</v>
      </c>
      <c r="S73" s="75" t="s">
        <v>44</v>
      </c>
      <c r="T73" s="75" t="s">
        <v>44</v>
      </c>
      <c r="U73" s="75" t="s">
        <v>44</v>
      </c>
      <c r="V73" s="75"/>
      <c r="W73" s="75"/>
      <c r="X73" s="75"/>
      <c r="Y73" s="75"/>
      <c r="Z73" s="75"/>
      <c r="AA73" s="75"/>
      <c r="AB73" s="75"/>
      <c r="AC73" s="75"/>
      <c r="AD73" s="75"/>
      <c r="AE73" s="75"/>
      <c r="AF73" s="75"/>
      <c r="AG73" s="75"/>
      <c r="AH73" s="75"/>
      <c r="AI73" s="101">
        <f t="shared" si="29"/>
        <v>0</v>
      </c>
      <c r="AJ73" s="4">
        <f t="shared" si="30"/>
        <v>0</v>
      </c>
      <c r="AK73" s="4">
        <f t="shared" si="31"/>
        <v>0</v>
      </c>
      <c r="AL73" s="4">
        <f t="shared" si="32"/>
        <v>0</v>
      </c>
      <c r="AM73" s="4">
        <f t="shared" si="19"/>
        <v>0</v>
      </c>
      <c r="AN73" s="4">
        <f t="shared" si="20"/>
        <v>0</v>
      </c>
      <c r="AO73" s="4">
        <f t="shared" si="33"/>
        <v>0</v>
      </c>
      <c r="AP73" s="4">
        <f t="shared" si="21"/>
        <v>0</v>
      </c>
      <c r="AQ73" s="4">
        <f t="shared" si="22"/>
        <v>0</v>
      </c>
      <c r="AR73" s="4">
        <f t="shared" si="34"/>
        <v>0</v>
      </c>
      <c r="AS73" s="4">
        <f t="shared" si="23"/>
        <v>0</v>
      </c>
      <c r="AT73" s="4">
        <f t="shared" si="24"/>
        <v>0</v>
      </c>
      <c r="AU73" s="4">
        <f t="shared" si="35"/>
        <v>0</v>
      </c>
      <c r="AV73" s="4">
        <f t="shared" si="25"/>
        <v>0</v>
      </c>
      <c r="AW73" s="4">
        <f t="shared" si="26"/>
        <v>0</v>
      </c>
    </row>
    <row r="74" spans="1:49" ht="14.5" x14ac:dyDescent="0.35">
      <c r="A74" s="104" t="str">
        <f t="shared" si="27"/>
        <v/>
      </c>
      <c r="B74" s="5" t="str">
        <f t="shared" si="18"/>
        <v/>
      </c>
      <c r="C74" s="336">
        <f t="shared" si="28"/>
        <v>0</v>
      </c>
      <c r="D74" s="73">
        <v>0</v>
      </c>
      <c r="E74" s="73">
        <v>0</v>
      </c>
      <c r="F74" s="74"/>
      <c r="G74" s="74"/>
      <c r="H74" s="75" t="s">
        <v>99</v>
      </c>
      <c r="I74" s="75" t="s">
        <v>99</v>
      </c>
      <c r="J74" s="75" t="s">
        <v>44</v>
      </c>
      <c r="K74" s="74" t="s">
        <v>99</v>
      </c>
      <c r="L74" s="74" t="s">
        <v>99</v>
      </c>
      <c r="M74" s="287" t="s">
        <v>99</v>
      </c>
      <c r="N74" s="74"/>
      <c r="O74" s="288" t="s">
        <v>99</v>
      </c>
      <c r="P74" s="74" t="s">
        <v>99</v>
      </c>
      <c r="Q74" s="75" t="s">
        <v>44</v>
      </c>
      <c r="R74" s="75" t="s">
        <v>44</v>
      </c>
      <c r="S74" s="75" t="s">
        <v>44</v>
      </c>
      <c r="T74" s="75" t="s">
        <v>44</v>
      </c>
      <c r="U74" s="75" t="s">
        <v>44</v>
      </c>
      <c r="V74" s="75"/>
      <c r="W74" s="75"/>
      <c r="X74" s="75"/>
      <c r="Y74" s="75"/>
      <c r="Z74" s="75"/>
      <c r="AA74" s="75"/>
      <c r="AB74" s="75"/>
      <c r="AC74" s="75"/>
      <c r="AD74" s="75"/>
      <c r="AE74" s="75"/>
      <c r="AF74" s="75"/>
      <c r="AG74" s="75"/>
      <c r="AH74" s="75"/>
      <c r="AI74" s="101">
        <f t="shared" si="29"/>
        <v>0</v>
      </c>
      <c r="AJ74" s="4">
        <f t="shared" si="30"/>
        <v>0</v>
      </c>
      <c r="AK74" s="4">
        <f t="shared" si="31"/>
        <v>0</v>
      </c>
      <c r="AL74" s="4">
        <f t="shared" si="32"/>
        <v>0</v>
      </c>
      <c r="AM74" s="4">
        <f t="shared" si="19"/>
        <v>0</v>
      </c>
      <c r="AN74" s="4">
        <f t="shared" si="20"/>
        <v>0</v>
      </c>
      <c r="AO74" s="4">
        <f t="shared" si="33"/>
        <v>0</v>
      </c>
      <c r="AP74" s="4">
        <f t="shared" si="21"/>
        <v>0</v>
      </c>
      <c r="AQ74" s="4">
        <f t="shared" si="22"/>
        <v>0</v>
      </c>
      <c r="AR74" s="4">
        <f t="shared" si="34"/>
        <v>0</v>
      </c>
      <c r="AS74" s="4">
        <f t="shared" si="23"/>
        <v>0</v>
      </c>
      <c r="AT74" s="4">
        <f t="shared" si="24"/>
        <v>0</v>
      </c>
      <c r="AU74" s="4">
        <f t="shared" si="35"/>
        <v>0</v>
      </c>
      <c r="AV74" s="4">
        <f t="shared" si="25"/>
        <v>0</v>
      </c>
      <c r="AW74" s="4">
        <f t="shared" si="26"/>
        <v>0</v>
      </c>
    </row>
    <row r="75" spans="1:49" ht="14.5" x14ac:dyDescent="0.35">
      <c r="A75" s="104" t="str">
        <f t="shared" si="27"/>
        <v/>
      </c>
      <c r="B75" s="5" t="str">
        <f t="shared" si="18"/>
        <v/>
      </c>
      <c r="C75" s="336">
        <f t="shared" si="28"/>
        <v>0</v>
      </c>
      <c r="D75" s="73">
        <v>0</v>
      </c>
      <c r="E75" s="73">
        <v>0</v>
      </c>
      <c r="F75" s="74"/>
      <c r="G75" s="74"/>
      <c r="H75" s="75" t="s">
        <v>99</v>
      </c>
      <c r="I75" s="75" t="s">
        <v>99</v>
      </c>
      <c r="J75" s="75" t="s">
        <v>44</v>
      </c>
      <c r="K75" s="74" t="s">
        <v>99</v>
      </c>
      <c r="L75" s="74" t="s">
        <v>99</v>
      </c>
      <c r="M75" s="287" t="s">
        <v>99</v>
      </c>
      <c r="N75" s="74"/>
      <c r="O75" s="288" t="s">
        <v>99</v>
      </c>
      <c r="P75" s="74" t="s">
        <v>99</v>
      </c>
      <c r="Q75" s="75" t="s">
        <v>44</v>
      </c>
      <c r="R75" s="75" t="s">
        <v>44</v>
      </c>
      <c r="S75" s="75" t="s">
        <v>44</v>
      </c>
      <c r="T75" s="75" t="s">
        <v>44</v>
      </c>
      <c r="U75" s="75" t="s">
        <v>44</v>
      </c>
      <c r="V75" s="75"/>
      <c r="W75" s="75"/>
      <c r="X75" s="75"/>
      <c r="Y75" s="75"/>
      <c r="Z75" s="75"/>
      <c r="AA75" s="75"/>
      <c r="AB75" s="75"/>
      <c r="AC75" s="75"/>
      <c r="AD75" s="75"/>
      <c r="AE75" s="75"/>
      <c r="AF75" s="75"/>
      <c r="AG75" s="75"/>
      <c r="AH75" s="75"/>
      <c r="AI75" s="101">
        <f t="shared" si="29"/>
        <v>0</v>
      </c>
      <c r="AJ75" s="4">
        <f t="shared" si="30"/>
        <v>0</v>
      </c>
      <c r="AK75" s="4">
        <f t="shared" si="31"/>
        <v>0</v>
      </c>
      <c r="AL75" s="4">
        <f t="shared" si="32"/>
        <v>0</v>
      </c>
      <c r="AM75" s="4">
        <f t="shared" si="19"/>
        <v>0</v>
      </c>
      <c r="AN75" s="4">
        <f t="shared" si="20"/>
        <v>0</v>
      </c>
      <c r="AO75" s="4">
        <f t="shared" si="33"/>
        <v>0</v>
      </c>
      <c r="AP75" s="4">
        <f t="shared" si="21"/>
        <v>0</v>
      </c>
      <c r="AQ75" s="4">
        <f t="shared" si="22"/>
        <v>0</v>
      </c>
      <c r="AR75" s="4">
        <f t="shared" si="34"/>
        <v>0</v>
      </c>
      <c r="AS75" s="4">
        <f t="shared" si="23"/>
        <v>0</v>
      </c>
      <c r="AT75" s="4">
        <f t="shared" si="24"/>
        <v>0</v>
      </c>
      <c r="AU75" s="4">
        <f t="shared" si="35"/>
        <v>0</v>
      </c>
      <c r="AV75" s="4">
        <f t="shared" si="25"/>
        <v>0</v>
      </c>
      <c r="AW75" s="4">
        <f t="shared" si="26"/>
        <v>0</v>
      </c>
    </row>
    <row r="76" spans="1:49" ht="14.5" x14ac:dyDescent="0.35">
      <c r="A76" s="104" t="str">
        <f t="shared" si="27"/>
        <v/>
      </c>
      <c r="B76" s="5" t="str">
        <f t="shared" si="18"/>
        <v/>
      </c>
      <c r="C76" s="336">
        <f t="shared" si="28"/>
        <v>0</v>
      </c>
      <c r="D76" s="73">
        <v>0</v>
      </c>
      <c r="E76" s="73">
        <v>0</v>
      </c>
      <c r="F76" s="74"/>
      <c r="G76" s="74"/>
      <c r="H76" s="75" t="s">
        <v>99</v>
      </c>
      <c r="I76" s="75" t="s">
        <v>99</v>
      </c>
      <c r="J76" s="75" t="s">
        <v>44</v>
      </c>
      <c r="K76" s="74" t="s">
        <v>99</v>
      </c>
      <c r="L76" s="74" t="s">
        <v>99</v>
      </c>
      <c r="M76" s="287" t="s">
        <v>99</v>
      </c>
      <c r="N76" s="74"/>
      <c r="O76" s="288" t="s">
        <v>99</v>
      </c>
      <c r="P76" s="74" t="s">
        <v>99</v>
      </c>
      <c r="Q76" s="75" t="s">
        <v>44</v>
      </c>
      <c r="R76" s="75" t="s">
        <v>44</v>
      </c>
      <c r="S76" s="75" t="s">
        <v>44</v>
      </c>
      <c r="T76" s="75" t="s">
        <v>44</v>
      </c>
      <c r="U76" s="75" t="s">
        <v>44</v>
      </c>
      <c r="V76" s="75"/>
      <c r="W76" s="75"/>
      <c r="X76" s="75"/>
      <c r="Y76" s="75"/>
      <c r="Z76" s="75"/>
      <c r="AA76" s="75"/>
      <c r="AB76" s="75"/>
      <c r="AC76" s="75"/>
      <c r="AD76" s="75"/>
      <c r="AE76" s="75"/>
      <c r="AF76" s="75"/>
      <c r="AG76" s="75"/>
      <c r="AH76" s="75"/>
      <c r="AI76" s="101">
        <f t="shared" si="29"/>
        <v>0</v>
      </c>
      <c r="AJ76" s="4">
        <f t="shared" si="30"/>
        <v>0</v>
      </c>
      <c r="AK76" s="4">
        <f t="shared" si="31"/>
        <v>0</v>
      </c>
      <c r="AL76" s="4">
        <f t="shared" si="32"/>
        <v>0</v>
      </c>
      <c r="AM76" s="4">
        <f t="shared" si="19"/>
        <v>0</v>
      </c>
      <c r="AN76" s="4">
        <f t="shared" si="20"/>
        <v>0</v>
      </c>
      <c r="AO76" s="4">
        <f t="shared" si="33"/>
        <v>0</v>
      </c>
      <c r="AP76" s="4">
        <f t="shared" si="21"/>
        <v>0</v>
      </c>
      <c r="AQ76" s="4">
        <f t="shared" si="22"/>
        <v>0</v>
      </c>
      <c r="AR76" s="4">
        <f t="shared" si="34"/>
        <v>0</v>
      </c>
      <c r="AS76" s="4">
        <f t="shared" si="23"/>
        <v>0</v>
      </c>
      <c r="AT76" s="4">
        <f t="shared" si="24"/>
        <v>0</v>
      </c>
      <c r="AU76" s="4">
        <f t="shared" si="35"/>
        <v>0</v>
      </c>
      <c r="AV76" s="4">
        <f t="shared" si="25"/>
        <v>0</v>
      </c>
      <c r="AW76" s="4">
        <f t="shared" si="26"/>
        <v>0</v>
      </c>
    </row>
    <row r="77" spans="1:49" ht="14.5" x14ac:dyDescent="0.35">
      <c r="A77" s="104" t="str">
        <f t="shared" si="27"/>
        <v/>
      </c>
      <c r="B77" s="5" t="str">
        <f t="shared" si="18"/>
        <v/>
      </c>
      <c r="C77" s="336">
        <f t="shared" si="28"/>
        <v>0</v>
      </c>
      <c r="D77" s="73">
        <v>0</v>
      </c>
      <c r="E77" s="73">
        <v>0</v>
      </c>
      <c r="F77" s="74"/>
      <c r="G77" s="74"/>
      <c r="H77" s="75" t="s">
        <v>99</v>
      </c>
      <c r="I77" s="75" t="s">
        <v>99</v>
      </c>
      <c r="J77" s="75" t="s">
        <v>44</v>
      </c>
      <c r="K77" s="74" t="s">
        <v>99</v>
      </c>
      <c r="L77" s="74" t="s">
        <v>99</v>
      </c>
      <c r="M77" s="287" t="s">
        <v>99</v>
      </c>
      <c r="N77" s="74"/>
      <c r="O77" s="288" t="s">
        <v>99</v>
      </c>
      <c r="P77" s="74" t="s">
        <v>99</v>
      </c>
      <c r="Q77" s="75" t="s">
        <v>44</v>
      </c>
      <c r="R77" s="75" t="s">
        <v>44</v>
      </c>
      <c r="S77" s="75" t="s">
        <v>44</v>
      </c>
      <c r="T77" s="75" t="s">
        <v>44</v>
      </c>
      <c r="U77" s="75" t="s">
        <v>44</v>
      </c>
      <c r="V77" s="75"/>
      <c r="W77" s="75"/>
      <c r="X77" s="75"/>
      <c r="Y77" s="75"/>
      <c r="Z77" s="75"/>
      <c r="AA77" s="75"/>
      <c r="AB77" s="75"/>
      <c r="AC77" s="75"/>
      <c r="AD77" s="75"/>
      <c r="AE77" s="75"/>
      <c r="AF77" s="75"/>
      <c r="AG77" s="75"/>
      <c r="AH77" s="75"/>
      <c r="AI77" s="101">
        <f t="shared" si="29"/>
        <v>0</v>
      </c>
      <c r="AJ77" s="4">
        <f t="shared" si="30"/>
        <v>0</v>
      </c>
      <c r="AK77" s="4">
        <f t="shared" si="31"/>
        <v>0</v>
      </c>
      <c r="AL77" s="4">
        <f t="shared" si="32"/>
        <v>0</v>
      </c>
      <c r="AM77" s="4">
        <f t="shared" si="19"/>
        <v>0</v>
      </c>
      <c r="AN77" s="4">
        <f t="shared" si="20"/>
        <v>0</v>
      </c>
      <c r="AO77" s="4">
        <f t="shared" si="33"/>
        <v>0</v>
      </c>
      <c r="AP77" s="4">
        <f t="shared" si="21"/>
        <v>0</v>
      </c>
      <c r="AQ77" s="4">
        <f t="shared" si="22"/>
        <v>0</v>
      </c>
      <c r="AR77" s="4">
        <f t="shared" si="34"/>
        <v>0</v>
      </c>
      <c r="AS77" s="4">
        <f t="shared" si="23"/>
        <v>0</v>
      </c>
      <c r="AT77" s="4">
        <f t="shared" si="24"/>
        <v>0</v>
      </c>
      <c r="AU77" s="4">
        <f t="shared" si="35"/>
        <v>0</v>
      </c>
      <c r="AV77" s="4">
        <f t="shared" si="25"/>
        <v>0</v>
      </c>
      <c r="AW77" s="4">
        <f t="shared" si="26"/>
        <v>0</v>
      </c>
    </row>
    <row r="78" spans="1:49" ht="14.5" x14ac:dyDescent="0.35">
      <c r="A78" s="104" t="str">
        <f t="shared" si="27"/>
        <v/>
      </c>
      <c r="B78" s="5" t="str">
        <f t="shared" si="18"/>
        <v/>
      </c>
      <c r="C78" s="336">
        <f t="shared" si="28"/>
        <v>0</v>
      </c>
      <c r="D78" s="73">
        <v>0</v>
      </c>
      <c r="E78" s="73">
        <v>0</v>
      </c>
      <c r="F78" s="74"/>
      <c r="G78" s="74"/>
      <c r="H78" s="75" t="s">
        <v>99</v>
      </c>
      <c r="I78" s="75" t="s">
        <v>99</v>
      </c>
      <c r="J78" s="75" t="s">
        <v>44</v>
      </c>
      <c r="K78" s="74" t="s">
        <v>99</v>
      </c>
      <c r="L78" s="74" t="s">
        <v>99</v>
      </c>
      <c r="M78" s="287" t="s">
        <v>99</v>
      </c>
      <c r="N78" s="74"/>
      <c r="O78" s="288" t="s">
        <v>99</v>
      </c>
      <c r="P78" s="74" t="s">
        <v>99</v>
      </c>
      <c r="Q78" s="75" t="s">
        <v>44</v>
      </c>
      <c r="R78" s="75" t="s">
        <v>44</v>
      </c>
      <c r="S78" s="75" t="s">
        <v>44</v>
      </c>
      <c r="T78" s="75" t="s">
        <v>44</v>
      </c>
      <c r="U78" s="75" t="s">
        <v>44</v>
      </c>
      <c r="V78" s="75"/>
      <c r="W78" s="75"/>
      <c r="X78" s="75"/>
      <c r="Y78" s="75"/>
      <c r="Z78" s="75"/>
      <c r="AA78" s="75"/>
      <c r="AB78" s="75"/>
      <c r="AC78" s="75"/>
      <c r="AD78" s="75"/>
      <c r="AE78" s="75"/>
      <c r="AF78" s="75"/>
      <c r="AG78" s="75"/>
      <c r="AH78" s="75"/>
      <c r="AI78" s="101">
        <f t="shared" si="29"/>
        <v>0</v>
      </c>
      <c r="AJ78" s="4">
        <f t="shared" si="30"/>
        <v>0</v>
      </c>
      <c r="AK78" s="4">
        <f t="shared" si="31"/>
        <v>0</v>
      </c>
      <c r="AL78" s="4">
        <f t="shared" si="32"/>
        <v>0</v>
      </c>
      <c r="AM78" s="4">
        <f t="shared" si="19"/>
        <v>0</v>
      </c>
      <c r="AN78" s="4">
        <f t="shared" si="20"/>
        <v>0</v>
      </c>
      <c r="AO78" s="4">
        <f t="shared" si="33"/>
        <v>0</v>
      </c>
      <c r="AP78" s="4">
        <f t="shared" si="21"/>
        <v>0</v>
      </c>
      <c r="AQ78" s="4">
        <f t="shared" si="22"/>
        <v>0</v>
      </c>
      <c r="AR78" s="4">
        <f t="shared" si="34"/>
        <v>0</v>
      </c>
      <c r="AS78" s="4">
        <f t="shared" si="23"/>
        <v>0</v>
      </c>
      <c r="AT78" s="4">
        <f t="shared" si="24"/>
        <v>0</v>
      </c>
      <c r="AU78" s="4">
        <f t="shared" si="35"/>
        <v>0</v>
      </c>
      <c r="AV78" s="4">
        <f t="shared" si="25"/>
        <v>0</v>
      </c>
      <c r="AW78" s="4">
        <f t="shared" si="26"/>
        <v>0</v>
      </c>
    </row>
    <row r="79" spans="1:49" ht="14.5" x14ac:dyDescent="0.35">
      <c r="A79" s="104" t="str">
        <f t="shared" si="27"/>
        <v/>
      </c>
      <c r="B79" s="5" t="str">
        <f t="shared" si="18"/>
        <v/>
      </c>
      <c r="C79" s="336">
        <f t="shared" si="28"/>
        <v>0</v>
      </c>
      <c r="D79" s="73">
        <v>0</v>
      </c>
      <c r="E79" s="73">
        <v>0</v>
      </c>
      <c r="F79" s="74"/>
      <c r="G79" s="74"/>
      <c r="H79" s="75" t="s">
        <v>99</v>
      </c>
      <c r="I79" s="75" t="s">
        <v>99</v>
      </c>
      <c r="J79" s="75" t="s">
        <v>44</v>
      </c>
      <c r="K79" s="74" t="s">
        <v>99</v>
      </c>
      <c r="L79" s="74" t="s">
        <v>99</v>
      </c>
      <c r="M79" s="287" t="s">
        <v>99</v>
      </c>
      <c r="N79" s="74"/>
      <c r="O79" s="288" t="s">
        <v>99</v>
      </c>
      <c r="P79" s="74" t="s">
        <v>99</v>
      </c>
      <c r="Q79" s="75" t="s">
        <v>44</v>
      </c>
      <c r="R79" s="75" t="s">
        <v>44</v>
      </c>
      <c r="S79" s="75" t="s">
        <v>44</v>
      </c>
      <c r="T79" s="75" t="s">
        <v>44</v>
      </c>
      <c r="U79" s="75" t="s">
        <v>44</v>
      </c>
      <c r="V79" s="75"/>
      <c r="W79" s="75"/>
      <c r="X79" s="75"/>
      <c r="Y79" s="75"/>
      <c r="Z79" s="75"/>
      <c r="AA79" s="75"/>
      <c r="AB79" s="75"/>
      <c r="AC79" s="75"/>
      <c r="AD79" s="75"/>
      <c r="AE79" s="75"/>
      <c r="AF79" s="75"/>
      <c r="AG79" s="75"/>
      <c r="AH79" s="75"/>
      <c r="AI79" s="101">
        <f t="shared" si="29"/>
        <v>0</v>
      </c>
      <c r="AJ79" s="4">
        <f t="shared" si="30"/>
        <v>0</v>
      </c>
      <c r="AK79" s="4">
        <f t="shared" si="31"/>
        <v>0</v>
      </c>
      <c r="AL79" s="4">
        <f t="shared" si="32"/>
        <v>0</v>
      </c>
      <c r="AM79" s="4">
        <f t="shared" si="19"/>
        <v>0</v>
      </c>
      <c r="AN79" s="4">
        <f t="shared" si="20"/>
        <v>0</v>
      </c>
      <c r="AO79" s="4">
        <f t="shared" si="33"/>
        <v>0</v>
      </c>
      <c r="AP79" s="4">
        <f t="shared" si="21"/>
        <v>0</v>
      </c>
      <c r="AQ79" s="4">
        <f t="shared" si="22"/>
        <v>0</v>
      </c>
      <c r="AR79" s="4">
        <f t="shared" si="34"/>
        <v>0</v>
      </c>
      <c r="AS79" s="4">
        <f t="shared" si="23"/>
        <v>0</v>
      </c>
      <c r="AT79" s="4">
        <f t="shared" si="24"/>
        <v>0</v>
      </c>
      <c r="AU79" s="4">
        <f t="shared" si="35"/>
        <v>0</v>
      </c>
      <c r="AV79" s="4">
        <f t="shared" si="25"/>
        <v>0</v>
      </c>
      <c r="AW79" s="4">
        <f t="shared" si="26"/>
        <v>0</v>
      </c>
    </row>
    <row r="80" spans="1:49" ht="14.5" x14ac:dyDescent="0.35">
      <c r="A80" s="104" t="str">
        <f t="shared" si="27"/>
        <v/>
      </c>
      <c r="B80" s="5" t="str">
        <f t="shared" si="18"/>
        <v/>
      </c>
      <c r="C80" s="336">
        <f t="shared" si="28"/>
        <v>0</v>
      </c>
      <c r="D80" s="73">
        <v>0</v>
      </c>
      <c r="E80" s="73">
        <v>0</v>
      </c>
      <c r="F80" s="74"/>
      <c r="G80" s="74"/>
      <c r="H80" s="75" t="s">
        <v>99</v>
      </c>
      <c r="I80" s="75" t="s">
        <v>99</v>
      </c>
      <c r="J80" s="75" t="s">
        <v>44</v>
      </c>
      <c r="K80" s="74" t="s">
        <v>99</v>
      </c>
      <c r="L80" s="74" t="s">
        <v>99</v>
      </c>
      <c r="M80" s="287" t="s">
        <v>99</v>
      </c>
      <c r="N80" s="74"/>
      <c r="O80" s="288" t="s">
        <v>99</v>
      </c>
      <c r="P80" s="74" t="s">
        <v>99</v>
      </c>
      <c r="Q80" s="75" t="s">
        <v>44</v>
      </c>
      <c r="R80" s="75" t="s">
        <v>44</v>
      </c>
      <c r="S80" s="75" t="s">
        <v>44</v>
      </c>
      <c r="T80" s="75" t="s">
        <v>44</v>
      </c>
      <c r="U80" s="75" t="s">
        <v>44</v>
      </c>
      <c r="V80" s="75"/>
      <c r="W80" s="75"/>
      <c r="X80" s="75"/>
      <c r="Y80" s="75"/>
      <c r="Z80" s="75"/>
      <c r="AA80" s="75"/>
      <c r="AB80" s="75"/>
      <c r="AC80" s="75"/>
      <c r="AD80" s="75"/>
      <c r="AE80" s="75"/>
      <c r="AF80" s="75"/>
      <c r="AG80" s="75"/>
      <c r="AH80" s="75"/>
      <c r="AI80" s="101">
        <f t="shared" si="29"/>
        <v>0</v>
      </c>
      <c r="AJ80" s="4">
        <f t="shared" si="30"/>
        <v>0</v>
      </c>
      <c r="AK80" s="4">
        <f t="shared" si="31"/>
        <v>0</v>
      </c>
      <c r="AL80" s="4">
        <f t="shared" si="32"/>
        <v>0</v>
      </c>
      <c r="AM80" s="4">
        <f t="shared" si="19"/>
        <v>0</v>
      </c>
      <c r="AN80" s="4">
        <f t="shared" si="20"/>
        <v>0</v>
      </c>
      <c r="AO80" s="4">
        <f t="shared" si="33"/>
        <v>0</v>
      </c>
      <c r="AP80" s="4">
        <f t="shared" si="21"/>
        <v>0</v>
      </c>
      <c r="AQ80" s="4">
        <f t="shared" si="22"/>
        <v>0</v>
      </c>
      <c r="AR80" s="4">
        <f t="shared" si="34"/>
        <v>0</v>
      </c>
      <c r="AS80" s="4">
        <f t="shared" si="23"/>
        <v>0</v>
      </c>
      <c r="AT80" s="4">
        <f t="shared" si="24"/>
        <v>0</v>
      </c>
      <c r="AU80" s="4">
        <f t="shared" si="35"/>
        <v>0</v>
      </c>
      <c r="AV80" s="4">
        <f t="shared" si="25"/>
        <v>0</v>
      </c>
      <c r="AW80" s="4">
        <f t="shared" si="26"/>
        <v>0</v>
      </c>
    </row>
    <row r="81" spans="1:49" ht="14.5" x14ac:dyDescent="0.35">
      <c r="A81" s="104" t="str">
        <f t="shared" si="27"/>
        <v/>
      </c>
      <c r="B81" s="5" t="str">
        <f t="shared" si="18"/>
        <v/>
      </c>
      <c r="C81" s="336">
        <f t="shared" si="28"/>
        <v>0</v>
      </c>
      <c r="D81" s="73">
        <v>0</v>
      </c>
      <c r="E81" s="73">
        <v>0</v>
      </c>
      <c r="F81" s="74"/>
      <c r="G81" s="74"/>
      <c r="H81" s="75" t="s">
        <v>99</v>
      </c>
      <c r="I81" s="75" t="s">
        <v>99</v>
      </c>
      <c r="J81" s="75" t="s">
        <v>44</v>
      </c>
      <c r="K81" s="74" t="s">
        <v>99</v>
      </c>
      <c r="L81" s="74" t="s">
        <v>99</v>
      </c>
      <c r="M81" s="287" t="s">
        <v>99</v>
      </c>
      <c r="N81" s="74"/>
      <c r="O81" s="288" t="s">
        <v>99</v>
      </c>
      <c r="P81" s="74" t="s">
        <v>99</v>
      </c>
      <c r="Q81" s="75" t="s">
        <v>44</v>
      </c>
      <c r="R81" s="75" t="s">
        <v>44</v>
      </c>
      <c r="S81" s="75" t="s">
        <v>44</v>
      </c>
      <c r="T81" s="75" t="s">
        <v>44</v>
      </c>
      <c r="U81" s="75" t="s">
        <v>44</v>
      </c>
      <c r="V81" s="75"/>
      <c r="W81" s="75"/>
      <c r="X81" s="75"/>
      <c r="Y81" s="75"/>
      <c r="Z81" s="75"/>
      <c r="AA81" s="75"/>
      <c r="AB81" s="75"/>
      <c r="AC81" s="75"/>
      <c r="AD81" s="75"/>
      <c r="AE81" s="75"/>
      <c r="AF81" s="75"/>
      <c r="AG81" s="75"/>
      <c r="AH81" s="75"/>
      <c r="AI81" s="101">
        <f t="shared" si="29"/>
        <v>0</v>
      </c>
      <c r="AJ81" s="4">
        <f t="shared" si="30"/>
        <v>0</v>
      </c>
      <c r="AK81" s="4">
        <f t="shared" si="31"/>
        <v>0</v>
      </c>
      <c r="AL81" s="4">
        <f t="shared" si="32"/>
        <v>0</v>
      </c>
      <c r="AM81" s="4">
        <f t="shared" si="19"/>
        <v>0</v>
      </c>
      <c r="AN81" s="4">
        <f t="shared" si="20"/>
        <v>0</v>
      </c>
      <c r="AO81" s="4">
        <f t="shared" si="33"/>
        <v>0</v>
      </c>
      <c r="AP81" s="4">
        <f t="shared" si="21"/>
        <v>0</v>
      </c>
      <c r="AQ81" s="4">
        <f t="shared" si="22"/>
        <v>0</v>
      </c>
      <c r="AR81" s="4">
        <f t="shared" si="34"/>
        <v>0</v>
      </c>
      <c r="AS81" s="4">
        <f t="shared" si="23"/>
        <v>0</v>
      </c>
      <c r="AT81" s="4">
        <f t="shared" si="24"/>
        <v>0</v>
      </c>
      <c r="AU81" s="4">
        <f t="shared" si="35"/>
        <v>0</v>
      </c>
      <c r="AV81" s="4">
        <f t="shared" si="25"/>
        <v>0</v>
      </c>
      <c r="AW81" s="4">
        <f t="shared" si="26"/>
        <v>0</v>
      </c>
    </row>
    <row r="82" spans="1:49" ht="14.5" x14ac:dyDescent="0.35">
      <c r="A82" s="104" t="str">
        <f t="shared" si="27"/>
        <v/>
      </c>
      <c r="B82" s="5" t="str">
        <f t="shared" si="18"/>
        <v/>
      </c>
      <c r="C82" s="336">
        <f t="shared" si="28"/>
        <v>0</v>
      </c>
      <c r="D82" s="73">
        <v>0</v>
      </c>
      <c r="E82" s="73">
        <v>0</v>
      </c>
      <c r="F82" s="74"/>
      <c r="G82" s="74"/>
      <c r="H82" s="75" t="s">
        <v>99</v>
      </c>
      <c r="I82" s="75" t="s">
        <v>99</v>
      </c>
      <c r="J82" s="75" t="s">
        <v>44</v>
      </c>
      <c r="K82" s="74" t="s">
        <v>99</v>
      </c>
      <c r="L82" s="74" t="s">
        <v>99</v>
      </c>
      <c r="M82" s="287" t="s">
        <v>99</v>
      </c>
      <c r="N82" s="74"/>
      <c r="O82" s="288" t="s">
        <v>99</v>
      </c>
      <c r="P82" s="74" t="s">
        <v>99</v>
      </c>
      <c r="Q82" s="75" t="s">
        <v>44</v>
      </c>
      <c r="R82" s="75" t="s">
        <v>44</v>
      </c>
      <c r="S82" s="75" t="s">
        <v>44</v>
      </c>
      <c r="T82" s="75" t="s">
        <v>44</v>
      </c>
      <c r="U82" s="75" t="s">
        <v>44</v>
      </c>
      <c r="V82" s="75"/>
      <c r="W82" s="75"/>
      <c r="X82" s="75"/>
      <c r="Y82" s="75"/>
      <c r="Z82" s="75"/>
      <c r="AA82" s="75"/>
      <c r="AB82" s="75"/>
      <c r="AC82" s="75"/>
      <c r="AD82" s="75"/>
      <c r="AE82" s="75"/>
      <c r="AF82" s="75"/>
      <c r="AG82" s="75"/>
      <c r="AH82" s="75"/>
      <c r="AI82" s="101">
        <f t="shared" si="29"/>
        <v>0</v>
      </c>
      <c r="AJ82" s="4">
        <f t="shared" si="30"/>
        <v>0</v>
      </c>
      <c r="AK82" s="4">
        <f t="shared" si="31"/>
        <v>0</v>
      </c>
      <c r="AL82" s="4">
        <f t="shared" si="32"/>
        <v>0</v>
      </c>
      <c r="AM82" s="4">
        <f t="shared" si="19"/>
        <v>0</v>
      </c>
      <c r="AN82" s="4">
        <f t="shared" si="20"/>
        <v>0</v>
      </c>
      <c r="AO82" s="4">
        <f t="shared" si="33"/>
        <v>0</v>
      </c>
      <c r="AP82" s="4">
        <f t="shared" si="21"/>
        <v>0</v>
      </c>
      <c r="AQ82" s="4">
        <f t="shared" si="22"/>
        <v>0</v>
      </c>
      <c r="AR82" s="4">
        <f t="shared" si="34"/>
        <v>0</v>
      </c>
      <c r="AS82" s="4">
        <f t="shared" si="23"/>
        <v>0</v>
      </c>
      <c r="AT82" s="4">
        <f t="shared" si="24"/>
        <v>0</v>
      </c>
      <c r="AU82" s="4">
        <f t="shared" si="35"/>
        <v>0</v>
      </c>
      <c r="AV82" s="4">
        <f t="shared" si="25"/>
        <v>0</v>
      </c>
      <c r="AW82" s="4">
        <f t="shared" si="26"/>
        <v>0</v>
      </c>
    </row>
    <row r="83" spans="1:49" ht="14.5" x14ac:dyDescent="0.35">
      <c r="A83" s="104" t="str">
        <f t="shared" si="27"/>
        <v/>
      </c>
      <c r="B83" s="5" t="str">
        <f t="shared" si="18"/>
        <v/>
      </c>
      <c r="C83" s="336">
        <f t="shared" si="28"/>
        <v>0</v>
      </c>
      <c r="D83" s="73">
        <v>0</v>
      </c>
      <c r="E83" s="73">
        <v>0</v>
      </c>
      <c r="F83" s="74"/>
      <c r="G83" s="74"/>
      <c r="H83" s="75" t="s">
        <v>99</v>
      </c>
      <c r="I83" s="75" t="s">
        <v>99</v>
      </c>
      <c r="J83" s="75" t="s">
        <v>44</v>
      </c>
      <c r="K83" s="74" t="s">
        <v>99</v>
      </c>
      <c r="L83" s="74" t="s">
        <v>99</v>
      </c>
      <c r="M83" s="287" t="s">
        <v>99</v>
      </c>
      <c r="N83" s="74"/>
      <c r="O83" s="288" t="s">
        <v>99</v>
      </c>
      <c r="P83" s="74" t="s">
        <v>99</v>
      </c>
      <c r="Q83" s="75" t="s">
        <v>44</v>
      </c>
      <c r="R83" s="75" t="s">
        <v>44</v>
      </c>
      <c r="S83" s="75" t="s">
        <v>44</v>
      </c>
      <c r="T83" s="75" t="s">
        <v>44</v>
      </c>
      <c r="U83" s="75" t="s">
        <v>44</v>
      </c>
      <c r="V83" s="75"/>
      <c r="W83" s="75"/>
      <c r="X83" s="75"/>
      <c r="Y83" s="75"/>
      <c r="Z83" s="75"/>
      <c r="AA83" s="75"/>
      <c r="AB83" s="75"/>
      <c r="AC83" s="75"/>
      <c r="AD83" s="75"/>
      <c r="AE83" s="75"/>
      <c r="AF83" s="75"/>
      <c r="AG83" s="75"/>
      <c r="AH83" s="75"/>
      <c r="AI83" s="101">
        <f t="shared" si="29"/>
        <v>0</v>
      </c>
      <c r="AJ83" s="4">
        <f t="shared" si="30"/>
        <v>0</v>
      </c>
      <c r="AK83" s="4">
        <f t="shared" si="31"/>
        <v>0</v>
      </c>
      <c r="AL83" s="4">
        <f t="shared" si="32"/>
        <v>0</v>
      </c>
      <c r="AM83" s="4">
        <f t="shared" si="19"/>
        <v>0</v>
      </c>
      <c r="AN83" s="4">
        <f t="shared" si="20"/>
        <v>0</v>
      </c>
      <c r="AO83" s="4">
        <f t="shared" si="33"/>
        <v>0</v>
      </c>
      <c r="AP83" s="4">
        <f t="shared" si="21"/>
        <v>0</v>
      </c>
      <c r="AQ83" s="4">
        <f t="shared" si="22"/>
        <v>0</v>
      </c>
      <c r="AR83" s="4">
        <f t="shared" si="34"/>
        <v>0</v>
      </c>
      <c r="AS83" s="4">
        <f t="shared" si="23"/>
        <v>0</v>
      </c>
      <c r="AT83" s="4">
        <f t="shared" si="24"/>
        <v>0</v>
      </c>
      <c r="AU83" s="4">
        <f t="shared" si="35"/>
        <v>0</v>
      </c>
      <c r="AV83" s="4">
        <f t="shared" si="25"/>
        <v>0</v>
      </c>
      <c r="AW83" s="4">
        <f t="shared" si="26"/>
        <v>0</v>
      </c>
    </row>
    <row r="84" spans="1:49" ht="14.5" x14ac:dyDescent="0.35">
      <c r="A84" s="104" t="str">
        <f t="shared" si="27"/>
        <v/>
      </c>
      <c r="B84" s="5" t="str">
        <f t="shared" si="18"/>
        <v/>
      </c>
      <c r="C84" s="336">
        <f t="shared" si="28"/>
        <v>0</v>
      </c>
      <c r="D84" s="73">
        <v>0</v>
      </c>
      <c r="E84" s="73">
        <v>0</v>
      </c>
      <c r="F84" s="74"/>
      <c r="G84" s="74"/>
      <c r="H84" s="75" t="s">
        <v>99</v>
      </c>
      <c r="I84" s="75" t="s">
        <v>99</v>
      </c>
      <c r="J84" s="75" t="s">
        <v>44</v>
      </c>
      <c r="K84" s="74" t="s">
        <v>99</v>
      </c>
      <c r="L84" s="74" t="s">
        <v>99</v>
      </c>
      <c r="M84" s="287" t="s">
        <v>99</v>
      </c>
      <c r="N84" s="74"/>
      <c r="O84" s="288" t="s">
        <v>99</v>
      </c>
      <c r="P84" s="74" t="s">
        <v>99</v>
      </c>
      <c r="Q84" s="75" t="s">
        <v>44</v>
      </c>
      <c r="R84" s="75" t="s">
        <v>44</v>
      </c>
      <c r="S84" s="75" t="s">
        <v>44</v>
      </c>
      <c r="T84" s="75" t="s">
        <v>44</v>
      </c>
      <c r="U84" s="75" t="s">
        <v>44</v>
      </c>
      <c r="V84" s="75"/>
      <c r="W84" s="75"/>
      <c r="X84" s="75"/>
      <c r="Y84" s="75"/>
      <c r="Z84" s="75"/>
      <c r="AA84" s="75"/>
      <c r="AB84" s="75"/>
      <c r="AC84" s="75"/>
      <c r="AD84" s="75"/>
      <c r="AE84" s="75"/>
      <c r="AF84" s="75"/>
      <c r="AG84" s="75"/>
      <c r="AH84" s="75"/>
      <c r="AI84" s="101">
        <f t="shared" si="29"/>
        <v>0</v>
      </c>
      <c r="AJ84" s="4">
        <f t="shared" si="30"/>
        <v>0</v>
      </c>
      <c r="AK84" s="4">
        <f t="shared" si="31"/>
        <v>0</v>
      </c>
      <c r="AL84" s="4">
        <f t="shared" si="32"/>
        <v>0</v>
      </c>
      <c r="AM84" s="4">
        <f t="shared" si="19"/>
        <v>0</v>
      </c>
      <c r="AN84" s="4">
        <f t="shared" si="20"/>
        <v>0</v>
      </c>
      <c r="AO84" s="4">
        <f t="shared" si="33"/>
        <v>0</v>
      </c>
      <c r="AP84" s="4">
        <f t="shared" si="21"/>
        <v>0</v>
      </c>
      <c r="AQ84" s="4">
        <f t="shared" si="22"/>
        <v>0</v>
      </c>
      <c r="AR84" s="4">
        <f t="shared" si="34"/>
        <v>0</v>
      </c>
      <c r="AS84" s="4">
        <f t="shared" si="23"/>
        <v>0</v>
      </c>
      <c r="AT84" s="4">
        <f t="shared" si="24"/>
        <v>0</v>
      </c>
      <c r="AU84" s="4">
        <f t="shared" si="35"/>
        <v>0</v>
      </c>
      <c r="AV84" s="4">
        <f t="shared" si="25"/>
        <v>0</v>
      </c>
      <c r="AW84" s="4">
        <f t="shared" si="26"/>
        <v>0</v>
      </c>
    </row>
    <row r="85" spans="1:49" ht="14.5" x14ac:dyDescent="0.35">
      <c r="A85" s="104" t="str">
        <f t="shared" si="27"/>
        <v/>
      </c>
      <c r="B85" s="5" t="str">
        <f t="shared" si="18"/>
        <v/>
      </c>
      <c r="C85" s="336">
        <f t="shared" si="28"/>
        <v>0</v>
      </c>
      <c r="D85" s="73">
        <v>0</v>
      </c>
      <c r="E85" s="73">
        <v>0</v>
      </c>
      <c r="F85" s="74"/>
      <c r="G85" s="74"/>
      <c r="H85" s="75" t="s">
        <v>99</v>
      </c>
      <c r="I85" s="75" t="s">
        <v>99</v>
      </c>
      <c r="J85" s="75" t="s">
        <v>44</v>
      </c>
      <c r="K85" s="74" t="s">
        <v>99</v>
      </c>
      <c r="L85" s="74" t="s">
        <v>99</v>
      </c>
      <c r="M85" s="287" t="s">
        <v>99</v>
      </c>
      <c r="N85" s="74"/>
      <c r="O85" s="288" t="s">
        <v>99</v>
      </c>
      <c r="P85" s="74" t="s">
        <v>99</v>
      </c>
      <c r="Q85" s="75" t="s">
        <v>44</v>
      </c>
      <c r="R85" s="75" t="s">
        <v>44</v>
      </c>
      <c r="S85" s="75" t="s">
        <v>44</v>
      </c>
      <c r="T85" s="75" t="s">
        <v>44</v>
      </c>
      <c r="U85" s="75" t="s">
        <v>44</v>
      </c>
      <c r="V85" s="75"/>
      <c r="W85" s="75"/>
      <c r="X85" s="75"/>
      <c r="Y85" s="75"/>
      <c r="Z85" s="75"/>
      <c r="AA85" s="75"/>
      <c r="AB85" s="75"/>
      <c r="AC85" s="75"/>
      <c r="AD85" s="75"/>
      <c r="AE85" s="75"/>
      <c r="AF85" s="75"/>
      <c r="AG85" s="75"/>
      <c r="AH85" s="75"/>
      <c r="AI85" s="101">
        <f t="shared" si="29"/>
        <v>0</v>
      </c>
      <c r="AJ85" s="4">
        <f t="shared" si="30"/>
        <v>0</v>
      </c>
      <c r="AK85" s="4">
        <f t="shared" si="31"/>
        <v>0</v>
      </c>
      <c r="AL85" s="4">
        <f t="shared" si="32"/>
        <v>0</v>
      </c>
      <c r="AM85" s="4">
        <f t="shared" si="19"/>
        <v>0</v>
      </c>
      <c r="AN85" s="4">
        <f t="shared" si="20"/>
        <v>0</v>
      </c>
      <c r="AO85" s="4">
        <f t="shared" si="33"/>
        <v>0</v>
      </c>
      <c r="AP85" s="4">
        <f t="shared" si="21"/>
        <v>0</v>
      </c>
      <c r="AQ85" s="4">
        <f t="shared" si="22"/>
        <v>0</v>
      </c>
      <c r="AR85" s="4">
        <f t="shared" si="34"/>
        <v>0</v>
      </c>
      <c r="AS85" s="4">
        <f t="shared" si="23"/>
        <v>0</v>
      </c>
      <c r="AT85" s="4">
        <f t="shared" si="24"/>
        <v>0</v>
      </c>
      <c r="AU85" s="4">
        <f t="shared" si="35"/>
        <v>0</v>
      </c>
      <c r="AV85" s="4">
        <f t="shared" si="25"/>
        <v>0</v>
      </c>
      <c r="AW85" s="4">
        <f t="shared" si="26"/>
        <v>0</v>
      </c>
    </row>
    <row r="86" spans="1:49" ht="14.5" x14ac:dyDescent="0.35">
      <c r="A86" s="104" t="str">
        <f t="shared" si="27"/>
        <v/>
      </c>
      <c r="B86" s="5" t="str">
        <f t="shared" si="18"/>
        <v/>
      </c>
      <c r="C86" s="336">
        <f t="shared" si="28"/>
        <v>0</v>
      </c>
      <c r="D86" s="73">
        <v>0</v>
      </c>
      <c r="E86" s="73">
        <v>0</v>
      </c>
      <c r="F86" s="74"/>
      <c r="G86" s="74"/>
      <c r="H86" s="75" t="s">
        <v>99</v>
      </c>
      <c r="I86" s="75" t="s">
        <v>99</v>
      </c>
      <c r="J86" s="75" t="s">
        <v>44</v>
      </c>
      <c r="K86" s="74" t="s">
        <v>99</v>
      </c>
      <c r="L86" s="74" t="s">
        <v>99</v>
      </c>
      <c r="M86" s="287" t="s">
        <v>99</v>
      </c>
      <c r="N86" s="74"/>
      <c r="O86" s="288" t="s">
        <v>99</v>
      </c>
      <c r="P86" s="74" t="s">
        <v>99</v>
      </c>
      <c r="Q86" s="75" t="s">
        <v>44</v>
      </c>
      <c r="R86" s="75" t="s">
        <v>44</v>
      </c>
      <c r="S86" s="75" t="s">
        <v>44</v>
      </c>
      <c r="T86" s="75" t="s">
        <v>44</v>
      </c>
      <c r="U86" s="75" t="s">
        <v>44</v>
      </c>
      <c r="V86" s="75"/>
      <c r="W86" s="75"/>
      <c r="X86" s="75"/>
      <c r="Y86" s="75"/>
      <c r="Z86" s="75"/>
      <c r="AA86" s="75"/>
      <c r="AB86" s="75"/>
      <c r="AC86" s="75"/>
      <c r="AD86" s="75"/>
      <c r="AE86" s="75"/>
      <c r="AF86" s="75"/>
      <c r="AG86" s="75"/>
      <c r="AH86" s="75"/>
      <c r="AI86" s="101">
        <f t="shared" si="29"/>
        <v>0</v>
      </c>
      <c r="AJ86" s="4">
        <f t="shared" si="30"/>
        <v>0</v>
      </c>
      <c r="AK86" s="4">
        <f t="shared" si="31"/>
        <v>0</v>
      </c>
      <c r="AL86" s="4">
        <f t="shared" si="32"/>
        <v>0</v>
      </c>
      <c r="AM86" s="4">
        <f t="shared" si="19"/>
        <v>0</v>
      </c>
      <c r="AN86" s="4">
        <f t="shared" si="20"/>
        <v>0</v>
      </c>
      <c r="AO86" s="4">
        <f t="shared" si="33"/>
        <v>0</v>
      </c>
      <c r="AP86" s="4">
        <f t="shared" si="21"/>
        <v>0</v>
      </c>
      <c r="AQ86" s="4">
        <f t="shared" si="22"/>
        <v>0</v>
      </c>
      <c r="AR86" s="4">
        <f t="shared" si="34"/>
        <v>0</v>
      </c>
      <c r="AS86" s="4">
        <f t="shared" si="23"/>
        <v>0</v>
      </c>
      <c r="AT86" s="4">
        <f t="shared" si="24"/>
        <v>0</v>
      </c>
      <c r="AU86" s="4">
        <f t="shared" si="35"/>
        <v>0</v>
      </c>
      <c r="AV86" s="4">
        <f t="shared" si="25"/>
        <v>0</v>
      </c>
      <c r="AW86" s="4">
        <f t="shared" si="26"/>
        <v>0</v>
      </c>
    </row>
    <row r="87" spans="1:49" ht="14.5" x14ac:dyDescent="0.35">
      <c r="A87" s="104" t="str">
        <f t="shared" si="27"/>
        <v/>
      </c>
      <c r="B87" s="5" t="str">
        <f t="shared" si="18"/>
        <v/>
      </c>
      <c r="C87" s="336">
        <f t="shared" si="28"/>
        <v>0</v>
      </c>
      <c r="D87" s="73">
        <v>0</v>
      </c>
      <c r="E87" s="73">
        <v>0</v>
      </c>
      <c r="F87" s="74"/>
      <c r="G87" s="74"/>
      <c r="H87" s="75" t="s">
        <v>99</v>
      </c>
      <c r="I87" s="75" t="s">
        <v>99</v>
      </c>
      <c r="J87" s="75" t="s">
        <v>44</v>
      </c>
      <c r="K87" s="74" t="s">
        <v>99</v>
      </c>
      <c r="L87" s="74" t="s">
        <v>99</v>
      </c>
      <c r="M87" s="287" t="s">
        <v>99</v>
      </c>
      <c r="N87" s="74"/>
      <c r="O87" s="288" t="s">
        <v>99</v>
      </c>
      <c r="P87" s="74" t="s">
        <v>99</v>
      </c>
      <c r="Q87" s="75" t="s">
        <v>44</v>
      </c>
      <c r="R87" s="75" t="s">
        <v>44</v>
      </c>
      <c r="S87" s="75" t="s">
        <v>44</v>
      </c>
      <c r="T87" s="75" t="s">
        <v>44</v>
      </c>
      <c r="U87" s="75" t="s">
        <v>44</v>
      </c>
      <c r="V87" s="75"/>
      <c r="W87" s="75"/>
      <c r="X87" s="75"/>
      <c r="Y87" s="75"/>
      <c r="Z87" s="75"/>
      <c r="AA87" s="75"/>
      <c r="AB87" s="75"/>
      <c r="AC87" s="75"/>
      <c r="AD87" s="75"/>
      <c r="AE87" s="75"/>
      <c r="AF87" s="75"/>
      <c r="AG87" s="75"/>
      <c r="AH87" s="75"/>
      <c r="AI87" s="101">
        <f t="shared" si="29"/>
        <v>0</v>
      </c>
      <c r="AJ87" s="4">
        <f t="shared" si="30"/>
        <v>0</v>
      </c>
      <c r="AK87" s="4">
        <f t="shared" si="31"/>
        <v>0</v>
      </c>
      <c r="AL87" s="4">
        <f t="shared" si="32"/>
        <v>0</v>
      </c>
      <c r="AM87" s="4">
        <f t="shared" si="19"/>
        <v>0</v>
      </c>
      <c r="AN87" s="4">
        <f t="shared" si="20"/>
        <v>0</v>
      </c>
      <c r="AO87" s="4">
        <f t="shared" si="33"/>
        <v>0</v>
      </c>
      <c r="AP87" s="4">
        <f t="shared" si="21"/>
        <v>0</v>
      </c>
      <c r="AQ87" s="4">
        <f t="shared" si="22"/>
        <v>0</v>
      </c>
      <c r="AR87" s="4">
        <f t="shared" si="34"/>
        <v>0</v>
      </c>
      <c r="AS87" s="4">
        <f t="shared" si="23"/>
        <v>0</v>
      </c>
      <c r="AT87" s="4">
        <f t="shared" si="24"/>
        <v>0</v>
      </c>
      <c r="AU87" s="4">
        <f t="shared" si="35"/>
        <v>0</v>
      </c>
      <c r="AV87" s="4">
        <f t="shared" si="25"/>
        <v>0</v>
      </c>
      <c r="AW87" s="4">
        <f t="shared" si="26"/>
        <v>0</v>
      </c>
    </row>
    <row r="88" spans="1:49" ht="14.5" x14ac:dyDescent="0.35">
      <c r="A88" s="104" t="str">
        <f t="shared" si="27"/>
        <v/>
      </c>
      <c r="B88" s="5" t="str">
        <f t="shared" si="18"/>
        <v/>
      </c>
      <c r="C88" s="336">
        <f t="shared" si="28"/>
        <v>0</v>
      </c>
      <c r="D88" s="73">
        <v>0</v>
      </c>
      <c r="E88" s="73">
        <v>0</v>
      </c>
      <c r="F88" s="74"/>
      <c r="G88" s="74"/>
      <c r="H88" s="75" t="s">
        <v>99</v>
      </c>
      <c r="I88" s="75" t="s">
        <v>99</v>
      </c>
      <c r="J88" s="75" t="s">
        <v>44</v>
      </c>
      <c r="K88" s="74" t="s">
        <v>99</v>
      </c>
      <c r="L88" s="74" t="s">
        <v>99</v>
      </c>
      <c r="M88" s="287" t="s">
        <v>99</v>
      </c>
      <c r="N88" s="74"/>
      <c r="O88" s="288" t="s">
        <v>99</v>
      </c>
      <c r="P88" s="74" t="s">
        <v>99</v>
      </c>
      <c r="Q88" s="75" t="s">
        <v>44</v>
      </c>
      <c r="R88" s="75" t="s">
        <v>44</v>
      </c>
      <c r="S88" s="75" t="s">
        <v>44</v>
      </c>
      <c r="T88" s="75" t="s">
        <v>44</v>
      </c>
      <c r="U88" s="75" t="s">
        <v>44</v>
      </c>
      <c r="V88" s="75"/>
      <c r="W88" s="75"/>
      <c r="X88" s="75"/>
      <c r="Y88" s="75"/>
      <c r="Z88" s="75"/>
      <c r="AA88" s="75"/>
      <c r="AB88" s="75"/>
      <c r="AC88" s="75"/>
      <c r="AD88" s="75"/>
      <c r="AE88" s="75"/>
      <c r="AF88" s="75"/>
      <c r="AG88" s="75"/>
      <c r="AH88" s="75"/>
      <c r="AI88" s="101">
        <f t="shared" si="29"/>
        <v>0</v>
      </c>
      <c r="AJ88" s="4">
        <f t="shared" si="30"/>
        <v>0</v>
      </c>
      <c r="AK88" s="4">
        <f t="shared" si="31"/>
        <v>0</v>
      </c>
      <c r="AL88" s="4">
        <f t="shared" si="32"/>
        <v>0</v>
      </c>
      <c r="AM88" s="4">
        <f t="shared" si="19"/>
        <v>0</v>
      </c>
      <c r="AN88" s="4">
        <f t="shared" si="20"/>
        <v>0</v>
      </c>
      <c r="AO88" s="4">
        <f t="shared" si="33"/>
        <v>0</v>
      </c>
      <c r="AP88" s="4">
        <f t="shared" si="21"/>
        <v>0</v>
      </c>
      <c r="AQ88" s="4">
        <f t="shared" si="22"/>
        <v>0</v>
      </c>
      <c r="AR88" s="4">
        <f t="shared" si="34"/>
        <v>0</v>
      </c>
      <c r="AS88" s="4">
        <f t="shared" si="23"/>
        <v>0</v>
      </c>
      <c r="AT88" s="4">
        <f t="shared" si="24"/>
        <v>0</v>
      </c>
      <c r="AU88" s="4">
        <f t="shared" si="35"/>
        <v>0</v>
      </c>
      <c r="AV88" s="4">
        <f t="shared" si="25"/>
        <v>0</v>
      </c>
      <c r="AW88" s="4">
        <f t="shared" si="26"/>
        <v>0</v>
      </c>
    </row>
    <row r="89" spans="1:49" ht="14.5" x14ac:dyDescent="0.35">
      <c r="A89" s="104" t="str">
        <f t="shared" si="27"/>
        <v/>
      </c>
      <c r="B89" s="5" t="str">
        <f t="shared" si="18"/>
        <v/>
      </c>
      <c r="C89" s="336">
        <f t="shared" si="28"/>
        <v>0</v>
      </c>
      <c r="D89" s="73">
        <v>0</v>
      </c>
      <c r="E89" s="73">
        <v>0</v>
      </c>
      <c r="F89" s="74"/>
      <c r="G89" s="74"/>
      <c r="H89" s="75" t="s">
        <v>99</v>
      </c>
      <c r="I89" s="75" t="s">
        <v>99</v>
      </c>
      <c r="J89" s="75" t="s">
        <v>44</v>
      </c>
      <c r="K89" s="74" t="s">
        <v>99</v>
      </c>
      <c r="L89" s="74" t="s">
        <v>99</v>
      </c>
      <c r="M89" s="287" t="s">
        <v>99</v>
      </c>
      <c r="N89" s="74"/>
      <c r="O89" s="288" t="s">
        <v>99</v>
      </c>
      <c r="P89" s="74" t="s">
        <v>99</v>
      </c>
      <c r="Q89" s="75" t="s">
        <v>44</v>
      </c>
      <c r="R89" s="75" t="s">
        <v>44</v>
      </c>
      <c r="S89" s="75" t="s">
        <v>44</v>
      </c>
      <c r="T89" s="75" t="s">
        <v>44</v>
      </c>
      <c r="U89" s="75" t="s">
        <v>44</v>
      </c>
      <c r="V89" s="75"/>
      <c r="W89" s="75"/>
      <c r="X89" s="75"/>
      <c r="Y89" s="75"/>
      <c r="Z89" s="75"/>
      <c r="AA89" s="75"/>
      <c r="AB89" s="75"/>
      <c r="AC89" s="75"/>
      <c r="AD89" s="75"/>
      <c r="AE89" s="75"/>
      <c r="AF89" s="75"/>
      <c r="AG89" s="75"/>
      <c r="AH89" s="75"/>
      <c r="AI89" s="101">
        <f t="shared" si="29"/>
        <v>0</v>
      </c>
      <c r="AJ89" s="4">
        <f t="shared" si="30"/>
        <v>0</v>
      </c>
      <c r="AK89" s="4">
        <f t="shared" si="31"/>
        <v>0</v>
      </c>
      <c r="AL89" s="4">
        <f t="shared" si="32"/>
        <v>0</v>
      </c>
      <c r="AM89" s="4">
        <f t="shared" si="19"/>
        <v>0</v>
      </c>
      <c r="AN89" s="4">
        <f t="shared" si="20"/>
        <v>0</v>
      </c>
      <c r="AO89" s="4">
        <f t="shared" si="33"/>
        <v>0</v>
      </c>
      <c r="AP89" s="4">
        <f t="shared" si="21"/>
        <v>0</v>
      </c>
      <c r="AQ89" s="4">
        <f t="shared" si="22"/>
        <v>0</v>
      </c>
      <c r="AR89" s="4">
        <f t="shared" si="34"/>
        <v>0</v>
      </c>
      <c r="AS89" s="4">
        <f t="shared" si="23"/>
        <v>0</v>
      </c>
      <c r="AT89" s="4">
        <f t="shared" si="24"/>
        <v>0</v>
      </c>
      <c r="AU89" s="4">
        <f t="shared" si="35"/>
        <v>0</v>
      </c>
      <c r="AV89" s="4">
        <f t="shared" si="25"/>
        <v>0</v>
      </c>
      <c r="AW89" s="4">
        <f t="shared" si="26"/>
        <v>0</v>
      </c>
    </row>
    <row r="90" spans="1:49" ht="14.5" x14ac:dyDescent="0.35">
      <c r="A90" s="104" t="str">
        <f t="shared" si="27"/>
        <v/>
      </c>
      <c r="B90" s="5" t="str">
        <f t="shared" si="18"/>
        <v/>
      </c>
      <c r="C90" s="336">
        <f t="shared" si="28"/>
        <v>0</v>
      </c>
      <c r="D90" s="73">
        <v>0</v>
      </c>
      <c r="E90" s="73">
        <v>0</v>
      </c>
      <c r="F90" s="74"/>
      <c r="G90" s="74"/>
      <c r="H90" s="75" t="s">
        <v>99</v>
      </c>
      <c r="I90" s="75" t="s">
        <v>99</v>
      </c>
      <c r="J90" s="75" t="s">
        <v>44</v>
      </c>
      <c r="K90" s="74" t="s">
        <v>99</v>
      </c>
      <c r="L90" s="74" t="s">
        <v>99</v>
      </c>
      <c r="M90" s="287" t="s">
        <v>99</v>
      </c>
      <c r="N90" s="74"/>
      <c r="O90" s="288" t="s">
        <v>99</v>
      </c>
      <c r="P90" s="74" t="s">
        <v>99</v>
      </c>
      <c r="Q90" s="75" t="s">
        <v>44</v>
      </c>
      <c r="R90" s="75" t="s">
        <v>44</v>
      </c>
      <c r="S90" s="75" t="s">
        <v>44</v>
      </c>
      <c r="T90" s="75" t="s">
        <v>44</v>
      </c>
      <c r="U90" s="75" t="s">
        <v>44</v>
      </c>
      <c r="V90" s="75"/>
      <c r="W90" s="75"/>
      <c r="X90" s="75"/>
      <c r="Y90" s="75"/>
      <c r="Z90" s="75"/>
      <c r="AA90" s="75"/>
      <c r="AB90" s="75"/>
      <c r="AC90" s="75"/>
      <c r="AD90" s="75"/>
      <c r="AE90" s="75"/>
      <c r="AF90" s="75"/>
      <c r="AG90" s="75"/>
      <c r="AH90" s="75"/>
      <c r="AI90" s="101">
        <f t="shared" si="29"/>
        <v>0</v>
      </c>
      <c r="AJ90" s="4">
        <f t="shared" si="30"/>
        <v>0</v>
      </c>
      <c r="AK90" s="4">
        <f t="shared" si="31"/>
        <v>0</v>
      </c>
      <c r="AL90" s="4">
        <f t="shared" si="32"/>
        <v>0</v>
      </c>
      <c r="AM90" s="4">
        <f t="shared" si="19"/>
        <v>0</v>
      </c>
      <c r="AN90" s="4">
        <f t="shared" si="20"/>
        <v>0</v>
      </c>
      <c r="AO90" s="4">
        <f t="shared" si="33"/>
        <v>0</v>
      </c>
      <c r="AP90" s="4">
        <f t="shared" si="21"/>
        <v>0</v>
      </c>
      <c r="AQ90" s="4">
        <f t="shared" si="22"/>
        <v>0</v>
      </c>
      <c r="AR90" s="4">
        <f t="shared" si="34"/>
        <v>0</v>
      </c>
      <c r="AS90" s="4">
        <f t="shared" si="23"/>
        <v>0</v>
      </c>
      <c r="AT90" s="4">
        <f t="shared" si="24"/>
        <v>0</v>
      </c>
      <c r="AU90" s="4">
        <f t="shared" si="35"/>
        <v>0</v>
      </c>
      <c r="AV90" s="4">
        <f t="shared" si="25"/>
        <v>0</v>
      </c>
      <c r="AW90" s="4">
        <f t="shared" si="26"/>
        <v>0</v>
      </c>
    </row>
    <row r="91" spans="1:49" ht="14.5" x14ac:dyDescent="0.35">
      <c r="A91" s="104" t="str">
        <f t="shared" si="27"/>
        <v/>
      </c>
      <c r="B91" s="5" t="str">
        <f t="shared" si="18"/>
        <v/>
      </c>
      <c r="C91" s="336">
        <f t="shared" si="28"/>
        <v>0</v>
      </c>
      <c r="D91" s="73">
        <v>0</v>
      </c>
      <c r="E91" s="73">
        <v>0</v>
      </c>
      <c r="F91" s="74"/>
      <c r="G91" s="74"/>
      <c r="H91" s="75" t="s">
        <v>99</v>
      </c>
      <c r="I91" s="75" t="s">
        <v>99</v>
      </c>
      <c r="J91" s="75" t="s">
        <v>44</v>
      </c>
      <c r="K91" s="74" t="s">
        <v>99</v>
      </c>
      <c r="L91" s="74" t="s">
        <v>99</v>
      </c>
      <c r="M91" s="287" t="s">
        <v>99</v>
      </c>
      <c r="N91" s="74"/>
      <c r="O91" s="288" t="s">
        <v>99</v>
      </c>
      <c r="P91" s="74" t="s">
        <v>99</v>
      </c>
      <c r="Q91" s="75" t="s">
        <v>44</v>
      </c>
      <c r="R91" s="75" t="s">
        <v>44</v>
      </c>
      <c r="S91" s="75" t="s">
        <v>44</v>
      </c>
      <c r="T91" s="75" t="s">
        <v>44</v>
      </c>
      <c r="U91" s="75" t="s">
        <v>44</v>
      </c>
      <c r="V91" s="75"/>
      <c r="W91" s="75"/>
      <c r="X91" s="75"/>
      <c r="Y91" s="75"/>
      <c r="Z91" s="75"/>
      <c r="AA91" s="75"/>
      <c r="AB91" s="75"/>
      <c r="AC91" s="75"/>
      <c r="AD91" s="75"/>
      <c r="AE91" s="75"/>
      <c r="AF91" s="75"/>
      <c r="AG91" s="75"/>
      <c r="AH91" s="75"/>
      <c r="AI91" s="101">
        <f t="shared" si="29"/>
        <v>0</v>
      </c>
      <c r="AJ91" s="4">
        <f t="shared" si="30"/>
        <v>0</v>
      </c>
      <c r="AK91" s="4">
        <f t="shared" si="31"/>
        <v>0</v>
      </c>
      <c r="AL91" s="4">
        <f t="shared" si="32"/>
        <v>0</v>
      </c>
      <c r="AM91" s="4">
        <f t="shared" si="19"/>
        <v>0</v>
      </c>
      <c r="AN91" s="4">
        <f t="shared" si="20"/>
        <v>0</v>
      </c>
      <c r="AO91" s="4">
        <f t="shared" si="33"/>
        <v>0</v>
      </c>
      <c r="AP91" s="4">
        <f t="shared" si="21"/>
        <v>0</v>
      </c>
      <c r="AQ91" s="4">
        <f t="shared" si="22"/>
        <v>0</v>
      </c>
      <c r="AR91" s="4">
        <f t="shared" si="34"/>
        <v>0</v>
      </c>
      <c r="AS91" s="4">
        <f t="shared" si="23"/>
        <v>0</v>
      </c>
      <c r="AT91" s="4">
        <f t="shared" si="24"/>
        <v>0</v>
      </c>
      <c r="AU91" s="4">
        <f t="shared" si="35"/>
        <v>0</v>
      </c>
      <c r="AV91" s="4">
        <f t="shared" si="25"/>
        <v>0</v>
      </c>
      <c r="AW91" s="4">
        <f t="shared" si="26"/>
        <v>0</v>
      </c>
    </row>
    <row r="92" spans="1:49" ht="14.5" x14ac:dyDescent="0.35">
      <c r="A92" s="104" t="str">
        <f t="shared" si="27"/>
        <v/>
      </c>
      <c r="B92" s="5" t="str">
        <f t="shared" si="18"/>
        <v/>
      </c>
      <c r="C92" s="336">
        <f t="shared" si="28"/>
        <v>0</v>
      </c>
      <c r="D92" s="73">
        <v>0</v>
      </c>
      <c r="E92" s="73">
        <v>0</v>
      </c>
      <c r="F92" s="74"/>
      <c r="G92" s="74"/>
      <c r="H92" s="75" t="s">
        <v>99</v>
      </c>
      <c r="I92" s="75" t="s">
        <v>99</v>
      </c>
      <c r="J92" s="75" t="s">
        <v>44</v>
      </c>
      <c r="K92" s="74" t="s">
        <v>99</v>
      </c>
      <c r="L92" s="74" t="s">
        <v>99</v>
      </c>
      <c r="M92" s="287" t="s">
        <v>99</v>
      </c>
      <c r="N92" s="74"/>
      <c r="O92" s="288" t="s">
        <v>99</v>
      </c>
      <c r="P92" s="74" t="s">
        <v>99</v>
      </c>
      <c r="Q92" s="75" t="s">
        <v>44</v>
      </c>
      <c r="R92" s="75" t="s">
        <v>44</v>
      </c>
      <c r="S92" s="75" t="s">
        <v>44</v>
      </c>
      <c r="T92" s="75" t="s">
        <v>44</v>
      </c>
      <c r="U92" s="75" t="s">
        <v>44</v>
      </c>
      <c r="V92" s="75"/>
      <c r="W92" s="75"/>
      <c r="X92" s="75"/>
      <c r="Y92" s="75"/>
      <c r="Z92" s="75"/>
      <c r="AA92" s="75"/>
      <c r="AB92" s="75"/>
      <c r="AC92" s="75"/>
      <c r="AD92" s="75"/>
      <c r="AE92" s="75"/>
      <c r="AF92" s="75"/>
      <c r="AG92" s="75"/>
      <c r="AH92" s="75"/>
      <c r="AI92" s="101">
        <f t="shared" si="29"/>
        <v>0</v>
      </c>
      <c r="AJ92" s="4">
        <f t="shared" si="30"/>
        <v>0</v>
      </c>
      <c r="AK92" s="4">
        <f t="shared" si="31"/>
        <v>0</v>
      </c>
      <c r="AL92" s="4">
        <f t="shared" si="32"/>
        <v>0</v>
      </c>
      <c r="AM92" s="4">
        <f t="shared" si="19"/>
        <v>0</v>
      </c>
      <c r="AN92" s="4">
        <f t="shared" si="20"/>
        <v>0</v>
      </c>
      <c r="AO92" s="4">
        <f t="shared" si="33"/>
        <v>0</v>
      </c>
      <c r="AP92" s="4">
        <f t="shared" si="21"/>
        <v>0</v>
      </c>
      <c r="AQ92" s="4">
        <f t="shared" si="22"/>
        <v>0</v>
      </c>
      <c r="AR92" s="4">
        <f t="shared" si="34"/>
        <v>0</v>
      </c>
      <c r="AS92" s="4">
        <f t="shared" si="23"/>
        <v>0</v>
      </c>
      <c r="AT92" s="4">
        <f t="shared" si="24"/>
        <v>0</v>
      </c>
      <c r="AU92" s="4">
        <f t="shared" si="35"/>
        <v>0</v>
      </c>
      <c r="AV92" s="4">
        <f t="shared" si="25"/>
        <v>0</v>
      </c>
      <c r="AW92" s="4">
        <f t="shared" si="26"/>
        <v>0</v>
      </c>
    </row>
    <row r="93" spans="1:49" ht="14.5" x14ac:dyDescent="0.35">
      <c r="A93" s="104" t="str">
        <f t="shared" si="27"/>
        <v/>
      </c>
      <c r="B93" s="5" t="str">
        <f t="shared" si="18"/>
        <v/>
      </c>
      <c r="C93" s="336">
        <f t="shared" si="28"/>
        <v>0</v>
      </c>
      <c r="D93" s="73">
        <v>0</v>
      </c>
      <c r="E93" s="73">
        <v>0</v>
      </c>
      <c r="F93" s="74"/>
      <c r="G93" s="74"/>
      <c r="H93" s="75" t="s">
        <v>99</v>
      </c>
      <c r="I93" s="75" t="s">
        <v>99</v>
      </c>
      <c r="J93" s="75" t="s">
        <v>44</v>
      </c>
      <c r="K93" s="74" t="s">
        <v>99</v>
      </c>
      <c r="L93" s="74" t="s">
        <v>99</v>
      </c>
      <c r="M93" s="287" t="s">
        <v>99</v>
      </c>
      <c r="N93" s="74"/>
      <c r="O93" s="288" t="s">
        <v>99</v>
      </c>
      <c r="P93" s="74" t="s">
        <v>99</v>
      </c>
      <c r="Q93" s="75" t="s">
        <v>44</v>
      </c>
      <c r="R93" s="75" t="s">
        <v>44</v>
      </c>
      <c r="S93" s="75" t="s">
        <v>44</v>
      </c>
      <c r="T93" s="75" t="s">
        <v>44</v>
      </c>
      <c r="U93" s="75" t="s">
        <v>44</v>
      </c>
      <c r="V93" s="75"/>
      <c r="W93" s="75"/>
      <c r="X93" s="75"/>
      <c r="Y93" s="75"/>
      <c r="Z93" s="75"/>
      <c r="AA93" s="75"/>
      <c r="AB93" s="75"/>
      <c r="AC93" s="75"/>
      <c r="AD93" s="75"/>
      <c r="AE93" s="75"/>
      <c r="AF93" s="75"/>
      <c r="AG93" s="75"/>
      <c r="AH93" s="75"/>
      <c r="AI93" s="101">
        <f t="shared" si="29"/>
        <v>0</v>
      </c>
      <c r="AJ93" s="4">
        <f t="shared" si="30"/>
        <v>0</v>
      </c>
      <c r="AK93" s="4">
        <f t="shared" si="31"/>
        <v>0</v>
      </c>
      <c r="AL93" s="4">
        <f t="shared" si="32"/>
        <v>0</v>
      </c>
      <c r="AM93" s="4">
        <f t="shared" si="19"/>
        <v>0</v>
      </c>
      <c r="AN93" s="4">
        <f t="shared" si="20"/>
        <v>0</v>
      </c>
      <c r="AO93" s="4">
        <f t="shared" si="33"/>
        <v>0</v>
      </c>
      <c r="AP93" s="4">
        <f t="shared" si="21"/>
        <v>0</v>
      </c>
      <c r="AQ93" s="4">
        <f t="shared" si="22"/>
        <v>0</v>
      </c>
      <c r="AR93" s="4">
        <f t="shared" si="34"/>
        <v>0</v>
      </c>
      <c r="AS93" s="4">
        <f t="shared" si="23"/>
        <v>0</v>
      </c>
      <c r="AT93" s="4">
        <f t="shared" si="24"/>
        <v>0</v>
      </c>
      <c r="AU93" s="4">
        <f t="shared" si="35"/>
        <v>0</v>
      </c>
      <c r="AV93" s="4">
        <f t="shared" si="25"/>
        <v>0</v>
      </c>
      <c r="AW93" s="4">
        <f t="shared" si="26"/>
        <v>0</v>
      </c>
    </row>
    <row r="94" spans="1:49" ht="14.5" x14ac:dyDescent="0.35">
      <c r="A94" s="104" t="str">
        <f t="shared" si="27"/>
        <v/>
      </c>
      <c r="B94" s="5" t="str">
        <f t="shared" si="18"/>
        <v/>
      </c>
      <c r="C94" s="336">
        <f t="shared" si="28"/>
        <v>0</v>
      </c>
      <c r="D94" s="73">
        <v>0</v>
      </c>
      <c r="E94" s="73">
        <v>0</v>
      </c>
      <c r="F94" s="74"/>
      <c r="G94" s="74"/>
      <c r="H94" s="75" t="s">
        <v>99</v>
      </c>
      <c r="I94" s="75" t="s">
        <v>99</v>
      </c>
      <c r="J94" s="75" t="s">
        <v>44</v>
      </c>
      <c r="K94" s="74" t="s">
        <v>99</v>
      </c>
      <c r="L94" s="74" t="s">
        <v>99</v>
      </c>
      <c r="M94" s="287" t="s">
        <v>99</v>
      </c>
      <c r="N94" s="74"/>
      <c r="O94" s="288" t="s">
        <v>99</v>
      </c>
      <c r="P94" s="74" t="s">
        <v>99</v>
      </c>
      <c r="Q94" s="75" t="s">
        <v>44</v>
      </c>
      <c r="R94" s="75" t="s">
        <v>44</v>
      </c>
      <c r="S94" s="75" t="s">
        <v>44</v>
      </c>
      <c r="T94" s="75" t="s">
        <v>44</v>
      </c>
      <c r="U94" s="75" t="s">
        <v>44</v>
      </c>
      <c r="V94" s="75"/>
      <c r="W94" s="75"/>
      <c r="X94" s="75"/>
      <c r="Y94" s="75"/>
      <c r="Z94" s="75"/>
      <c r="AA94" s="75"/>
      <c r="AB94" s="75"/>
      <c r="AC94" s="75"/>
      <c r="AD94" s="75"/>
      <c r="AE94" s="75"/>
      <c r="AF94" s="75"/>
      <c r="AG94" s="75"/>
      <c r="AH94" s="75"/>
    </row>
    <row r="95" spans="1:49" ht="14.5" x14ac:dyDescent="0.35">
      <c r="A95" s="104" t="str">
        <f t="shared" si="27"/>
        <v/>
      </c>
      <c r="B95" s="5" t="str">
        <f t="shared" si="18"/>
        <v/>
      </c>
      <c r="C95" s="336">
        <f t="shared" si="28"/>
        <v>0</v>
      </c>
      <c r="D95" s="73">
        <v>0</v>
      </c>
      <c r="E95" s="73">
        <v>0</v>
      </c>
      <c r="F95" s="74"/>
      <c r="G95" s="74"/>
      <c r="H95" s="75" t="s">
        <v>99</v>
      </c>
      <c r="I95" s="75" t="s">
        <v>99</v>
      </c>
      <c r="J95" s="75" t="s">
        <v>44</v>
      </c>
      <c r="K95" s="74" t="s">
        <v>99</v>
      </c>
      <c r="L95" s="74" t="s">
        <v>99</v>
      </c>
      <c r="M95" s="287" t="s">
        <v>99</v>
      </c>
      <c r="N95" s="74"/>
      <c r="O95" s="288" t="s">
        <v>99</v>
      </c>
      <c r="P95" s="74" t="s">
        <v>99</v>
      </c>
      <c r="Q95" s="75" t="s">
        <v>44</v>
      </c>
      <c r="R95" s="75" t="s">
        <v>44</v>
      </c>
      <c r="S95" s="75" t="s">
        <v>44</v>
      </c>
      <c r="T95" s="75" t="s">
        <v>44</v>
      </c>
      <c r="U95" s="75" t="s">
        <v>44</v>
      </c>
      <c r="V95" s="75"/>
      <c r="W95" s="75"/>
      <c r="X95" s="75"/>
      <c r="Y95" s="75"/>
      <c r="Z95" s="75"/>
      <c r="AA95" s="75"/>
      <c r="AB95" s="75"/>
      <c r="AC95" s="75"/>
      <c r="AD95" s="75"/>
      <c r="AE95" s="75"/>
      <c r="AF95" s="75"/>
      <c r="AG95" s="75"/>
      <c r="AH95" s="75"/>
    </row>
    <row r="96" spans="1:49" ht="14.5" x14ac:dyDescent="0.35">
      <c r="A96" s="104" t="str">
        <f t="shared" si="27"/>
        <v/>
      </c>
      <c r="B96" s="5" t="str">
        <f t="shared" si="18"/>
        <v/>
      </c>
      <c r="C96" s="336">
        <f t="shared" si="28"/>
        <v>0</v>
      </c>
      <c r="D96" s="73">
        <v>0</v>
      </c>
      <c r="E96" s="73">
        <v>0</v>
      </c>
      <c r="F96" s="74"/>
      <c r="G96" s="74"/>
      <c r="H96" s="75" t="s">
        <v>99</v>
      </c>
      <c r="I96" s="75" t="s">
        <v>99</v>
      </c>
      <c r="J96" s="75" t="s">
        <v>44</v>
      </c>
      <c r="K96" s="74" t="s">
        <v>99</v>
      </c>
      <c r="L96" s="74" t="s">
        <v>99</v>
      </c>
      <c r="M96" s="287" t="s">
        <v>99</v>
      </c>
      <c r="N96" s="74"/>
      <c r="O96" s="288" t="s">
        <v>99</v>
      </c>
      <c r="P96" s="74" t="s">
        <v>99</v>
      </c>
      <c r="Q96" s="75" t="s">
        <v>44</v>
      </c>
      <c r="R96" s="75" t="s">
        <v>44</v>
      </c>
      <c r="S96" s="75" t="s">
        <v>44</v>
      </c>
      <c r="T96" s="75" t="s">
        <v>44</v>
      </c>
      <c r="U96" s="75" t="s">
        <v>44</v>
      </c>
      <c r="V96" s="75"/>
      <c r="W96" s="75"/>
      <c r="X96" s="75"/>
      <c r="Y96" s="75"/>
      <c r="Z96" s="75"/>
      <c r="AA96" s="75"/>
      <c r="AB96" s="75"/>
      <c r="AC96" s="75"/>
      <c r="AD96" s="75"/>
      <c r="AE96" s="75"/>
      <c r="AF96" s="75"/>
      <c r="AG96" s="75"/>
      <c r="AH96" s="75"/>
    </row>
    <row r="97" spans="1:34" ht="14.5" x14ac:dyDescent="0.35">
      <c r="A97" s="104" t="str">
        <f t="shared" si="27"/>
        <v/>
      </c>
      <c r="B97" s="5" t="str">
        <f t="shared" si="18"/>
        <v/>
      </c>
      <c r="C97" s="336">
        <f t="shared" si="28"/>
        <v>0</v>
      </c>
      <c r="D97" s="73">
        <v>0</v>
      </c>
      <c r="E97" s="73">
        <v>0</v>
      </c>
      <c r="F97" s="74"/>
      <c r="G97" s="74"/>
      <c r="H97" s="75" t="s">
        <v>99</v>
      </c>
      <c r="I97" s="75" t="s">
        <v>99</v>
      </c>
      <c r="J97" s="75" t="s">
        <v>44</v>
      </c>
      <c r="K97" s="74" t="s">
        <v>99</v>
      </c>
      <c r="L97" s="74" t="s">
        <v>99</v>
      </c>
      <c r="M97" s="287" t="s">
        <v>99</v>
      </c>
      <c r="N97" s="74"/>
      <c r="O97" s="288" t="s">
        <v>99</v>
      </c>
      <c r="P97" s="74" t="s">
        <v>99</v>
      </c>
      <c r="Q97" s="75" t="s">
        <v>44</v>
      </c>
      <c r="R97" s="75" t="s">
        <v>44</v>
      </c>
      <c r="S97" s="75" t="s">
        <v>44</v>
      </c>
      <c r="T97" s="75" t="s">
        <v>44</v>
      </c>
      <c r="U97" s="75" t="s">
        <v>44</v>
      </c>
      <c r="V97" s="75"/>
      <c r="W97" s="75"/>
      <c r="X97" s="75"/>
      <c r="Y97" s="75"/>
      <c r="Z97" s="75"/>
      <c r="AA97" s="75"/>
      <c r="AB97" s="75"/>
      <c r="AC97" s="75"/>
      <c r="AD97" s="75"/>
      <c r="AE97" s="75"/>
      <c r="AF97" s="75"/>
      <c r="AG97" s="75"/>
      <c r="AH97" s="75"/>
    </row>
    <row r="98" spans="1:34" ht="14.5" x14ac:dyDescent="0.35">
      <c r="A98" s="104" t="str">
        <f t="shared" si="27"/>
        <v/>
      </c>
      <c r="B98" s="5" t="str">
        <f t="shared" si="18"/>
        <v/>
      </c>
      <c r="C98" s="336">
        <f t="shared" si="28"/>
        <v>0</v>
      </c>
      <c r="D98" s="73">
        <v>0</v>
      </c>
      <c r="E98" s="73">
        <v>0</v>
      </c>
      <c r="F98" s="74"/>
      <c r="G98" s="74"/>
      <c r="H98" s="75" t="s">
        <v>99</v>
      </c>
      <c r="I98" s="75" t="s">
        <v>99</v>
      </c>
      <c r="J98" s="75" t="s">
        <v>44</v>
      </c>
      <c r="K98" s="74" t="s">
        <v>99</v>
      </c>
      <c r="L98" s="74" t="s">
        <v>99</v>
      </c>
      <c r="M98" s="287" t="s">
        <v>99</v>
      </c>
      <c r="N98" s="74"/>
      <c r="O98" s="288" t="s">
        <v>99</v>
      </c>
      <c r="P98" s="74" t="s">
        <v>99</v>
      </c>
      <c r="Q98" s="75" t="s">
        <v>44</v>
      </c>
      <c r="R98" s="75" t="s">
        <v>44</v>
      </c>
      <c r="S98" s="75" t="s">
        <v>44</v>
      </c>
      <c r="T98" s="75" t="s">
        <v>44</v>
      </c>
      <c r="U98" s="75" t="s">
        <v>44</v>
      </c>
      <c r="V98" s="75"/>
      <c r="W98" s="75"/>
      <c r="X98" s="75"/>
      <c r="Y98" s="75"/>
      <c r="Z98" s="75"/>
      <c r="AA98" s="75"/>
      <c r="AB98" s="75"/>
      <c r="AC98" s="75"/>
      <c r="AD98" s="75"/>
      <c r="AE98" s="75"/>
      <c r="AF98" s="75"/>
      <c r="AG98" s="75"/>
      <c r="AH98" s="75"/>
    </row>
    <row r="99" spans="1:34" ht="14.5" x14ac:dyDescent="0.35">
      <c r="A99" s="104" t="str">
        <f t="shared" si="27"/>
        <v/>
      </c>
      <c r="B99" s="5" t="str">
        <f t="shared" si="18"/>
        <v/>
      </c>
      <c r="C99" s="336">
        <f t="shared" si="28"/>
        <v>0</v>
      </c>
      <c r="D99" s="73">
        <v>0</v>
      </c>
      <c r="E99" s="73">
        <v>0</v>
      </c>
      <c r="F99" s="74"/>
      <c r="G99" s="74"/>
      <c r="H99" s="75" t="s">
        <v>99</v>
      </c>
      <c r="I99" s="75" t="s">
        <v>99</v>
      </c>
      <c r="J99" s="75" t="s">
        <v>44</v>
      </c>
      <c r="K99" s="74" t="s">
        <v>99</v>
      </c>
      <c r="L99" s="74" t="s">
        <v>99</v>
      </c>
      <c r="M99" s="287" t="s">
        <v>99</v>
      </c>
      <c r="N99" s="74"/>
      <c r="O99" s="288" t="s">
        <v>99</v>
      </c>
      <c r="P99" s="74" t="s">
        <v>99</v>
      </c>
      <c r="Q99" s="75" t="s">
        <v>44</v>
      </c>
      <c r="R99" s="75" t="s">
        <v>44</v>
      </c>
      <c r="S99" s="75" t="s">
        <v>44</v>
      </c>
      <c r="T99" s="75" t="s">
        <v>44</v>
      </c>
      <c r="U99" s="75" t="s">
        <v>44</v>
      </c>
      <c r="V99" s="75"/>
      <c r="W99" s="75"/>
      <c r="X99" s="75"/>
      <c r="Y99" s="75"/>
      <c r="Z99" s="75"/>
      <c r="AA99" s="75"/>
      <c r="AB99" s="75"/>
      <c r="AC99" s="75"/>
      <c r="AD99" s="75"/>
      <c r="AE99" s="75"/>
      <c r="AF99" s="75"/>
      <c r="AG99" s="75"/>
      <c r="AH99" s="75"/>
    </row>
    <row r="100" spans="1:34" ht="14.5" x14ac:dyDescent="0.35">
      <c r="A100" s="104" t="str">
        <f t="shared" si="27"/>
        <v/>
      </c>
      <c r="B100" s="5" t="str">
        <f t="shared" si="18"/>
        <v/>
      </c>
      <c r="C100" s="336">
        <f t="shared" si="28"/>
        <v>0</v>
      </c>
      <c r="D100" s="73">
        <v>0</v>
      </c>
      <c r="E100" s="73">
        <v>0</v>
      </c>
      <c r="F100" s="74"/>
      <c r="G100" s="74"/>
      <c r="H100" s="75" t="s">
        <v>99</v>
      </c>
      <c r="I100" s="75" t="s">
        <v>99</v>
      </c>
      <c r="J100" s="75" t="s">
        <v>44</v>
      </c>
      <c r="K100" s="74" t="s">
        <v>99</v>
      </c>
      <c r="L100" s="74" t="s">
        <v>99</v>
      </c>
      <c r="M100" s="287" t="s">
        <v>99</v>
      </c>
      <c r="N100" s="74"/>
      <c r="O100" s="288" t="s">
        <v>99</v>
      </c>
      <c r="P100" s="74" t="s">
        <v>99</v>
      </c>
      <c r="Q100" s="75" t="s">
        <v>44</v>
      </c>
      <c r="R100" s="75" t="s">
        <v>44</v>
      </c>
      <c r="S100" s="75" t="s">
        <v>44</v>
      </c>
      <c r="T100" s="75" t="s">
        <v>44</v>
      </c>
      <c r="U100" s="75" t="s">
        <v>44</v>
      </c>
      <c r="V100" s="75"/>
      <c r="W100" s="75"/>
      <c r="X100" s="75"/>
      <c r="Y100" s="75"/>
      <c r="Z100" s="75"/>
      <c r="AA100" s="75"/>
      <c r="AB100" s="75"/>
      <c r="AC100" s="75"/>
      <c r="AD100" s="75"/>
      <c r="AE100" s="75"/>
      <c r="AF100" s="75"/>
      <c r="AG100" s="75"/>
      <c r="AH100" s="75"/>
    </row>
    <row r="101" spans="1:34" ht="14.5" x14ac:dyDescent="0.35">
      <c r="A101" s="104" t="str">
        <f t="shared" si="27"/>
        <v/>
      </c>
      <c r="B101" s="5" t="str">
        <f t="shared" si="18"/>
        <v/>
      </c>
      <c r="C101" s="336">
        <f t="shared" si="28"/>
        <v>0</v>
      </c>
      <c r="D101" s="73">
        <v>0</v>
      </c>
      <c r="E101" s="73">
        <v>0</v>
      </c>
      <c r="F101" s="74"/>
      <c r="G101" s="74"/>
      <c r="H101" s="75" t="s">
        <v>99</v>
      </c>
      <c r="I101" s="75" t="s">
        <v>99</v>
      </c>
      <c r="J101" s="75" t="s">
        <v>44</v>
      </c>
      <c r="K101" s="74" t="s">
        <v>99</v>
      </c>
      <c r="L101" s="74" t="s">
        <v>99</v>
      </c>
      <c r="M101" s="287" t="s">
        <v>99</v>
      </c>
      <c r="N101" s="74"/>
      <c r="O101" s="288" t="s">
        <v>99</v>
      </c>
      <c r="P101" s="74" t="s">
        <v>99</v>
      </c>
      <c r="Q101" s="75" t="s">
        <v>44</v>
      </c>
      <c r="R101" s="75" t="s">
        <v>44</v>
      </c>
      <c r="S101" s="75" t="s">
        <v>44</v>
      </c>
      <c r="T101" s="75" t="s">
        <v>44</v>
      </c>
      <c r="U101" s="75" t="s">
        <v>44</v>
      </c>
      <c r="V101" s="75"/>
      <c r="W101" s="75"/>
      <c r="X101" s="75"/>
      <c r="Y101" s="75"/>
      <c r="Z101" s="75"/>
      <c r="AA101" s="75"/>
      <c r="AB101" s="75"/>
      <c r="AC101" s="75"/>
      <c r="AD101" s="75"/>
      <c r="AE101" s="75"/>
      <c r="AF101" s="75"/>
      <c r="AG101" s="75"/>
      <c r="AH101" s="75"/>
    </row>
    <row r="102" spans="1:34" ht="14.5" x14ac:dyDescent="0.35">
      <c r="A102" s="104" t="str">
        <f t="shared" si="27"/>
        <v/>
      </c>
      <c r="B102" s="5" t="str">
        <f t="shared" si="18"/>
        <v/>
      </c>
      <c r="C102" s="336">
        <f t="shared" si="28"/>
        <v>0</v>
      </c>
      <c r="D102" s="73">
        <v>0</v>
      </c>
      <c r="E102" s="73">
        <v>0</v>
      </c>
      <c r="F102" s="74"/>
      <c r="G102" s="74"/>
      <c r="H102" s="75" t="s">
        <v>99</v>
      </c>
      <c r="I102" s="75" t="s">
        <v>99</v>
      </c>
      <c r="J102" s="75" t="s">
        <v>44</v>
      </c>
      <c r="K102" s="74" t="s">
        <v>99</v>
      </c>
      <c r="L102" s="74" t="s">
        <v>99</v>
      </c>
      <c r="M102" s="287" t="s">
        <v>99</v>
      </c>
      <c r="N102" s="74"/>
      <c r="O102" s="288" t="s">
        <v>99</v>
      </c>
      <c r="P102" s="74" t="s">
        <v>99</v>
      </c>
      <c r="Q102" s="75" t="s">
        <v>44</v>
      </c>
      <c r="R102" s="75" t="s">
        <v>44</v>
      </c>
      <c r="S102" s="75" t="s">
        <v>44</v>
      </c>
      <c r="T102" s="75" t="s">
        <v>44</v>
      </c>
      <c r="U102" s="75" t="s">
        <v>44</v>
      </c>
      <c r="V102" s="75"/>
      <c r="W102" s="75"/>
      <c r="X102" s="75"/>
      <c r="Y102" s="75"/>
      <c r="Z102" s="75"/>
      <c r="AA102" s="75"/>
      <c r="AB102" s="75"/>
      <c r="AC102" s="75"/>
      <c r="AD102" s="75"/>
      <c r="AE102" s="75"/>
      <c r="AF102" s="75"/>
      <c r="AG102" s="75"/>
      <c r="AH102" s="75"/>
    </row>
    <row r="103" spans="1:34" ht="14.5" x14ac:dyDescent="0.35">
      <c r="A103" s="104" t="str">
        <f t="shared" si="27"/>
        <v/>
      </c>
      <c r="B103" s="5" t="str">
        <f t="shared" si="18"/>
        <v/>
      </c>
      <c r="C103" s="336">
        <f t="shared" si="28"/>
        <v>0</v>
      </c>
      <c r="D103" s="73">
        <v>0</v>
      </c>
      <c r="E103" s="73">
        <v>0</v>
      </c>
      <c r="F103" s="74"/>
      <c r="G103" s="74"/>
      <c r="H103" s="75" t="s">
        <v>99</v>
      </c>
      <c r="I103" s="75" t="s">
        <v>99</v>
      </c>
      <c r="J103" s="75" t="s">
        <v>44</v>
      </c>
      <c r="K103" s="74" t="s">
        <v>99</v>
      </c>
      <c r="L103" s="74" t="s">
        <v>99</v>
      </c>
      <c r="M103" s="287" t="s">
        <v>99</v>
      </c>
      <c r="N103" s="74"/>
      <c r="O103" s="288" t="s">
        <v>99</v>
      </c>
      <c r="P103" s="74" t="s">
        <v>99</v>
      </c>
      <c r="Q103" s="75" t="s">
        <v>44</v>
      </c>
      <c r="R103" s="75" t="s">
        <v>44</v>
      </c>
      <c r="S103" s="75" t="s">
        <v>44</v>
      </c>
      <c r="T103" s="75" t="s">
        <v>44</v>
      </c>
      <c r="U103" s="75" t="s">
        <v>44</v>
      </c>
      <c r="V103" s="75"/>
      <c r="W103" s="75"/>
      <c r="X103" s="75"/>
      <c r="Y103" s="75"/>
      <c r="Z103" s="75"/>
      <c r="AA103" s="75"/>
      <c r="AB103" s="75"/>
      <c r="AC103" s="75"/>
      <c r="AD103" s="75"/>
      <c r="AE103" s="75"/>
      <c r="AF103" s="75"/>
      <c r="AG103" s="75"/>
      <c r="AH103" s="75"/>
    </row>
    <row r="104" spans="1:34" ht="14.5" x14ac:dyDescent="0.35">
      <c r="A104" s="104" t="str">
        <f t="shared" si="27"/>
        <v/>
      </c>
      <c r="B104" s="5" t="str">
        <f t="shared" si="18"/>
        <v/>
      </c>
      <c r="C104" s="336">
        <f t="shared" si="28"/>
        <v>0</v>
      </c>
      <c r="D104" s="73">
        <v>0</v>
      </c>
      <c r="E104" s="73">
        <v>0</v>
      </c>
      <c r="F104" s="74"/>
      <c r="G104" s="74"/>
      <c r="H104" s="75" t="s">
        <v>99</v>
      </c>
      <c r="I104" s="75" t="s">
        <v>99</v>
      </c>
      <c r="J104" s="75" t="s">
        <v>44</v>
      </c>
      <c r="K104" s="74" t="s">
        <v>99</v>
      </c>
      <c r="L104" s="74" t="s">
        <v>99</v>
      </c>
      <c r="M104" s="287" t="s">
        <v>99</v>
      </c>
      <c r="N104" s="74"/>
      <c r="O104" s="288" t="s">
        <v>99</v>
      </c>
      <c r="P104" s="74" t="s">
        <v>99</v>
      </c>
      <c r="Q104" s="75" t="s">
        <v>44</v>
      </c>
      <c r="R104" s="75" t="s">
        <v>44</v>
      </c>
      <c r="S104" s="75" t="s">
        <v>44</v>
      </c>
      <c r="T104" s="75" t="s">
        <v>44</v>
      </c>
      <c r="U104" s="75" t="s">
        <v>44</v>
      </c>
      <c r="V104" s="75"/>
      <c r="W104" s="75"/>
      <c r="X104" s="75"/>
      <c r="Y104" s="75"/>
      <c r="Z104" s="75"/>
      <c r="AA104" s="75"/>
      <c r="AB104" s="75"/>
      <c r="AC104" s="75"/>
      <c r="AD104" s="75"/>
      <c r="AE104" s="75"/>
      <c r="AF104" s="75"/>
      <c r="AG104" s="75"/>
      <c r="AH104" s="75"/>
    </row>
    <row r="105" spans="1:34" ht="14.5" x14ac:dyDescent="0.35">
      <c r="A105" s="104" t="str">
        <f t="shared" si="27"/>
        <v/>
      </c>
      <c r="B105" s="5" t="str">
        <f t="shared" si="18"/>
        <v/>
      </c>
      <c r="C105" s="336">
        <f t="shared" si="28"/>
        <v>0</v>
      </c>
      <c r="D105" s="73">
        <v>0</v>
      </c>
      <c r="E105" s="73">
        <v>0</v>
      </c>
      <c r="F105" s="74"/>
      <c r="G105" s="74"/>
      <c r="H105" s="75" t="s">
        <v>99</v>
      </c>
      <c r="I105" s="75" t="s">
        <v>99</v>
      </c>
      <c r="J105" s="75" t="s">
        <v>44</v>
      </c>
      <c r="K105" s="74" t="s">
        <v>99</v>
      </c>
      <c r="L105" s="74" t="s">
        <v>99</v>
      </c>
      <c r="M105" s="287" t="s">
        <v>99</v>
      </c>
      <c r="N105" s="74"/>
      <c r="O105" s="288" t="s">
        <v>99</v>
      </c>
      <c r="P105" s="74" t="s">
        <v>99</v>
      </c>
      <c r="Q105" s="75" t="s">
        <v>44</v>
      </c>
      <c r="R105" s="75" t="s">
        <v>44</v>
      </c>
      <c r="S105" s="75" t="s">
        <v>44</v>
      </c>
      <c r="T105" s="75" t="s">
        <v>44</v>
      </c>
      <c r="U105" s="75" t="s">
        <v>44</v>
      </c>
      <c r="V105" s="75"/>
      <c r="W105" s="75"/>
      <c r="X105" s="75"/>
      <c r="Y105" s="75"/>
      <c r="Z105" s="75"/>
      <c r="AA105" s="75"/>
      <c r="AB105" s="75"/>
      <c r="AC105" s="75"/>
      <c r="AD105" s="75"/>
      <c r="AE105" s="75"/>
      <c r="AF105" s="75"/>
      <c r="AG105" s="75"/>
      <c r="AH105" s="75"/>
    </row>
    <row r="106" spans="1:34" ht="14.5" x14ac:dyDescent="0.35">
      <c r="A106" s="104" t="str">
        <f t="shared" si="27"/>
        <v/>
      </c>
      <c r="B106" s="5" t="str">
        <f t="shared" si="18"/>
        <v/>
      </c>
      <c r="C106" s="336">
        <f t="shared" si="28"/>
        <v>0</v>
      </c>
      <c r="D106" s="73">
        <v>0</v>
      </c>
      <c r="E106" s="73">
        <v>0</v>
      </c>
      <c r="F106" s="74"/>
      <c r="G106" s="74"/>
      <c r="H106" s="75" t="s">
        <v>99</v>
      </c>
      <c r="I106" s="75" t="s">
        <v>99</v>
      </c>
      <c r="J106" s="75" t="s">
        <v>44</v>
      </c>
      <c r="K106" s="74" t="s">
        <v>99</v>
      </c>
      <c r="L106" s="74" t="s">
        <v>99</v>
      </c>
      <c r="M106" s="287" t="s">
        <v>99</v>
      </c>
      <c r="N106" s="74"/>
      <c r="O106" s="288" t="s">
        <v>99</v>
      </c>
      <c r="P106" s="74" t="s">
        <v>99</v>
      </c>
      <c r="Q106" s="75" t="s">
        <v>44</v>
      </c>
      <c r="R106" s="75" t="s">
        <v>44</v>
      </c>
      <c r="S106" s="75" t="s">
        <v>44</v>
      </c>
      <c r="T106" s="75" t="s">
        <v>44</v>
      </c>
      <c r="U106" s="75" t="s">
        <v>44</v>
      </c>
      <c r="V106" s="75"/>
      <c r="W106" s="75"/>
      <c r="X106" s="75"/>
      <c r="Y106" s="75"/>
      <c r="Z106" s="75"/>
      <c r="AA106" s="75"/>
      <c r="AB106" s="75"/>
      <c r="AC106" s="75"/>
      <c r="AD106" s="75"/>
      <c r="AE106" s="75"/>
      <c r="AF106" s="75"/>
      <c r="AG106" s="75"/>
      <c r="AH106" s="75"/>
    </row>
    <row r="107" spans="1:34" ht="14.5" x14ac:dyDescent="0.35">
      <c r="A107" s="104" t="str">
        <f t="shared" si="27"/>
        <v/>
      </c>
      <c r="B107" s="5" t="str">
        <f t="shared" si="18"/>
        <v/>
      </c>
      <c r="C107" s="336">
        <f t="shared" si="28"/>
        <v>0</v>
      </c>
      <c r="D107" s="73">
        <v>0</v>
      </c>
      <c r="E107" s="73">
        <v>0</v>
      </c>
      <c r="F107" s="74"/>
      <c r="G107" s="74"/>
      <c r="H107" s="75" t="s">
        <v>99</v>
      </c>
      <c r="I107" s="75" t="s">
        <v>99</v>
      </c>
      <c r="J107" s="75" t="s">
        <v>44</v>
      </c>
      <c r="K107" s="74" t="s">
        <v>99</v>
      </c>
      <c r="L107" s="74" t="s">
        <v>99</v>
      </c>
      <c r="M107" s="287" t="s">
        <v>99</v>
      </c>
      <c r="N107" s="74"/>
      <c r="O107" s="288" t="s">
        <v>99</v>
      </c>
      <c r="P107" s="74" t="s">
        <v>99</v>
      </c>
      <c r="Q107" s="75" t="s">
        <v>44</v>
      </c>
      <c r="R107" s="75" t="s">
        <v>44</v>
      </c>
      <c r="S107" s="75" t="s">
        <v>44</v>
      </c>
      <c r="T107" s="75" t="s">
        <v>44</v>
      </c>
      <c r="U107" s="75" t="s">
        <v>44</v>
      </c>
      <c r="V107" s="75"/>
      <c r="W107" s="75"/>
      <c r="X107" s="75"/>
      <c r="Y107" s="75"/>
      <c r="Z107" s="75"/>
      <c r="AA107" s="75"/>
      <c r="AB107" s="75"/>
      <c r="AC107" s="75"/>
      <c r="AD107" s="75"/>
      <c r="AE107" s="75"/>
      <c r="AF107" s="75"/>
      <c r="AG107" s="75"/>
      <c r="AH107" s="75"/>
    </row>
    <row r="108" spans="1:34" ht="14.5" x14ac:dyDescent="0.35">
      <c r="A108" s="104" t="str">
        <f t="shared" si="27"/>
        <v/>
      </c>
      <c r="B108" s="5" t="str">
        <f t="shared" si="18"/>
        <v/>
      </c>
      <c r="C108" s="336">
        <f t="shared" si="28"/>
        <v>0</v>
      </c>
      <c r="D108" s="73">
        <v>0</v>
      </c>
      <c r="E108" s="73">
        <v>0</v>
      </c>
      <c r="F108" s="74"/>
      <c r="G108" s="74"/>
      <c r="H108" s="75" t="s">
        <v>99</v>
      </c>
      <c r="I108" s="75" t="s">
        <v>99</v>
      </c>
      <c r="J108" s="75" t="s">
        <v>44</v>
      </c>
      <c r="K108" s="74" t="s">
        <v>99</v>
      </c>
      <c r="L108" s="74" t="s">
        <v>99</v>
      </c>
      <c r="M108" s="287" t="s">
        <v>99</v>
      </c>
      <c r="N108" s="74"/>
      <c r="O108" s="288" t="s">
        <v>99</v>
      </c>
      <c r="P108" s="74" t="s">
        <v>99</v>
      </c>
      <c r="Q108" s="75" t="s">
        <v>44</v>
      </c>
      <c r="R108" s="75" t="s">
        <v>44</v>
      </c>
      <c r="S108" s="75" t="s">
        <v>44</v>
      </c>
      <c r="T108" s="75" t="s">
        <v>44</v>
      </c>
      <c r="U108" s="75" t="s">
        <v>44</v>
      </c>
      <c r="V108" s="75"/>
      <c r="W108" s="75"/>
      <c r="X108" s="75"/>
      <c r="Y108" s="75"/>
      <c r="Z108" s="75"/>
      <c r="AA108" s="75"/>
      <c r="AB108" s="75"/>
      <c r="AC108" s="75"/>
      <c r="AD108" s="75"/>
      <c r="AE108" s="75"/>
      <c r="AF108" s="75"/>
      <c r="AG108" s="75"/>
      <c r="AH108" s="75"/>
    </row>
    <row r="109" spans="1:34" ht="14.5" x14ac:dyDescent="0.35">
      <c r="A109" s="104" t="str">
        <f t="shared" si="27"/>
        <v/>
      </c>
      <c r="B109" s="5" t="str">
        <f t="shared" si="18"/>
        <v/>
      </c>
      <c r="C109" s="336">
        <f t="shared" si="28"/>
        <v>0</v>
      </c>
      <c r="D109" s="73">
        <v>0</v>
      </c>
      <c r="E109" s="73">
        <v>0</v>
      </c>
      <c r="F109" s="74"/>
      <c r="G109" s="74"/>
      <c r="H109" s="75" t="s">
        <v>99</v>
      </c>
      <c r="I109" s="75" t="s">
        <v>99</v>
      </c>
      <c r="J109" s="75" t="s">
        <v>44</v>
      </c>
      <c r="K109" s="74" t="s">
        <v>99</v>
      </c>
      <c r="L109" s="74" t="s">
        <v>99</v>
      </c>
      <c r="M109" s="287" t="s">
        <v>99</v>
      </c>
      <c r="N109" s="74"/>
      <c r="O109" s="288" t="s">
        <v>99</v>
      </c>
      <c r="P109" s="74" t="s">
        <v>99</v>
      </c>
      <c r="Q109" s="75" t="s">
        <v>44</v>
      </c>
      <c r="R109" s="75" t="s">
        <v>44</v>
      </c>
      <c r="S109" s="75" t="s">
        <v>44</v>
      </c>
      <c r="T109" s="75" t="s">
        <v>44</v>
      </c>
      <c r="U109" s="75" t="s">
        <v>44</v>
      </c>
      <c r="V109" s="75"/>
      <c r="W109" s="75"/>
      <c r="X109" s="75"/>
      <c r="Y109" s="75"/>
      <c r="Z109" s="75"/>
      <c r="AA109" s="75"/>
      <c r="AB109" s="75"/>
      <c r="AC109" s="75"/>
      <c r="AD109" s="75"/>
      <c r="AE109" s="75"/>
      <c r="AF109" s="75"/>
      <c r="AG109" s="75"/>
      <c r="AH109" s="75"/>
    </row>
    <row r="110" spans="1:34" ht="14.5" x14ac:dyDescent="0.35">
      <c r="A110" s="104" t="str">
        <f t="shared" si="27"/>
        <v/>
      </c>
      <c r="B110" s="5" t="str">
        <f t="shared" si="18"/>
        <v/>
      </c>
      <c r="C110" s="336">
        <f t="shared" si="28"/>
        <v>0</v>
      </c>
      <c r="D110" s="73">
        <v>0</v>
      </c>
      <c r="E110" s="73">
        <v>0</v>
      </c>
      <c r="F110" s="74"/>
      <c r="G110" s="74"/>
      <c r="H110" s="75" t="s">
        <v>99</v>
      </c>
      <c r="I110" s="75" t="s">
        <v>99</v>
      </c>
      <c r="J110" s="75" t="s">
        <v>44</v>
      </c>
      <c r="K110" s="74" t="s">
        <v>99</v>
      </c>
      <c r="L110" s="74" t="s">
        <v>99</v>
      </c>
      <c r="M110" s="287" t="s">
        <v>99</v>
      </c>
      <c r="N110" s="74"/>
      <c r="O110" s="288" t="s">
        <v>99</v>
      </c>
      <c r="P110" s="74" t="s">
        <v>99</v>
      </c>
      <c r="Q110" s="75" t="s">
        <v>44</v>
      </c>
      <c r="R110" s="75" t="s">
        <v>44</v>
      </c>
      <c r="S110" s="75" t="s">
        <v>44</v>
      </c>
      <c r="T110" s="75" t="s">
        <v>44</v>
      </c>
      <c r="U110" s="75" t="s">
        <v>44</v>
      </c>
      <c r="V110" s="75"/>
      <c r="W110" s="75"/>
      <c r="X110" s="75"/>
      <c r="Y110" s="75"/>
      <c r="Z110" s="75"/>
      <c r="AA110" s="75"/>
      <c r="AB110" s="75"/>
      <c r="AC110" s="75"/>
      <c r="AD110" s="75"/>
      <c r="AE110" s="75"/>
      <c r="AF110" s="75"/>
      <c r="AG110" s="75"/>
      <c r="AH110" s="75"/>
    </row>
    <row r="111" spans="1:34" ht="14.5" x14ac:dyDescent="0.35">
      <c r="A111" s="104" t="str">
        <f t="shared" si="27"/>
        <v/>
      </c>
      <c r="B111" s="5" t="str">
        <f t="shared" si="18"/>
        <v/>
      </c>
      <c r="C111" s="336">
        <f t="shared" si="28"/>
        <v>0</v>
      </c>
      <c r="D111" s="73">
        <v>0</v>
      </c>
      <c r="E111" s="73">
        <v>0</v>
      </c>
      <c r="F111" s="74"/>
      <c r="G111" s="74"/>
      <c r="H111" s="75" t="s">
        <v>99</v>
      </c>
      <c r="I111" s="75" t="s">
        <v>99</v>
      </c>
      <c r="J111" s="75" t="s">
        <v>44</v>
      </c>
      <c r="K111" s="74" t="s">
        <v>99</v>
      </c>
      <c r="L111" s="74" t="s">
        <v>99</v>
      </c>
      <c r="M111" s="287" t="s">
        <v>99</v>
      </c>
      <c r="N111" s="74"/>
      <c r="O111" s="288" t="s">
        <v>99</v>
      </c>
      <c r="P111" s="74" t="s">
        <v>99</v>
      </c>
      <c r="Q111" s="75" t="s">
        <v>44</v>
      </c>
      <c r="R111" s="75" t="s">
        <v>44</v>
      </c>
      <c r="S111" s="75" t="s">
        <v>44</v>
      </c>
      <c r="T111" s="75" t="s">
        <v>44</v>
      </c>
      <c r="U111" s="75" t="s">
        <v>44</v>
      </c>
      <c r="V111" s="75"/>
      <c r="W111" s="75"/>
      <c r="X111" s="75"/>
      <c r="Y111" s="75"/>
      <c r="Z111" s="75"/>
      <c r="AA111" s="75"/>
      <c r="AB111" s="75"/>
      <c r="AC111" s="75"/>
      <c r="AD111" s="75"/>
      <c r="AE111" s="75"/>
      <c r="AF111" s="75"/>
      <c r="AG111" s="75"/>
      <c r="AH111" s="75"/>
    </row>
    <row r="112" spans="1:34" ht="14.5" x14ac:dyDescent="0.35">
      <c r="A112" s="104" t="str">
        <f t="shared" si="27"/>
        <v/>
      </c>
      <c r="B112" s="5" t="str">
        <f t="shared" si="18"/>
        <v/>
      </c>
      <c r="C112" s="336">
        <f t="shared" si="28"/>
        <v>0</v>
      </c>
      <c r="D112" s="73">
        <v>0</v>
      </c>
      <c r="E112" s="73">
        <v>0</v>
      </c>
      <c r="F112" s="74"/>
      <c r="G112" s="74"/>
      <c r="H112" s="75" t="s">
        <v>99</v>
      </c>
      <c r="I112" s="75" t="s">
        <v>99</v>
      </c>
      <c r="J112" s="75" t="s">
        <v>44</v>
      </c>
      <c r="K112" s="74" t="s">
        <v>99</v>
      </c>
      <c r="L112" s="74" t="s">
        <v>99</v>
      </c>
      <c r="M112" s="287" t="s">
        <v>99</v>
      </c>
      <c r="N112" s="74"/>
      <c r="O112" s="288" t="s">
        <v>99</v>
      </c>
      <c r="P112" s="74" t="s">
        <v>99</v>
      </c>
      <c r="Q112" s="75" t="s">
        <v>44</v>
      </c>
      <c r="R112" s="75" t="s">
        <v>44</v>
      </c>
      <c r="S112" s="75" t="s">
        <v>44</v>
      </c>
      <c r="T112" s="75" t="s">
        <v>44</v>
      </c>
      <c r="U112" s="75" t="s">
        <v>44</v>
      </c>
      <c r="V112" s="75"/>
      <c r="W112" s="75"/>
      <c r="X112" s="75"/>
      <c r="Y112" s="75"/>
      <c r="Z112" s="75"/>
      <c r="AA112" s="75"/>
      <c r="AB112" s="75"/>
      <c r="AC112" s="75"/>
      <c r="AD112" s="75"/>
      <c r="AE112" s="75"/>
      <c r="AF112" s="75"/>
      <c r="AG112" s="75"/>
      <c r="AH112" s="75"/>
    </row>
    <row r="113" spans="1:34" ht="14.5" x14ac:dyDescent="0.35">
      <c r="A113" s="104" t="str">
        <f t="shared" si="27"/>
        <v/>
      </c>
      <c r="B113" s="5" t="str">
        <f t="shared" si="18"/>
        <v/>
      </c>
      <c r="C113" s="336">
        <f t="shared" si="28"/>
        <v>0</v>
      </c>
      <c r="D113" s="73">
        <v>0</v>
      </c>
      <c r="E113" s="73">
        <v>0</v>
      </c>
      <c r="F113" s="74"/>
      <c r="G113" s="74"/>
      <c r="H113" s="75" t="s">
        <v>99</v>
      </c>
      <c r="I113" s="75" t="s">
        <v>99</v>
      </c>
      <c r="J113" s="75" t="s">
        <v>44</v>
      </c>
      <c r="K113" s="74" t="s">
        <v>99</v>
      </c>
      <c r="L113" s="74" t="s">
        <v>99</v>
      </c>
      <c r="M113" s="287" t="s">
        <v>99</v>
      </c>
      <c r="N113" s="74"/>
      <c r="O113" s="288" t="s">
        <v>99</v>
      </c>
      <c r="P113" s="74" t="s">
        <v>99</v>
      </c>
      <c r="Q113" s="75" t="s">
        <v>44</v>
      </c>
      <c r="R113" s="75" t="s">
        <v>44</v>
      </c>
      <c r="S113" s="75" t="s">
        <v>44</v>
      </c>
      <c r="T113" s="75" t="s">
        <v>44</v>
      </c>
      <c r="U113" s="75" t="s">
        <v>44</v>
      </c>
      <c r="V113" s="75"/>
      <c r="W113" s="75"/>
      <c r="X113" s="75"/>
      <c r="Y113" s="75"/>
      <c r="Z113" s="75"/>
      <c r="AA113" s="75"/>
      <c r="AB113" s="75"/>
      <c r="AC113" s="75"/>
      <c r="AD113" s="75"/>
      <c r="AE113" s="75"/>
      <c r="AF113" s="75"/>
      <c r="AG113" s="75"/>
      <c r="AH113" s="75"/>
    </row>
    <row r="114" spans="1:34" ht="14.5" x14ac:dyDescent="0.35">
      <c r="A114" s="104" t="str">
        <f t="shared" si="27"/>
        <v/>
      </c>
      <c r="B114" s="5" t="str">
        <f t="shared" si="18"/>
        <v/>
      </c>
      <c r="C114" s="336">
        <f t="shared" si="28"/>
        <v>0</v>
      </c>
      <c r="D114" s="73">
        <v>0</v>
      </c>
      <c r="E114" s="73">
        <v>0</v>
      </c>
      <c r="F114" s="74"/>
      <c r="G114" s="74"/>
      <c r="H114" s="75" t="s">
        <v>99</v>
      </c>
      <c r="I114" s="75" t="s">
        <v>99</v>
      </c>
      <c r="J114" s="75" t="s">
        <v>44</v>
      </c>
      <c r="K114" s="74" t="s">
        <v>99</v>
      </c>
      <c r="L114" s="74" t="s">
        <v>99</v>
      </c>
      <c r="M114" s="287" t="s">
        <v>99</v>
      </c>
      <c r="N114" s="74"/>
      <c r="O114" s="288" t="s">
        <v>99</v>
      </c>
      <c r="P114" s="74" t="s">
        <v>99</v>
      </c>
      <c r="Q114" s="75" t="s">
        <v>44</v>
      </c>
      <c r="R114" s="75" t="s">
        <v>44</v>
      </c>
      <c r="S114" s="75" t="s">
        <v>44</v>
      </c>
      <c r="T114" s="75" t="s">
        <v>44</v>
      </c>
      <c r="U114" s="75" t="s">
        <v>44</v>
      </c>
      <c r="V114" s="75"/>
      <c r="W114" s="75"/>
      <c r="X114" s="75"/>
      <c r="Y114" s="75"/>
      <c r="Z114" s="75"/>
      <c r="AA114" s="75"/>
      <c r="AB114" s="75"/>
      <c r="AC114" s="75"/>
      <c r="AD114" s="75"/>
      <c r="AE114" s="75"/>
      <c r="AF114" s="75"/>
      <c r="AG114" s="75"/>
      <c r="AH114" s="75"/>
    </row>
    <row r="115" spans="1:34" ht="14.5" x14ac:dyDescent="0.35">
      <c r="A115" s="104" t="str">
        <f t="shared" si="27"/>
        <v/>
      </c>
      <c r="B115" s="5" t="str">
        <f t="shared" si="18"/>
        <v/>
      </c>
      <c r="C115" s="336">
        <f t="shared" si="28"/>
        <v>0</v>
      </c>
      <c r="D115" s="73">
        <v>0</v>
      </c>
      <c r="E115" s="73">
        <v>0</v>
      </c>
      <c r="F115" s="74"/>
      <c r="G115" s="74"/>
      <c r="H115" s="75" t="s">
        <v>99</v>
      </c>
      <c r="I115" s="75" t="s">
        <v>99</v>
      </c>
      <c r="J115" s="75" t="s">
        <v>44</v>
      </c>
      <c r="K115" s="74" t="s">
        <v>99</v>
      </c>
      <c r="L115" s="74" t="s">
        <v>99</v>
      </c>
      <c r="M115" s="287" t="s">
        <v>99</v>
      </c>
      <c r="N115" s="74"/>
      <c r="O115" s="288" t="s">
        <v>99</v>
      </c>
      <c r="P115" s="74" t="s">
        <v>99</v>
      </c>
      <c r="Q115" s="75" t="s">
        <v>44</v>
      </c>
      <c r="R115" s="75" t="s">
        <v>44</v>
      </c>
      <c r="S115" s="75" t="s">
        <v>44</v>
      </c>
      <c r="T115" s="75" t="s">
        <v>44</v>
      </c>
      <c r="U115" s="75" t="s">
        <v>44</v>
      </c>
      <c r="V115" s="75"/>
      <c r="W115" s="75"/>
      <c r="X115" s="75"/>
      <c r="Y115" s="75"/>
      <c r="Z115" s="75"/>
      <c r="AA115" s="75"/>
      <c r="AB115" s="75"/>
      <c r="AC115" s="75"/>
      <c r="AD115" s="75"/>
      <c r="AE115" s="75"/>
      <c r="AF115" s="75"/>
      <c r="AG115" s="75"/>
      <c r="AH115" s="75"/>
    </row>
    <row r="116" spans="1:34" ht="14.5" x14ac:dyDescent="0.35">
      <c r="A116" s="104" t="str">
        <f t="shared" si="27"/>
        <v/>
      </c>
      <c r="B116" s="5" t="str">
        <f t="shared" si="18"/>
        <v/>
      </c>
      <c r="C116" s="336">
        <f t="shared" si="28"/>
        <v>0</v>
      </c>
      <c r="D116" s="73">
        <v>0</v>
      </c>
      <c r="E116" s="73">
        <v>0</v>
      </c>
      <c r="F116" s="74"/>
      <c r="G116" s="74"/>
      <c r="H116" s="75" t="s">
        <v>99</v>
      </c>
      <c r="I116" s="75" t="s">
        <v>99</v>
      </c>
      <c r="J116" s="75" t="s">
        <v>44</v>
      </c>
      <c r="K116" s="74" t="s">
        <v>99</v>
      </c>
      <c r="L116" s="74" t="s">
        <v>99</v>
      </c>
      <c r="M116" s="287" t="s">
        <v>99</v>
      </c>
      <c r="N116" s="74"/>
      <c r="O116" s="288" t="s">
        <v>99</v>
      </c>
      <c r="P116" s="74" t="s">
        <v>99</v>
      </c>
      <c r="Q116" s="75" t="s">
        <v>44</v>
      </c>
      <c r="R116" s="75" t="s">
        <v>44</v>
      </c>
      <c r="S116" s="75" t="s">
        <v>44</v>
      </c>
      <c r="T116" s="75" t="s">
        <v>44</v>
      </c>
      <c r="U116" s="75" t="s">
        <v>44</v>
      </c>
      <c r="V116" s="75"/>
      <c r="W116" s="75"/>
      <c r="X116" s="75"/>
      <c r="Y116" s="75"/>
      <c r="Z116" s="75"/>
      <c r="AA116" s="75"/>
      <c r="AB116" s="75"/>
      <c r="AC116" s="75"/>
      <c r="AD116" s="75"/>
      <c r="AE116" s="75"/>
      <c r="AF116" s="75"/>
      <c r="AG116" s="75"/>
      <c r="AH116" s="75"/>
    </row>
    <row r="117" spans="1:34" ht="14.5" x14ac:dyDescent="0.35">
      <c r="A117" s="104" t="str">
        <f t="shared" si="27"/>
        <v/>
      </c>
      <c r="B117" s="5" t="str">
        <f t="shared" si="18"/>
        <v/>
      </c>
      <c r="C117" s="336">
        <f t="shared" si="28"/>
        <v>0</v>
      </c>
      <c r="D117" s="73">
        <v>0</v>
      </c>
      <c r="E117" s="73">
        <v>0</v>
      </c>
      <c r="F117" s="74"/>
      <c r="G117" s="74"/>
      <c r="H117" s="75" t="s">
        <v>99</v>
      </c>
      <c r="I117" s="75" t="s">
        <v>99</v>
      </c>
      <c r="J117" s="75" t="s">
        <v>44</v>
      </c>
      <c r="K117" s="74" t="s">
        <v>99</v>
      </c>
      <c r="L117" s="74" t="s">
        <v>99</v>
      </c>
      <c r="M117" s="287" t="s">
        <v>99</v>
      </c>
      <c r="N117" s="74"/>
      <c r="O117" s="288" t="s">
        <v>99</v>
      </c>
      <c r="P117" s="74" t="s">
        <v>99</v>
      </c>
      <c r="Q117" s="75" t="s">
        <v>44</v>
      </c>
      <c r="R117" s="75" t="s">
        <v>44</v>
      </c>
      <c r="S117" s="75" t="s">
        <v>44</v>
      </c>
      <c r="T117" s="75" t="s">
        <v>44</v>
      </c>
      <c r="U117" s="75" t="s">
        <v>44</v>
      </c>
      <c r="V117" s="75"/>
      <c r="W117" s="75"/>
      <c r="X117" s="75"/>
      <c r="Y117" s="75"/>
      <c r="Z117" s="75"/>
      <c r="AA117" s="75"/>
      <c r="AB117" s="75"/>
      <c r="AC117" s="75"/>
      <c r="AD117" s="75"/>
      <c r="AE117" s="75"/>
      <c r="AF117" s="75"/>
      <c r="AG117" s="75"/>
      <c r="AH117" s="75"/>
    </row>
    <row r="118" spans="1:34" ht="14.5" x14ac:dyDescent="0.35">
      <c r="A118" s="104" t="str">
        <f t="shared" si="27"/>
        <v/>
      </c>
      <c r="B118" s="5" t="str">
        <f t="shared" si="18"/>
        <v/>
      </c>
      <c r="C118" s="336">
        <f t="shared" si="28"/>
        <v>0</v>
      </c>
      <c r="D118" s="73">
        <v>0</v>
      </c>
      <c r="E118" s="73">
        <v>0</v>
      </c>
      <c r="F118" s="74"/>
      <c r="G118" s="74"/>
      <c r="H118" s="75" t="s">
        <v>99</v>
      </c>
      <c r="I118" s="75" t="s">
        <v>99</v>
      </c>
      <c r="J118" s="75" t="s">
        <v>44</v>
      </c>
      <c r="K118" s="74" t="s">
        <v>99</v>
      </c>
      <c r="L118" s="74" t="s">
        <v>99</v>
      </c>
      <c r="M118" s="287" t="s">
        <v>99</v>
      </c>
      <c r="N118" s="74"/>
      <c r="O118" s="288" t="s">
        <v>99</v>
      </c>
      <c r="P118" s="74" t="s">
        <v>99</v>
      </c>
      <c r="Q118" s="75" t="s">
        <v>44</v>
      </c>
      <c r="R118" s="75" t="s">
        <v>44</v>
      </c>
      <c r="S118" s="75" t="s">
        <v>44</v>
      </c>
      <c r="T118" s="75" t="s">
        <v>44</v>
      </c>
      <c r="U118" s="75" t="s">
        <v>44</v>
      </c>
      <c r="V118" s="75"/>
      <c r="W118" s="75"/>
      <c r="X118" s="75"/>
      <c r="Y118" s="75"/>
      <c r="Z118" s="75"/>
      <c r="AA118" s="75"/>
      <c r="AB118" s="75"/>
      <c r="AC118" s="75"/>
      <c r="AD118" s="75"/>
      <c r="AE118" s="75"/>
      <c r="AF118" s="75"/>
      <c r="AG118" s="75"/>
      <c r="AH118" s="75"/>
    </row>
    <row r="119" spans="1:34" ht="14.5" x14ac:dyDescent="0.35">
      <c r="A119" s="104" t="str">
        <f t="shared" si="27"/>
        <v/>
      </c>
      <c r="B119" s="5" t="str">
        <f t="shared" si="18"/>
        <v/>
      </c>
      <c r="C119" s="336">
        <f t="shared" si="28"/>
        <v>0</v>
      </c>
      <c r="D119" s="73">
        <v>0</v>
      </c>
      <c r="E119" s="73">
        <v>0</v>
      </c>
      <c r="F119" s="74"/>
      <c r="G119" s="74"/>
      <c r="H119" s="75" t="s">
        <v>99</v>
      </c>
      <c r="I119" s="75" t="s">
        <v>99</v>
      </c>
      <c r="J119" s="75" t="s">
        <v>44</v>
      </c>
      <c r="K119" s="74" t="s">
        <v>99</v>
      </c>
      <c r="L119" s="74" t="s">
        <v>99</v>
      </c>
      <c r="M119" s="287" t="s">
        <v>99</v>
      </c>
      <c r="N119" s="74"/>
      <c r="O119" s="288" t="s">
        <v>99</v>
      </c>
      <c r="P119" s="74" t="s">
        <v>99</v>
      </c>
      <c r="Q119" s="75" t="s">
        <v>44</v>
      </c>
      <c r="R119" s="75" t="s">
        <v>44</v>
      </c>
      <c r="S119" s="75" t="s">
        <v>44</v>
      </c>
      <c r="T119" s="75" t="s">
        <v>44</v>
      </c>
      <c r="U119" s="75" t="s">
        <v>44</v>
      </c>
      <c r="V119" s="75"/>
      <c r="W119" s="75"/>
      <c r="X119" s="75"/>
      <c r="Y119" s="75"/>
      <c r="Z119" s="75"/>
      <c r="AA119" s="75"/>
      <c r="AB119" s="75"/>
      <c r="AC119" s="75"/>
      <c r="AD119" s="75"/>
      <c r="AE119" s="75"/>
      <c r="AF119" s="75"/>
      <c r="AG119" s="75"/>
      <c r="AH119" s="75"/>
    </row>
    <row r="120" spans="1:34" ht="14.5" x14ac:dyDescent="0.35">
      <c r="A120" s="104" t="str">
        <f t="shared" si="27"/>
        <v/>
      </c>
      <c r="B120" s="5" t="str">
        <f t="shared" si="18"/>
        <v/>
      </c>
      <c r="C120" s="336">
        <f t="shared" si="28"/>
        <v>0</v>
      </c>
      <c r="D120" s="73">
        <v>0</v>
      </c>
      <c r="E120" s="73">
        <v>0</v>
      </c>
      <c r="F120" s="74"/>
      <c r="G120" s="74"/>
      <c r="H120" s="75" t="s">
        <v>99</v>
      </c>
      <c r="I120" s="75" t="s">
        <v>99</v>
      </c>
      <c r="J120" s="75" t="s">
        <v>44</v>
      </c>
      <c r="K120" s="74" t="s">
        <v>99</v>
      </c>
      <c r="L120" s="74" t="s">
        <v>99</v>
      </c>
      <c r="M120" s="287" t="s">
        <v>99</v>
      </c>
      <c r="N120" s="74"/>
      <c r="O120" s="288" t="s">
        <v>99</v>
      </c>
      <c r="P120" s="74" t="s">
        <v>99</v>
      </c>
      <c r="Q120" s="75" t="s">
        <v>44</v>
      </c>
      <c r="R120" s="75" t="s">
        <v>44</v>
      </c>
      <c r="S120" s="75" t="s">
        <v>44</v>
      </c>
      <c r="T120" s="75" t="s">
        <v>44</v>
      </c>
      <c r="U120" s="75" t="s">
        <v>44</v>
      </c>
      <c r="V120" s="75"/>
      <c r="W120" s="75"/>
      <c r="X120" s="75"/>
      <c r="Y120" s="75"/>
      <c r="Z120" s="75"/>
      <c r="AA120" s="75"/>
      <c r="AB120" s="75"/>
      <c r="AC120" s="75"/>
      <c r="AD120" s="75"/>
      <c r="AE120" s="75"/>
      <c r="AF120" s="75"/>
      <c r="AG120" s="75"/>
      <c r="AH120" s="75"/>
    </row>
    <row r="121" spans="1:34" ht="14.5" x14ac:dyDescent="0.35">
      <c r="A121" s="104" t="str">
        <f t="shared" si="27"/>
        <v/>
      </c>
      <c r="B121" s="5" t="str">
        <f t="shared" si="18"/>
        <v/>
      </c>
      <c r="C121" s="336">
        <f t="shared" si="28"/>
        <v>0</v>
      </c>
      <c r="D121" s="73">
        <v>0</v>
      </c>
      <c r="E121" s="73">
        <v>0</v>
      </c>
      <c r="F121" s="74"/>
      <c r="G121" s="74"/>
      <c r="H121" s="75" t="s">
        <v>99</v>
      </c>
      <c r="I121" s="75" t="s">
        <v>99</v>
      </c>
      <c r="J121" s="75" t="s">
        <v>44</v>
      </c>
      <c r="K121" s="74" t="s">
        <v>99</v>
      </c>
      <c r="L121" s="74" t="s">
        <v>99</v>
      </c>
      <c r="M121" s="287" t="s">
        <v>99</v>
      </c>
      <c r="N121" s="74"/>
      <c r="O121" s="288" t="s">
        <v>99</v>
      </c>
      <c r="P121" s="74" t="s">
        <v>99</v>
      </c>
      <c r="Q121" s="75" t="s">
        <v>44</v>
      </c>
      <c r="R121" s="75" t="s">
        <v>44</v>
      </c>
      <c r="S121" s="75" t="s">
        <v>44</v>
      </c>
      <c r="T121" s="75" t="s">
        <v>44</v>
      </c>
      <c r="U121" s="75" t="s">
        <v>44</v>
      </c>
      <c r="V121" s="75"/>
      <c r="W121" s="75"/>
      <c r="X121" s="75"/>
      <c r="Y121" s="75"/>
      <c r="Z121" s="75"/>
      <c r="AA121" s="75"/>
      <c r="AB121" s="75"/>
      <c r="AC121" s="75"/>
      <c r="AD121" s="75"/>
      <c r="AE121" s="75"/>
      <c r="AF121" s="75"/>
      <c r="AG121" s="75"/>
      <c r="AH121" s="75"/>
    </row>
    <row r="122" spans="1:34" ht="14.5" x14ac:dyDescent="0.35">
      <c r="A122" s="104" t="str">
        <f t="shared" si="27"/>
        <v/>
      </c>
      <c r="B122" s="5" t="str">
        <f t="shared" si="18"/>
        <v/>
      </c>
      <c r="C122" s="336">
        <f t="shared" si="28"/>
        <v>0</v>
      </c>
      <c r="D122" s="73">
        <v>0</v>
      </c>
      <c r="E122" s="73">
        <v>0</v>
      </c>
      <c r="F122" s="74"/>
      <c r="G122" s="74"/>
      <c r="H122" s="75" t="s">
        <v>99</v>
      </c>
      <c r="I122" s="75" t="s">
        <v>99</v>
      </c>
      <c r="J122" s="75" t="s">
        <v>44</v>
      </c>
      <c r="K122" s="74" t="s">
        <v>99</v>
      </c>
      <c r="L122" s="74" t="s">
        <v>99</v>
      </c>
      <c r="M122" s="287" t="s">
        <v>99</v>
      </c>
      <c r="N122" s="74"/>
      <c r="O122" s="288" t="s">
        <v>99</v>
      </c>
      <c r="P122" s="74" t="s">
        <v>99</v>
      </c>
      <c r="Q122" s="75" t="s">
        <v>44</v>
      </c>
      <c r="R122" s="75" t="s">
        <v>44</v>
      </c>
      <c r="S122" s="75" t="s">
        <v>44</v>
      </c>
      <c r="T122" s="75" t="s">
        <v>44</v>
      </c>
      <c r="U122" s="75" t="s">
        <v>44</v>
      </c>
      <c r="V122" s="75"/>
      <c r="W122" s="75"/>
      <c r="X122" s="75"/>
      <c r="Y122" s="75"/>
      <c r="Z122" s="75"/>
      <c r="AA122" s="75"/>
      <c r="AB122" s="75"/>
      <c r="AC122" s="75"/>
      <c r="AD122" s="75"/>
      <c r="AE122" s="75"/>
      <c r="AF122" s="75"/>
      <c r="AG122" s="75"/>
      <c r="AH122" s="75"/>
    </row>
    <row r="123" spans="1:34" ht="14.5" x14ac:dyDescent="0.35">
      <c r="A123" s="104" t="str">
        <f t="shared" si="27"/>
        <v/>
      </c>
      <c r="B123" s="5" t="str">
        <f t="shared" si="18"/>
        <v/>
      </c>
      <c r="C123" s="336">
        <f t="shared" si="28"/>
        <v>0</v>
      </c>
      <c r="D123" s="73">
        <v>0</v>
      </c>
      <c r="E123" s="73">
        <v>0</v>
      </c>
      <c r="F123" s="74"/>
      <c r="G123" s="74"/>
      <c r="H123" s="75" t="s">
        <v>99</v>
      </c>
      <c r="I123" s="75" t="s">
        <v>99</v>
      </c>
      <c r="J123" s="75" t="s">
        <v>44</v>
      </c>
      <c r="K123" s="74" t="s">
        <v>99</v>
      </c>
      <c r="L123" s="74" t="s">
        <v>99</v>
      </c>
      <c r="M123" s="287" t="s">
        <v>99</v>
      </c>
      <c r="N123" s="74"/>
      <c r="O123" s="288" t="s">
        <v>99</v>
      </c>
      <c r="P123" s="74" t="s">
        <v>99</v>
      </c>
      <c r="Q123" s="75" t="s">
        <v>44</v>
      </c>
      <c r="R123" s="75" t="s">
        <v>44</v>
      </c>
      <c r="S123" s="75" t="s">
        <v>44</v>
      </c>
      <c r="T123" s="75" t="s">
        <v>44</v>
      </c>
      <c r="U123" s="75" t="s">
        <v>44</v>
      </c>
      <c r="V123" s="75"/>
      <c r="W123" s="75"/>
      <c r="X123" s="75"/>
      <c r="Y123" s="75"/>
      <c r="Z123" s="75"/>
      <c r="AA123" s="75"/>
      <c r="AB123" s="75"/>
      <c r="AC123" s="75"/>
      <c r="AD123" s="75"/>
      <c r="AE123" s="75"/>
      <c r="AF123" s="75"/>
      <c r="AG123" s="75"/>
      <c r="AH123" s="75"/>
    </row>
    <row r="124" spans="1:34" ht="14.5" x14ac:dyDescent="0.35">
      <c r="A124" s="104" t="str">
        <f t="shared" si="27"/>
        <v/>
      </c>
      <c r="B124" s="5" t="str">
        <f t="shared" si="18"/>
        <v/>
      </c>
      <c r="C124" s="336">
        <f t="shared" si="28"/>
        <v>0</v>
      </c>
      <c r="D124" s="73">
        <v>0</v>
      </c>
      <c r="E124" s="73">
        <v>0</v>
      </c>
      <c r="F124" s="74"/>
      <c r="G124" s="74"/>
      <c r="H124" s="75" t="s">
        <v>99</v>
      </c>
      <c r="I124" s="75" t="s">
        <v>99</v>
      </c>
      <c r="J124" s="75" t="s">
        <v>44</v>
      </c>
      <c r="K124" s="74" t="s">
        <v>99</v>
      </c>
      <c r="L124" s="74" t="s">
        <v>99</v>
      </c>
      <c r="M124" s="287" t="s">
        <v>99</v>
      </c>
      <c r="N124" s="74"/>
      <c r="O124" s="288" t="s">
        <v>99</v>
      </c>
      <c r="P124" s="74" t="s">
        <v>99</v>
      </c>
      <c r="Q124" s="75" t="s">
        <v>44</v>
      </c>
      <c r="R124" s="75" t="s">
        <v>44</v>
      </c>
      <c r="S124" s="75" t="s">
        <v>44</v>
      </c>
      <c r="T124" s="75" t="s">
        <v>44</v>
      </c>
      <c r="U124" s="75" t="s">
        <v>44</v>
      </c>
      <c r="V124" s="75"/>
      <c r="W124" s="75"/>
      <c r="X124" s="75"/>
      <c r="Y124" s="75"/>
      <c r="Z124" s="75"/>
      <c r="AA124" s="75"/>
      <c r="AB124" s="75"/>
      <c r="AC124" s="75"/>
      <c r="AD124" s="75"/>
      <c r="AE124" s="75"/>
      <c r="AF124" s="75"/>
      <c r="AG124" s="75"/>
      <c r="AH124" s="75"/>
    </row>
    <row r="125" spans="1:34" ht="14.5" x14ac:dyDescent="0.35">
      <c r="A125" s="104" t="str">
        <f t="shared" si="27"/>
        <v/>
      </c>
      <c r="B125" s="5" t="str">
        <f t="shared" si="18"/>
        <v/>
      </c>
      <c r="C125" s="336">
        <f t="shared" si="28"/>
        <v>0</v>
      </c>
      <c r="D125" s="73">
        <v>0</v>
      </c>
      <c r="E125" s="73">
        <v>0</v>
      </c>
      <c r="F125" s="74"/>
      <c r="G125" s="74"/>
      <c r="H125" s="75" t="s">
        <v>99</v>
      </c>
      <c r="I125" s="75" t="s">
        <v>99</v>
      </c>
      <c r="J125" s="75" t="s">
        <v>44</v>
      </c>
      <c r="K125" s="74" t="s">
        <v>99</v>
      </c>
      <c r="L125" s="74" t="s">
        <v>99</v>
      </c>
      <c r="M125" s="287" t="s">
        <v>99</v>
      </c>
      <c r="N125" s="74"/>
      <c r="O125" s="288" t="s">
        <v>99</v>
      </c>
      <c r="P125" s="74" t="s">
        <v>99</v>
      </c>
      <c r="Q125" s="75" t="s">
        <v>44</v>
      </c>
      <c r="R125" s="75" t="s">
        <v>44</v>
      </c>
      <c r="S125" s="75" t="s">
        <v>44</v>
      </c>
      <c r="T125" s="75" t="s">
        <v>44</v>
      </c>
      <c r="U125" s="75" t="s">
        <v>44</v>
      </c>
      <c r="V125" s="75"/>
      <c r="W125" s="75"/>
      <c r="X125" s="75"/>
      <c r="Y125" s="75"/>
      <c r="Z125" s="75"/>
      <c r="AA125" s="75"/>
      <c r="AB125" s="75"/>
      <c r="AC125" s="75"/>
      <c r="AD125" s="75"/>
      <c r="AE125" s="75"/>
      <c r="AF125" s="75"/>
      <c r="AG125" s="75"/>
      <c r="AH125" s="75"/>
    </row>
    <row r="126" spans="1:34" ht="14.5" x14ac:dyDescent="0.35">
      <c r="A126" s="104" t="str">
        <f t="shared" si="27"/>
        <v/>
      </c>
      <c r="B126" s="5" t="str">
        <f t="shared" si="18"/>
        <v/>
      </c>
      <c r="C126" s="336">
        <f t="shared" si="28"/>
        <v>0</v>
      </c>
      <c r="D126" s="73">
        <v>0</v>
      </c>
      <c r="E126" s="73">
        <v>0</v>
      </c>
      <c r="F126" s="74"/>
      <c r="G126" s="74"/>
      <c r="H126" s="75" t="s">
        <v>99</v>
      </c>
      <c r="I126" s="75" t="s">
        <v>99</v>
      </c>
      <c r="J126" s="75" t="s">
        <v>44</v>
      </c>
      <c r="K126" s="74" t="s">
        <v>99</v>
      </c>
      <c r="L126" s="74" t="s">
        <v>99</v>
      </c>
      <c r="M126" s="287" t="s">
        <v>99</v>
      </c>
      <c r="N126" s="74"/>
      <c r="O126" s="288" t="s">
        <v>99</v>
      </c>
      <c r="P126" s="74" t="s">
        <v>99</v>
      </c>
      <c r="Q126" s="75" t="s">
        <v>44</v>
      </c>
      <c r="R126" s="75" t="s">
        <v>44</v>
      </c>
      <c r="S126" s="75" t="s">
        <v>44</v>
      </c>
      <c r="T126" s="75" t="s">
        <v>44</v>
      </c>
      <c r="U126" s="75" t="s">
        <v>44</v>
      </c>
      <c r="V126" s="75"/>
      <c r="W126" s="75"/>
      <c r="X126" s="75"/>
      <c r="Y126" s="75"/>
      <c r="Z126" s="75"/>
      <c r="AA126" s="75"/>
      <c r="AB126" s="75"/>
      <c r="AC126" s="75"/>
      <c r="AD126" s="75"/>
      <c r="AE126" s="75"/>
      <c r="AF126" s="75"/>
      <c r="AG126" s="75"/>
      <c r="AH126" s="75"/>
    </row>
    <row r="127" spans="1:34" ht="14.5" x14ac:dyDescent="0.35">
      <c r="A127" s="104" t="str">
        <f t="shared" si="27"/>
        <v/>
      </c>
      <c r="B127" s="5" t="str">
        <f t="shared" si="18"/>
        <v/>
      </c>
      <c r="C127" s="336">
        <f t="shared" si="28"/>
        <v>0</v>
      </c>
      <c r="D127" s="73">
        <v>0</v>
      </c>
      <c r="E127" s="73">
        <v>0</v>
      </c>
      <c r="F127" s="74"/>
      <c r="G127" s="74"/>
      <c r="H127" s="75" t="s">
        <v>99</v>
      </c>
      <c r="I127" s="75" t="s">
        <v>99</v>
      </c>
      <c r="J127" s="75" t="s">
        <v>44</v>
      </c>
      <c r="K127" s="74" t="s">
        <v>99</v>
      </c>
      <c r="L127" s="74" t="s">
        <v>99</v>
      </c>
      <c r="M127" s="287" t="s">
        <v>99</v>
      </c>
      <c r="N127" s="74"/>
      <c r="O127" s="288" t="s">
        <v>99</v>
      </c>
      <c r="P127" s="74" t="s">
        <v>99</v>
      </c>
      <c r="Q127" s="75" t="s">
        <v>44</v>
      </c>
      <c r="R127" s="75" t="s">
        <v>44</v>
      </c>
      <c r="S127" s="75" t="s">
        <v>44</v>
      </c>
      <c r="T127" s="75" t="s">
        <v>44</v>
      </c>
      <c r="U127" s="75" t="s">
        <v>44</v>
      </c>
      <c r="V127" s="75"/>
      <c r="W127" s="75"/>
      <c r="X127" s="75"/>
      <c r="Y127" s="75"/>
      <c r="Z127" s="75"/>
      <c r="AA127" s="75"/>
      <c r="AB127" s="75"/>
      <c r="AC127" s="75"/>
      <c r="AD127" s="75"/>
      <c r="AE127" s="75"/>
      <c r="AF127" s="75"/>
      <c r="AG127" s="75"/>
      <c r="AH127" s="75"/>
    </row>
    <row r="128" spans="1:34" ht="14.5" x14ac:dyDescent="0.35">
      <c r="A128" s="104" t="str">
        <f t="shared" si="27"/>
        <v/>
      </c>
      <c r="B128" s="5" t="str">
        <f t="shared" si="18"/>
        <v/>
      </c>
      <c r="C128" s="336">
        <f t="shared" si="28"/>
        <v>0</v>
      </c>
      <c r="D128" s="73">
        <v>0</v>
      </c>
      <c r="E128" s="73">
        <v>0</v>
      </c>
      <c r="F128" s="74"/>
      <c r="G128" s="74"/>
      <c r="H128" s="75" t="s">
        <v>99</v>
      </c>
      <c r="I128" s="75" t="s">
        <v>99</v>
      </c>
      <c r="J128" s="75" t="s">
        <v>44</v>
      </c>
      <c r="K128" s="74" t="s">
        <v>99</v>
      </c>
      <c r="L128" s="74" t="s">
        <v>99</v>
      </c>
      <c r="M128" s="287" t="s">
        <v>99</v>
      </c>
      <c r="N128" s="74"/>
      <c r="O128" s="288" t="s">
        <v>99</v>
      </c>
      <c r="P128" s="74" t="s">
        <v>99</v>
      </c>
      <c r="Q128" s="75" t="s">
        <v>44</v>
      </c>
      <c r="R128" s="75" t="s">
        <v>44</v>
      </c>
      <c r="S128" s="75" t="s">
        <v>44</v>
      </c>
      <c r="T128" s="75" t="s">
        <v>44</v>
      </c>
      <c r="U128" s="75" t="s">
        <v>44</v>
      </c>
      <c r="V128" s="75"/>
      <c r="W128" s="75"/>
      <c r="X128" s="75"/>
      <c r="Y128" s="75"/>
      <c r="Z128" s="75"/>
      <c r="AA128" s="75"/>
      <c r="AB128" s="75"/>
      <c r="AC128" s="75"/>
      <c r="AD128" s="75"/>
      <c r="AE128" s="75"/>
      <c r="AF128" s="75"/>
      <c r="AG128" s="75"/>
      <c r="AH128" s="75"/>
    </row>
    <row r="129" spans="1:34" ht="14.5" x14ac:dyDescent="0.35">
      <c r="A129" s="104" t="str">
        <f t="shared" si="27"/>
        <v/>
      </c>
      <c r="B129" s="5" t="str">
        <f t="shared" si="18"/>
        <v/>
      </c>
      <c r="C129" s="336">
        <f t="shared" si="28"/>
        <v>0</v>
      </c>
      <c r="D129" s="73">
        <v>0</v>
      </c>
      <c r="E129" s="73">
        <v>0</v>
      </c>
      <c r="F129" s="74"/>
      <c r="G129" s="74"/>
      <c r="H129" s="75" t="s">
        <v>99</v>
      </c>
      <c r="I129" s="75" t="s">
        <v>99</v>
      </c>
      <c r="J129" s="75" t="s">
        <v>44</v>
      </c>
      <c r="K129" s="74" t="s">
        <v>99</v>
      </c>
      <c r="L129" s="74" t="s">
        <v>99</v>
      </c>
      <c r="M129" s="287" t="s">
        <v>99</v>
      </c>
      <c r="N129" s="74"/>
      <c r="O129" s="288" t="s">
        <v>99</v>
      </c>
      <c r="P129" s="74" t="s">
        <v>99</v>
      </c>
      <c r="Q129" s="75" t="s">
        <v>44</v>
      </c>
      <c r="R129" s="75" t="s">
        <v>44</v>
      </c>
      <c r="S129" s="75" t="s">
        <v>44</v>
      </c>
      <c r="T129" s="75" t="s">
        <v>44</v>
      </c>
      <c r="U129" s="75" t="s">
        <v>44</v>
      </c>
      <c r="V129" s="75"/>
      <c r="W129" s="75"/>
      <c r="X129" s="75"/>
      <c r="Y129" s="75"/>
      <c r="Z129" s="75"/>
      <c r="AA129" s="75"/>
      <c r="AB129" s="75"/>
      <c r="AC129" s="75"/>
      <c r="AD129" s="75"/>
      <c r="AE129" s="75"/>
      <c r="AF129" s="75"/>
      <c r="AG129" s="75"/>
      <c r="AH129" s="75"/>
    </row>
    <row r="130" spans="1:34" ht="14.5" x14ac:dyDescent="0.35">
      <c r="A130" s="104" t="str">
        <f t="shared" si="27"/>
        <v/>
      </c>
      <c r="B130" s="5" t="str">
        <f t="shared" si="18"/>
        <v/>
      </c>
      <c r="C130" s="336">
        <f t="shared" si="28"/>
        <v>0</v>
      </c>
      <c r="D130" s="73">
        <v>0</v>
      </c>
      <c r="E130" s="73">
        <v>0</v>
      </c>
      <c r="F130" s="74"/>
      <c r="G130" s="74"/>
      <c r="H130" s="75" t="s">
        <v>99</v>
      </c>
      <c r="I130" s="75" t="s">
        <v>99</v>
      </c>
      <c r="J130" s="75" t="s">
        <v>44</v>
      </c>
      <c r="K130" s="74" t="s">
        <v>99</v>
      </c>
      <c r="L130" s="74" t="s">
        <v>99</v>
      </c>
      <c r="M130" s="287" t="s">
        <v>99</v>
      </c>
      <c r="N130" s="74"/>
      <c r="O130" s="288" t="s">
        <v>99</v>
      </c>
      <c r="P130" s="74" t="s">
        <v>99</v>
      </c>
      <c r="Q130" s="75" t="s">
        <v>44</v>
      </c>
      <c r="R130" s="75" t="s">
        <v>44</v>
      </c>
      <c r="S130" s="75" t="s">
        <v>44</v>
      </c>
      <c r="T130" s="75" t="s">
        <v>44</v>
      </c>
      <c r="U130" s="75" t="s">
        <v>44</v>
      </c>
      <c r="V130" s="75"/>
      <c r="W130" s="75"/>
      <c r="X130" s="75"/>
      <c r="Y130" s="75"/>
      <c r="Z130" s="75"/>
      <c r="AA130" s="75"/>
      <c r="AB130" s="75"/>
      <c r="AC130" s="75"/>
      <c r="AD130" s="75"/>
      <c r="AE130" s="75"/>
      <c r="AF130" s="75"/>
      <c r="AG130" s="75"/>
      <c r="AH130" s="75"/>
    </row>
    <row r="131" spans="1:34" ht="14.5" x14ac:dyDescent="0.35">
      <c r="A131" s="104" t="str">
        <f t="shared" si="27"/>
        <v/>
      </c>
      <c r="B131" s="5" t="str">
        <f t="shared" si="18"/>
        <v/>
      </c>
      <c r="C131" s="336">
        <f t="shared" si="28"/>
        <v>0</v>
      </c>
      <c r="D131" s="73">
        <v>0</v>
      </c>
      <c r="E131" s="73">
        <v>0</v>
      </c>
      <c r="F131" s="74"/>
      <c r="G131" s="74"/>
      <c r="H131" s="75" t="s">
        <v>99</v>
      </c>
      <c r="I131" s="75" t="s">
        <v>99</v>
      </c>
      <c r="J131" s="75" t="s">
        <v>44</v>
      </c>
      <c r="K131" s="74" t="s">
        <v>99</v>
      </c>
      <c r="L131" s="74" t="s">
        <v>99</v>
      </c>
      <c r="M131" s="287" t="s">
        <v>99</v>
      </c>
      <c r="N131" s="74"/>
      <c r="O131" s="288" t="s">
        <v>99</v>
      </c>
      <c r="P131" s="74" t="s">
        <v>99</v>
      </c>
      <c r="Q131" s="75" t="s">
        <v>44</v>
      </c>
      <c r="R131" s="75" t="s">
        <v>44</v>
      </c>
      <c r="S131" s="75" t="s">
        <v>44</v>
      </c>
      <c r="T131" s="75" t="s">
        <v>44</v>
      </c>
      <c r="U131" s="75" t="s">
        <v>44</v>
      </c>
      <c r="V131" s="75"/>
      <c r="W131" s="75"/>
      <c r="X131" s="75"/>
      <c r="Y131" s="75"/>
      <c r="Z131" s="75"/>
      <c r="AA131" s="75"/>
      <c r="AB131" s="75"/>
      <c r="AC131" s="75"/>
      <c r="AD131" s="75"/>
      <c r="AE131" s="75"/>
      <c r="AF131" s="75"/>
      <c r="AG131" s="75"/>
      <c r="AH131" s="75"/>
    </row>
    <row r="132" spans="1:34" ht="14.5" x14ac:dyDescent="0.35">
      <c r="A132" s="104" t="str">
        <f t="shared" si="27"/>
        <v/>
      </c>
      <c r="B132" s="5" t="str">
        <f t="shared" ref="B132:B195" si="36">IF(AND(A132&lt;&gt;"",C132&lt;&gt;"",C132&lt;&gt;0),A132+TIME(0,INT(AJ132),AK132),"")</f>
        <v/>
      </c>
      <c r="C132" s="336">
        <f t="shared" si="28"/>
        <v>0</v>
      </c>
      <c r="D132" s="73">
        <v>0</v>
      </c>
      <c r="E132" s="73">
        <v>0</v>
      </c>
      <c r="F132" s="74"/>
      <c r="G132" s="74"/>
      <c r="H132" s="75" t="s">
        <v>99</v>
      </c>
      <c r="I132" s="75" t="s">
        <v>99</v>
      </c>
      <c r="J132" s="75" t="s">
        <v>44</v>
      </c>
      <c r="K132" s="74" t="s">
        <v>99</v>
      </c>
      <c r="L132" s="74" t="s">
        <v>99</v>
      </c>
      <c r="M132" s="287" t="s">
        <v>99</v>
      </c>
      <c r="N132" s="74"/>
      <c r="O132" s="288" t="s">
        <v>99</v>
      </c>
      <c r="P132" s="74" t="s">
        <v>99</v>
      </c>
      <c r="Q132" s="75" t="s">
        <v>44</v>
      </c>
      <c r="R132" s="75" t="s">
        <v>44</v>
      </c>
      <c r="S132" s="75" t="s">
        <v>44</v>
      </c>
      <c r="T132" s="75" t="s">
        <v>44</v>
      </c>
      <c r="U132" s="75" t="s">
        <v>44</v>
      </c>
      <c r="V132" s="75"/>
      <c r="W132" s="75"/>
      <c r="X132" s="75"/>
      <c r="Y132" s="75"/>
      <c r="Z132" s="75"/>
      <c r="AA132" s="75"/>
      <c r="AB132" s="75"/>
      <c r="AC132" s="75"/>
      <c r="AD132" s="75"/>
      <c r="AE132" s="75"/>
      <c r="AF132" s="75"/>
      <c r="AG132" s="75"/>
      <c r="AH132" s="75"/>
    </row>
    <row r="133" spans="1:34" ht="14.5" x14ac:dyDescent="0.35">
      <c r="A133" s="104" t="str">
        <f t="shared" ref="A133:A196" si="37">IF(AND(A132&lt;&gt;"",C133&lt;&gt;"",C133&lt;&gt;0),A132+TIME(0,(INT(AJ132)),AK132),"")</f>
        <v/>
      </c>
      <c r="B133" s="5" t="str">
        <f t="shared" si="36"/>
        <v/>
      </c>
      <c r="C133" s="336">
        <f t="shared" ref="C133:C196" si="38">AJ133+(AK133/100)</f>
        <v>0</v>
      </c>
      <c r="D133" s="73">
        <v>0</v>
      </c>
      <c r="E133" s="73">
        <v>0</v>
      </c>
      <c r="F133" s="74"/>
      <c r="G133" s="74"/>
      <c r="H133" s="75" t="s">
        <v>99</v>
      </c>
      <c r="I133" s="75" t="s">
        <v>99</v>
      </c>
      <c r="J133" s="75" t="s">
        <v>44</v>
      </c>
      <c r="K133" s="74" t="s">
        <v>99</v>
      </c>
      <c r="L133" s="74" t="s">
        <v>99</v>
      </c>
      <c r="M133" s="287" t="s">
        <v>99</v>
      </c>
      <c r="N133" s="74"/>
      <c r="O133" s="288" t="s">
        <v>99</v>
      </c>
      <c r="P133" s="74" t="s">
        <v>99</v>
      </c>
      <c r="Q133" s="75" t="s">
        <v>44</v>
      </c>
      <c r="R133" s="75" t="s">
        <v>44</v>
      </c>
      <c r="S133" s="75" t="s">
        <v>44</v>
      </c>
      <c r="T133" s="75" t="s">
        <v>44</v>
      </c>
      <c r="U133" s="75" t="s">
        <v>44</v>
      </c>
      <c r="V133" s="75"/>
      <c r="W133" s="75"/>
      <c r="X133" s="75"/>
      <c r="Y133" s="75"/>
      <c r="Z133" s="75"/>
      <c r="AA133" s="75"/>
      <c r="AB133" s="75"/>
      <c r="AC133" s="75"/>
      <c r="AD133" s="75"/>
      <c r="AE133" s="75"/>
      <c r="AF133" s="75"/>
      <c r="AG133" s="75"/>
      <c r="AH133" s="75"/>
    </row>
    <row r="134" spans="1:34" ht="14.5" x14ac:dyDescent="0.35">
      <c r="A134" s="104" t="str">
        <f t="shared" si="37"/>
        <v/>
      </c>
      <c r="B134" s="5" t="str">
        <f t="shared" si="36"/>
        <v/>
      </c>
      <c r="C134" s="336">
        <f t="shared" si="38"/>
        <v>0</v>
      </c>
      <c r="D134" s="73">
        <v>0</v>
      </c>
      <c r="E134" s="73">
        <v>0</v>
      </c>
      <c r="F134" s="74"/>
      <c r="G134" s="74"/>
      <c r="H134" s="75" t="s">
        <v>99</v>
      </c>
      <c r="I134" s="75" t="s">
        <v>99</v>
      </c>
      <c r="J134" s="75" t="s">
        <v>44</v>
      </c>
      <c r="K134" s="74" t="s">
        <v>99</v>
      </c>
      <c r="L134" s="74" t="s">
        <v>99</v>
      </c>
      <c r="M134" s="287" t="s">
        <v>99</v>
      </c>
      <c r="N134" s="74"/>
      <c r="O134" s="288" t="s">
        <v>99</v>
      </c>
      <c r="P134" s="74" t="s">
        <v>99</v>
      </c>
      <c r="Q134" s="75" t="s">
        <v>44</v>
      </c>
      <c r="R134" s="75" t="s">
        <v>44</v>
      </c>
      <c r="S134" s="75" t="s">
        <v>44</v>
      </c>
      <c r="T134" s="75" t="s">
        <v>44</v>
      </c>
      <c r="U134" s="75" t="s">
        <v>44</v>
      </c>
      <c r="V134" s="75"/>
      <c r="W134" s="75"/>
      <c r="X134" s="75"/>
      <c r="Y134" s="75"/>
      <c r="Z134" s="75"/>
      <c r="AA134" s="75"/>
      <c r="AB134" s="75"/>
      <c r="AC134" s="75"/>
      <c r="AD134" s="75"/>
      <c r="AE134" s="75"/>
      <c r="AF134" s="75"/>
      <c r="AG134" s="75"/>
      <c r="AH134" s="75"/>
    </row>
    <row r="135" spans="1:34" ht="14.5" x14ac:dyDescent="0.35">
      <c r="A135" s="104" t="str">
        <f t="shared" si="37"/>
        <v/>
      </c>
      <c r="B135" s="5" t="str">
        <f t="shared" si="36"/>
        <v/>
      </c>
      <c r="C135" s="336">
        <f t="shared" si="38"/>
        <v>0</v>
      </c>
      <c r="D135" s="73">
        <v>0</v>
      </c>
      <c r="E135" s="73">
        <v>0</v>
      </c>
      <c r="F135" s="74"/>
      <c r="G135" s="74"/>
      <c r="H135" s="75" t="s">
        <v>99</v>
      </c>
      <c r="I135" s="75" t="s">
        <v>99</v>
      </c>
      <c r="J135" s="75" t="s">
        <v>44</v>
      </c>
      <c r="K135" s="74" t="s">
        <v>99</v>
      </c>
      <c r="L135" s="74" t="s">
        <v>99</v>
      </c>
      <c r="M135" s="287" t="s">
        <v>99</v>
      </c>
      <c r="N135" s="74"/>
      <c r="O135" s="288" t="s">
        <v>99</v>
      </c>
      <c r="P135" s="74" t="s">
        <v>99</v>
      </c>
      <c r="Q135" s="75" t="s">
        <v>44</v>
      </c>
      <c r="R135" s="75" t="s">
        <v>44</v>
      </c>
      <c r="S135" s="75" t="s">
        <v>44</v>
      </c>
      <c r="T135" s="75" t="s">
        <v>44</v>
      </c>
      <c r="U135" s="75" t="s">
        <v>44</v>
      </c>
      <c r="V135" s="75"/>
      <c r="W135" s="75"/>
      <c r="X135" s="75"/>
      <c r="Y135" s="75"/>
      <c r="Z135" s="75"/>
      <c r="AA135" s="75"/>
      <c r="AB135" s="75"/>
      <c r="AC135" s="75"/>
      <c r="AD135" s="75"/>
      <c r="AE135" s="75"/>
      <c r="AF135" s="75"/>
      <c r="AG135" s="75"/>
      <c r="AH135" s="75"/>
    </row>
    <row r="136" spans="1:34" ht="14.5" x14ac:dyDescent="0.35">
      <c r="A136" s="104" t="str">
        <f t="shared" si="37"/>
        <v/>
      </c>
      <c r="B136" s="5" t="str">
        <f t="shared" si="36"/>
        <v/>
      </c>
      <c r="C136" s="336">
        <f t="shared" si="38"/>
        <v>0</v>
      </c>
      <c r="D136" s="73">
        <v>0</v>
      </c>
      <c r="E136" s="73">
        <v>0</v>
      </c>
      <c r="F136" s="74"/>
      <c r="G136" s="74"/>
      <c r="H136" s="75" t="s">
        <v>99</v>
      </c>
      <c r="I136" s="75" t="s">
        <v>99</v>
      </c>
      <c r="J136" s="75" t="s">
        <v>44</v>
      </c>
      <c r="K136" s="74" t="s">
        <v>99</v>
      </c>
      <c r="L136" s="74" t="s">
        <v>99</v>
      </c>
      <c r="M136" s="287" t="s">
        <v>99</v>
      </c>
      <c r="N136" s="74"/>
      <c r="O136" s="288" t="s">
        <v>99</v>
      </c>
      <c r="P136" s="74" t="s">
        <v>99</v>
      </c>
      <c r="Q136" s="75" t="s">
        <v>44</v>
      </c>
      <c r="R136" s="75" t="s">
        <v>44</v>
      </c>
      <c r="S136" s="75" t="s">
        <v>44</v>
      </c>
      <c r="T136" s="75" t="s">
        <v>44</v>
      </c>
      <c r="U136" s="75" t="s">
        <v>44</v>
      </c>
      <c r="V136" s="75"/>
      <c r="W136" s="75"/>
      <c r="X136" s="75"/>
      <c r="Y136" s="75"/>
      <c r="Z136" s="75"/>
      <c r="AA136" s="75"/>
      <c r="AB136" s="75"/>
      <c r="AC136" s="75"/>
      <c r="AD136" s="75"/>
      <c r="AE136" s="75"/>
      <c r="AF136" s="75"/>
      <c r="AG136" s="75"/>
      <c r="AH136" s="75"/>
    </row>
    <row r="137" spans="1:34" ht="14.5" x14ac:dyDescent="0.35">
      <c r="A137" s="104" t="str">
        <f t="shared" si="37"/>
        <v/>
      </c>
      <c r="B137" s="5" t="str">
        <f t="shared" si="36"/>
        <v/>
      </c>
      <c r="C137" s="336">
        <f t="shared" si="38"/>
        <v>0</v>
      </c>
      <c r="D137" s="73">
        <v>0</v>
      </c>
      <c r="E137" s="73">
        <v>0</v>
      </c>
      <c r="F137" s="74"/>
      <c r="G137" s="74"/>
      <c r="H137" s="75" t="s">
        <v>99</v>
      </c>
      <c r="I137" s="75" t="s">
        <v>99</v>
      </c>
      <c r="J137" s="75" t="s">
        <v>44</v>
      </c>
      <c r="K137" s="74" t="s">
        <v>99</v>
      </c>
      <c r="L137" s="74" t="s">
        <v>99</v>
      </c>
      <c r="M137" s="287" t="s">
        <v>99</v>
      </c>
      <c r="N137" s="74"/>
      <c r="O137" s="288" t="s">
        <v>99</v>
      </c>
      <c r="P137" s="74" t="s">
        <v>99</v>
      </c>
      <c r="Q137" s="75" t="s">
        <v>44</v>
      </c>
      <c r="R137" s="75" t="s">
        <v>44</v>
      </c>
      <c r="S137" s="75" t="s">
        <v>44</v>
      </c>
      <c r="T137" s="75" t="s">
        <v>44</v>
      </c>
      <c r="U137" s="75" t="s">
        <v>44</v>
      </c>
      <c r="V137" s="75"/>
      <c r="W137" s="75"/>
      <c r="X137" s="75"/>
      <c r="Y137" s="75"/>
      <c r="Z137" s="75"/>
      <c r="AA137" s="75"/>
      <c r="AB137" s="75"/>
      <c r="AC137" s="75"/>
      <c r="AD137" s="75"/>
      <c r="AE137" s="75"/>
      <c r="AF137" s="75"/>
      <c r="AG137" s="75"/>
      <c r="AH137" s="75"/>
    </row>
    <row r="138" spans="1:34" ht="14.5" x14ac:dyDescent="0.35">
      <c r="A138" s="104" t="str">
        <f t="shared" si="37"/>
        <v/>
      </c>
      <c r="B138" s="5" t="str">
        <f t="shared" si="36"/>
        <v/>
      </c>
      <c r="C138" s="336">
        <f t="shared" si="38"/>
        <v>0</v>
      </c>
      <c r="D138" s="73">
        <v>0</v>
      </c>
      <c r="E138" s="73">
        <v>0</v>
      </c>
      <c r="F138" s="74"/>
      <c r="G138" s="74"/>
      <c r="H138" s="75" t="s">
        <v>99</v>
      </c>
      <c r="I138" s="75" t="s">
        <v>99</v>
      </c>
      <c r="J138" s="75" t="s">
        <v>44</v>
      </c>
      <c r="K138" s="74" t="s">
        <v>99</v>
      </c>
      <c r="L138" s="74" t="s">
        <v>99</v>
      </c>
      <c r="M138" s="287" t="s">
        <v>99</v>
      </c>
      <c r="N138" s="74"/>
      <c r="O138" s="288" t="s">
        <v>99</v>
      </c>
      <c r="P138" s="74" t="s">
        <v>99</v>
      </c>
      <c r="Q138" s="75" t="s">
        <v>44</v>
      </c>
      <c r="R138" s="75" t="s">
        <v>44</v>
      </c>
      <c r="S138" s="75" t="s">
        <v>44</v>
      </c>
      <c r="T138" s="75" t="s">
        <v>44</v>
      </c>
      <c r="U138" s="75" t="s">
        <v>44</v>
      </c>
      <c r="V138" s="75"/>
      <c r="W138" s="75"/>
      <c r="X138" s="75"/>
      <c r="Y138" s="75"/>
      <c r="Z138" s="75"/>
      <c r="AA138" s="75"/>
      <c r="AB138" s="75"/>
      <c r="AC138" s="75"/>
      <c r="AD138" s="75"/>
      <c r="AE138" s="75"/>
      <c r="AF138" s="75"/>
      <c r="AG138" s="75"/>
      <c r="AH138" s="75"/>
    </row>
    <row r="139" spans="1:34" ht="14.5" x14ac:dyDescent="0.35">
      <c r="A139" s="104" t="str">
        <f t="shared" si="37"/>
        <v/>
      </c>
      <c r="B139" s="5" t="str">
        <f t="shared" si="36"/>
        <v/>
      </c>
      <c r="C139" s="336">
        <f t="shared" si="38"/>
        <v>0</v>
      </c>
      <c r="D139" s="73">
        <v>0</v>
      </c>
      <c r="E139" s="73">
        <v>0</v>
      </c>
      <c r="F139" s="74"/>
      <c r="G139" s="74"/>
      <c r="H139" s="75" t="s">
        <v>99</v>
      </c>
      <c r="I139" s="75" t="s">
        <v>99</v>
      </c>
      <c r="J139" s="75" t="s">
        <v>44</v>
      </c>
      <c r="K139" s="74" t="s">
        <v>99</v>
      </c>
      <c r="L139" s="74" t="s">
        <v>99</v>
      </c>
      <c r="M139" s="287" t="s">
        <v>99</v>
      </c>
      <c r="N139" s="74"/>
      <c r="O139" s="288" t="s">
        <v>99</v>
      </c>
      <c r="P139" s="74" t="s">
        <v>99</v>
      </c>
      <c r="Q139" s="75" t="s">
        <v>44</v>
      </c>
      <c r="R139" s="75" t="s">
        <v>44</v>
      </c>
      <c r="S139" s="75" t="s">
        <v>44</v>
      </c>
      <c r="T139" s="75" t="s">
        <v>44</v>
      </c>
      <c r="U139" s="75" t="s">
        <v>44</v>
      </c>
      <c r="V139" s="75"/>
      <c r="W139" s="75"/>
      <c r="X139" s="75"/>
      <c r="Y139" s="75"/>
      <c r="Z139" s="75"/>
      <c r="AA139" s="75"/>
      <c r="AB139" s="75"/>
      <c r="AC139" s="75"/>
      <c r="AD139" s="75"/>
      <c r="AE139" s="75"/>
      <c r="AF139" s="75"/>
      <c r="AG139" s="75"/>
      <c r="AH139" s="75"/>
    </row>
    <row r="140" spans="1:34" ht="14.5" x14ac:dyDescent="0.35">
      <c r="A140" s="104" t="str">
        <f t="shared" si="37"/>
        <v/>
      </c>
      <c r="B140" s="5" t="str">
        <f t="shared" si="36"/>
        <v/>
      </c>
      <c r="C140" s="336">
        <f t="shared" si="38"/>
        <v>0</v>
      </c>
      <c r="D140" s="73">
        <v>0</v>
      </c>
      <c r="E140" s="73">
        <v>0</v>
      </c>
      <c r="F140" s="74"/>
      <c r="G140" s="74"/>
      <c r="H140" s="75" t="s">
        <v>99</v>
      </c>
      <c r="I140" s="75" t="s">
        <v>99</v>
      </c>
      <c r="J140" s="75" t="s">
        <v>44</v>
      </c>
      <c r="K140" s="74" t="s">
        <v>99</v>
      </c>
      <c r="L140" s="74" t="s">
        <v>99</v>
      </c>
      <c r="M140" s="287" t="s">
        <v>99</v>
      </c>
      <c r="N140" s="74"/>
      <c r="O140" s="288" t="s">
        <v>99</v>
      </c>
      <c r="P140" s="74" t="s">
        <v>99</v>
      </c>
      <c r="Q140" s="75" t="s">
        <v>44</v>
      </c>
      <c r="R140" s="75" t="s">
        <v>44</v>
      </c>
      <c r="S140" s="75" t="s">
        <v>44</v>
      </c>
      <c r="T140" s="75" t="s">
        <v>44</v>
      </c>
      <c r="U140" s="75" t="s">
        <v>44</v>
      </c>
      <c r="V140" s="75"/>
      <c r="W140" s="75"/>
      <c r="X140" s="75"/>
      <c r="Y140" s="75"/>
      <c r="Z140" s="75"/>
      <c r="AA140" s="75"/>
      <c r="AB140" s="75"/>
      <c r="AC140" s="75"/>
      <c r="AD140" s="75"/>
      <c r="AE140" s="75"/>
      <c r="AF140" s="75"/>
      <c r="AG140" s="75"/>
      <c r="AH140" s="75"/>
    </row>
    <row r="141" spans="1:34" ht="14.5" x14ac:dyDescent="0.35">
      <c r="A141" s="104" t="str">
        <f t="shared" si="37"/>
        <v/>
      </c>
      <c r="B141" s="5" t="str">
        <f t="shared" si="36"/>
        <v/>
      </c>
      <c r="C141" s="336">
        <f t="shared" si="38"/>
        <v>0</v>
      </c>
      <c r="D141" s="73">
        <v>0</v>
      </c>
      <c r="E141" s="73">
        <v>0</v>
      </c>
      <c r="F141" s="74"/>
      <c r="G141" s="74"/>
      <c r="H141" s="75" t="s">
        <v>99</v>
      </c>
      <c r="I141" s="75" t="s">
        <v>99</v>
      </c>
      <c r="J141" s="75" t="s">
        <v>44</v>
      </c>
      <c r="K141" s="74" t="s">
        <v>99</v>
      </c>
      <c r="L141" s="74" t="s">
        <v>99</v>
      </c>
      <c r="M141" s="287" t="s">
        <v>99</v>
      </c>
      <c r="N141" s="74"/>
      <c r="O141" s="288" t="s">
        <v>99</v>
      </c>
      <c r="P141" s="74" t="s">
        <v>99</v>
      </c>
      <c r="Q141" s="75" t="s">
        <v>44</v>
      </c>
      <c r="R141" s="75" t="s">
        <v>44</v>
      </c>
      <c r="S141" s="75" t="s">
        <v>44</v>
      </c>
      <c r="T141" s="75" t="s">
        <v>44</v>
      </c>
      <c r="U141" s="75" t="s">
        <v>44</v>
      </c>
      <c r="V141" s="75"/>
      <c r="W141" s="75"/>
      <c r="X141" s="75"/>
      <c r="Y141" s="75"/>
      <c r="Z141" s="75"/>
      <c r="AA141" s="75"/>
      <c r="AB141" s="75"/>
      <c r="AC141" s="75"/>
      <c r="AD141" s="75"/>
      <c r="AE141" s="75"/>
      <c r="AF141" s="75"/>
      <c r="AG141" s="75"/>
      <c r="AH141" s="75"/>
    </row>
    <row r="142" spans="1:34" ht="14.5" x14ac:dyDescent="0.35">
      <c r="A142" s="104" t="str">
        <f t="shared" si="37"/>
        <v/>
      </c>
      <c r="B142" s="5" t="str">
        <f t="shared" si="36"/>
        <v/>
      </c>
      <c r="C142" s="336">
        <f t="shared" si="38"/>
        <v>0</v>
      </c>
      <c r="D142" s="73">
        <v>0</v>
      </c>
      <c r="E142" s="73">
        <v>0</v>
      </c>
      <c r="F142" s="74"/>
      <c r="G142" s="74"/>
      <c r="H142" s="75" t="s">
        <v>99</v>
      </c>
      <c r="I142" s="75" t="s">
        <v>99</v>
      </c>
      <c r="J142" s="75" t="s">
        <v>44</v>
      </c>
      <c r="K142" s="74" t="s">
        <v>99</v>
      </c>
      <c r="L142" s="74" t="s">
        <v>99</v>
      </c>
      <c r="M142" s="287" t="s">
        <v>99</v>
      </c>
      <c r="N142" s="74"/>
      <c r="O142" s="288" t="s">
        <v>99</v>
      </c>
      <c r="P142" s="74" t="s">
        <v>99</v>
      </c>
      <c r="Q142" s="75" t="s">
        <v>44</v>
      </c>
      <c r="R142" s="75" t="s">
        <v>44</v>
      </c>
      <c r="S142" s="75" t="s">
        <v>44</v>
      </c>
      <c r="T142" s="75" t="s">
        <v>44</v>
      </c>
      <c r="U142" s="75" t="s">
        <v>44</v>
      </c>
      <c r="V142" s="75"/>
      <c r="W142" s="75"/>
      <c r="X142" s="75"/>
      <c r="Y142" s="75"/>
      <c r="Z142" s="75"/>
      <c r="AA142" s="75"/>
      <c r="AB142" s="75"/>
      <c r="AC142" s="75"/>
      <c r="AD142" s="75"/>
      <c r="AE142" s="75"/>
      <c r="AF142" s="75"/>
      <c r="AG142" s="75"/>
      <c r="AH142" s="75"/>
    </row>
    <row r="143" spans="1:34" ht="14.5" x14ac:dyDescent="0.35">
      <c r="A143" s="104" t="str">
        <f t="shared" si="37"/>
        <v/>
      </c>
      <c r="B143" s="5" t="str">
        <f t="shared" si="36"/>
        <v/>
      </c>
      <c r="C143" s="336">
        <f t="shared" si="38"/>
        <v>0</v>
      </c>
      <c r="D143" s="73">
        <v>0</v>
      </c>
      <c r="E143" s="73">
        <v>0</v>
      </c>
      <c r="F143" s="74"/>
      <c r="G143" s="74"/>
      <c r="H143" s="75" t="s">
        <v>99</v>
      </c>
      <c r="I143" s="75" t="s">
        <v>99</v>
      </c>
      <c r="J143" s="75" t="s">
        <v>44</v>
      </c>
      <c r="K143" s="74" t="s">
        <v>99</v>
      </c>
      <c r="L143" s="74" t="s">
        <v>99</v>
      </c>
      <c r="M143" s="287" t="s">
        <v>99</v>
      </c>
      <c r="N143" s="74"/>
      <c r="O143" s="288" t="s">
        <v>99</v>
      </c>
      <c r="P143" s="74" t="s">
        <v>99</v>
      </c>
      <c r="Q143" s="75" t="s">
        <v>44</v>
      </c>
      <c r="R143" s="75" t="s">
        <v>44</v>
      </c>
      <c r="S143" s="75" t="s">
        <v>44</v>
      </c>
      <c r="T143" s="75" t="s">
        <v>44</v>
      </c>
      <c r="U143" s="75" t="s">
        <v>44</v>
      </c>
      <c r="V143" s="75"/>
      <c r="W143" s="75"/>
      <c r="X143" s="75"/>
      <c r="Y143" s="75"/>
      <c r="Z143" s="75"/>
      <c r="AA143" s="75"/>
      <c r="AB143" s="75"/>
      <c r="AC143" s="75"/>
      <c r="AD143" s="75"/>
      <c r="AE143" s="75"/>
      <c r="AF143" s="75"/>
      <c r="AG143" s="75"/>
      <c r="AH143" s="75"/>
    </row>
    <row r="144" spans="1:34" ht="14.5" x14ac:dyDescent="0.35">
      <c r="A144" s="104" t="str">
        <f t="shared" si="37"/>
        <v/>
      </c>
      <c r="B144" s="5" t="str">
        <f t="shared" si="36"/>
        <v/>
      </c>
      <c r="C144" s="336">
        <f t="shared" si="38"/>
        <v>0</v>
      </c>
      <c r="D144" s="73">
        <v>0</v>
      </c>
      <c r="E144" s="73">
        <v>0</v>
      </c>
      <c r="F144" s="74"/>
      <c r="G144" s="74"/>
      <c r="H144" s="75" t="s">
        <v>99</v>
      </c>
      <c r="I144" s="75" t="s">
        <v>99</v>
      </c>
      <c r="J144" s="75" t="s">
        <v>44</v>
      </c>
      <c r="K144" s="74" t="s">
        <v>99</v>
      </c>
      <c r="L144" s="74" t="s">
        <v>99</v>
      </c>
      <c r="M144" s="287" t="s">
        <v>99</v>
      </c>
      <c r="N144" s="74"/>
      <c r="O144" s="288" t="s">
        <v>99</v>
      </c>
      <c r="P144" s="74" t="s">
        <v>99</v>
      </c>
      <c r="Q144" s="75" t="s">
        <v>44</v>
      </c>
      <c r="R144" s="75" t="s">
        <v>44</v>
      </c>
      <c r="S144" s="75" t="s">
        <v>44</v>
      </c>
      <c r="T144" s="75" t="s">
        <v>44</v>
      </c>
      <c r="U144" s="75" t="s">
        <v>44</v>
      </c>
      <c r="V144" s="75"/>
      <c r="W144" s="75"/>
      <c r="X144" s="75"/>
      <c r="Y144" s="75"/>
      <c r="Z144" s="75"/>
      <c r="AA144" s="75"/>
      <c r="AB144" s="75"/>
      <c r="AC144" s="75"/>
      <c r="AD144" s="75"/>
      <c r="AE144" s="75"/>
      <c r="AF144" s="75"/>
      <c r="AG144" s="75"/>
      <c r="AH144" s="75"/>
    </row>
    <row r="145" spans="1:34" ht="14.5" x14ac:dyDescent="0.35">
      <c r="A145" s="104" t="str">
        <f t="shared" si="37"/>
        <v/>
      </c>
      <c r="B145" s="5" t="str">
        <f t="shared" si="36"/>
        <v/>
      </c>
      <c r="C145" s="336">
        <f t="shared" si="38"/>
        <v>0</v>
      </c>
      <c r="D145" s="73">
        <v>0</v>
      </c>
      <c r="E145" s="73">
        <v>0</v>
      </c>
      <c r="F145" s="74"/>
      <c r="G145" s="74"/>
      <c r="H145" s="75" t="s">
        <v>99</v>
      </c>
      <c r="I145" s="75" t="s">
        <v>99</v>
      </c>
      <c r="J145" s="75" t="s">
        <v>44</v>
      </c>
      <c r="K145" s="74" t="s">
        <v>99</v>
      </c>
      <c r="L145" s="74" t="s">
        <v>99</v>
      </c>
      <c r="M145" s="287" t="s">
        <v>99</v>
      </c>
      <c r="N145" s="74"/>
      <c r="O145" s="288" t="s">
        <v>99</v>
      </c>
      <c r="P145" s="74" t="s">
        <v>99</v>
      </c>
      <c r="Q145" s="75" t="s">
        <v>44</v>
      </c>
      <c r="R145" s="75" t="s">
        <v>44</v>
      </c>
      <c r="S145" s="75" t="s">
        <v>44</v>
      </c>
      <c r="T145" s="75" t="s">
        <v>44</v>
      </c>
      <c r="U145" s="75" t="s">
        <v>44</v>
      </c>
      <c r="V145" s="75"/>
      <c r="W145" s="75"/>
      <c r="X145" s="75"/>
      <c r="Y145" s="75"/>
      <c r="Z145" s="75"/>
      <c r="AA145" s="75"/>
      <c r="AB145" s="75"/>
      <c r="AC145" s="75"/>
      <c r="AD145" s="75"/>
      <c r="AE145" s="75"/>
      <c r="AF145" s="75"/>
      <c r="AG145" s="75"/>
      <c r="AH145" s="75"/>
    </row>
    <row r="146" spans="1:34" ht="14.5" x14ac:dyDescent="0.35">
      <c r="A146" s="104" t="str">
        <f t="shared" si="37"/>
        <v/>
      </c>
      <c r="B146" s="5" t="str">
        <f t="shared" si="36"/>
        <v/>
      </c>
      <c r="C146" s="336">
        <f t="shared" si="38"/>
        <v>0</v>
      </c>
      <c r="D146" s="73">
        <v>0</v>
      </c>
      <c r="E146" s="73">
        <v>0</v>
      </c>
      <c r="F146" s="74"/>
      <c r="G146" s="74"/>
      <c r="H146" s="75" t="s">
        <v>99</v>
      </c>
      <c r="I146" s="75" t="s">
        <v>99</v>
      </c>
      <c r="J146" s="75" t="s">
        <v>44</v>
      </c>
      <c r="K146" s="74" t="s">
        <v>99</v>
      </c>
      <c r="L146" s="74" t="s">
        <v>99</v>
      </c>
      <c r="M146" s="287" t="s">
        <v>99</v>
      </c>
      <c r="N146" s="74"/>
      <c r="O146" s="288" t="s">
        <v>99</v>
      </c>
      <c r="P146" s="74" t="s">
        <v>99</v>
      </c>
      <c r="Q146" s="75" t="s">
        <v>44</v>
      </c>
      <c r="R146" s="75" t="s">
        <v>44</v>
      </c>
      <c r="S146" s="75" t="s">
        <v>44</v>
      </c>
      <c r="T146" s="75" t="s">
        <v>44</v>
      </c>
      <c r="U146" s="75" t="s">
        <v>44</v>
      </c>
      <c r="V146" s="75"/>
      <c r="W146" s="75"/>
      <c r="X146" s="75"/>
      <c r="Y146" s="75"/>
      <c r="Z146" s="75"/>
      <c r="AA146" s="75"/>
      <c r="AB146" s="75"/>
      <c r="AC146" s="75"/>
      <c r="AD146" s="75"/>
      <c r="AE146" s="75"/>
      <c r="AF146" s="75"/>
      <c r="AG146" s="75"/>
      <c r="AH146" s="75"/>
    </row>
    <row r="147" spans="1:34" ht="14.5" x14ac:dyDescent="0.35">
      <c r="A147" s="104" t="str">
        <f t="shared" si="37"/>
        <v/>
      </c>
      <c r="B147" s="5" t="str">
        <f t="shared" si="36"/>
        <v/>
      </c>
      <c r="C147" s="336">
        <f t="shared" si="38"/>
        <v>0</v>
      </c>
      <c r="D147" s="73">
        <v>0</v>
      </c>
      <c r="E147" s="73">
        <v>0</v>
      </c>
      <c r="F147" s="74"/>
      <c r="G147" s="74"/>
      <c r="H147" s="75" t="s">
        <v>99</v>
      </c>
      <c r="I147" s="75" t="s">
        <v>99</v>
      </c>
      <c r="J147" s="75" t="s">
        <v>44</v>
      </c>
      <c r="K147" s="74" t="s">
        <v>99</v>
      </c>
      <c r="L147" s="74" t="s">
        <v>99</v>
      </c>
      <c r="M147" s="287" t="s">
        <v>99</v>
      </c>
      <c r="N147" s="74"/>
      <c r="O147" s="288" t="s">
        <v>99</v>
      </c>
      <c r="P147" s="74" t="s">
        <v>99</v>
      </c>
      <c r="Q147" s="75" t="s">
        <v>44</v>
      </c>
      <c r="R147" s="75" t="s">
        <v>44</v>
      </c>
      <c r="S147" s="75" t="s">
        <v>44</v>
      </c>
      <c r="T147" s="75" t="s">
        <v>44</v>
      </c>
      <c r="U147" s="75" t="s">
        <v>44</v>
      </c>
      <c r="V147" s="75"/>
      <c r="W147" s="75"/>
      <c r="X147" s="75"/>
      <c r="Y147" s="75"/>
      <c r="Z147" s="75"/>
      <c r="AA147" s="75"/>
      <c r="AB147" s="75"/>
      <c r="AC147" s="75"/>
      <c r="AD147" s="75"/>
      <c r="AE147" s="75"/>
      <c r="AF147" s="75"/>
      <c r="AG147" s="75"/>
      <c r="AH147" s="75"/>
    </row>
    <row r="148" spans="1:34" ht="14.5" x14ac:dyDescent="0.35">
      <c r="A148" s="104" t="str">
        <f t="shared" si="37"/>
        <v/>
      </c>
      <c r="B148" s="5" t="str">
        <f t="shared" si="36"/>
        <v/>
      </c>
      <c r="C148" s="336">
        <f t="shared" si="38"/>
        <v>0</v>
      </c>
      <c r="D148" s="73">
        <v>0</v>
      </c>
      <c r="E148" s="73">
        <v>0</v>
      </c>
      <c r="F148" s="74"/>
      <c r="G148" s="74"/>
      <c r="H148" s="75" t="s">
        <v>99</v>
      </c>
      <c r="I148" s="75" t="s">
        <v>99</v>
      </c>
      <c r="J148" s="75" t="s">
        <v>44</v>
      </c>
      <c r="K148" s="74" t="s">
        <v>99</v>
      </c>
      <c r="L148" s="74" t="s">
        <v>99</v>
      </c>
      <c r="M148" s="287" t="s">
        <v>99</v>
      </c>
      <c r="N148" s="74"/>
      <c r="O148" s="288" t="s">
        <v>99</v>
      </c>
      <c r="P148" s="74" t="s">
        <v>99</v>
      </c>
      <c r="Q148" s="75" t="s">
        <v>44</v>
      </c>
      <c r="R148" s="75" t="s">
        <v>44</v>
      </c>
      <c r="S148" s="75" t="s">
        <v>44</v>
      </c>
      <c r="T148" s="75" t="s">
        <v>44</v>
      </c>
      <c r="U148" s="75" t="s">
        <v>44</v>
      </c>
      <c r="V148" s="75"/>
      <c r="W148" s="75"/>
      <c r="X148" s="75"/>
      <c r="Y148" s="75"/>
      <c r="Z148" s="75"/>
      <c r="AA148" s="75"/>
      <c r="AB148" s="75"/>
      <c r="AC148" s="75"/>
      <c r="AD148" s="75"/>
      <c r="AE148" s="75"/>
      <c r="AF148" s="75"/>
      <c r="AG148" s="75"/>
      <c r="AH148" s="75"/>
    </row>
    <row r="149" spans="1:34" ht="14.5" x14ac:dyDescent="0.35">
      <c r="A149" s="104" t="str">
        <f t="shared" si="37"/>
        <v/>
      </c>
      <c r="B149" s="5" t="str">
        <f t="shared" si="36"/>
        <v/>
      </c>
      <c r="C149" s="336">
        <f t="shared" si="38"/>
        <v>0</v>
      </c>
      <c r="D149" s="73">
        <v>0</v>
      </c>
      <c r="E149" s="73">
        <v>0</v>
      </c>
      <c r="F149" s="74"/>
      <c r="G149" s="74"/>
      <c r="H149" s="75" t="s">
        <v>99</v>
      </c>
      <c r="I149" s="75" t="s">
        <v>99</v>
      </c>
      <c r="J149" s="75" t="s">
        <v>44</v>
      </c>
      <c r="K149" s="74" t="s">
        <v>99</v>
      </c>
      <c r="L149" s="74" t="s">
        <v>99</v>
      </c>
      <c r="M149" s="287" t="s">
        <v>99</v>
      </c>
      <c r="N149" s="74"/>
      <c r="O149" s="288" t="s">
        <v>99</v>
      </c>
      <c r="P149" s="74" t="s">
        <v>99</v>
      </c>
      <c r="Q149" s="75" t="s">
        <v>44</v>
      </c>
      <c r="R149" s="75" t="s">
        <v>44</v>
      </c>
      <c r="S149" s="75" t="s">
        <v>44</v>
      </c>
      <c r="T149" s="75" t="s">
        <v>44</v>
      </c>
      <c r="U149" s="75" t="s">
        <v>44</v>
      </c>
      <c r="V149" s="75"/>
      <c r="W149" s="75"/>
      <c r="X149" s="75"/>
      <c r="Y149" s="75"/>
      <c r="Z149" s="75"/>
      <c r="AA149" s="75"/>
      <c r="AB149" s="75"/>
      <c r="AC149" s="75"/>
      <c r="AD149" s="75"/>
      <c r="AE149" s="75"/>
      <c r="AF149" s="75"/>
      <c r="AG149" s="75"/>
      <c r="AH149" s="75"/>
    </row>
    <row r="150" spans="1:34" ht="14.5" x14ac:dyDescent="0.35">
      <c r="A150" s="104" t="str">
        <f t="shared" si="37"/>
        <v/>
      </c>
      <c r="B150" s="5" t="str">
        <f t="shared" si="36"/>
        <v/>
      </c>
      <c r="C150" s="336">
        <f t="shared" si="38"/>
        <v>0</v>
      </c>
      <c r="D150" s="73">
        <v>0</v>
      </c>
      <c r="E150" s="73">
        <v>0</v>
      </c>
      <c r="F150" s="74"/>
      <c r="G150" s="74"/>
      <c r="H150" s="75" t="s">
        <v>99</v>
      </c>
      <c r="I150" s="75" t="s">
        <v>99</v>
      </c>
      <c r="J150" s="75" t="s">
        <v>44</v>
      </c>
      <c r="K150" s="74" t="s">
        <v>99</v>
      </c>
      <c r="L150" s="74" t="s">
        <v>99</v>
      </c>
      <c r="M150" s="287" t="s">
        <v>99</v>
      </c>
      <c r="N150" s="74"/>
      <c r="O150" s="288" t="s">
        <v>99</v>
      </c>
      <c r="P150" s="74" t="s">
        <v>99</v>
      </c>
      <c r="Q150" s="75" t="s">
        <v>44</v>
      </c>
      <c r="R150" s="75" t="s">
        <v>44</v>
      </c>
      <c r="S150" s="75" t="s">
        <v>44</v>
      </c>
      <c r="T150" s="75" t="s">
        <v>44</v>
      </c>
      <c r="U150" s="75" t="s">
        <v>44</v>
      </c>
      <c r="V150" s="75"/>
      <c r="W150" s="75"/>
      <c r="X150" s="75"/>
      <c r="Y150" s="75"/>
      <c r="Z150" s="75"/>
      <c r="AA150" s="75"/>
      <c r="AB150" s="75"/>
      <c r="AC150" s="75"/>
      <c r="AD150" s="75"/>
      <c r="AE150" s="75"/>
      <c r="AF150" s="75"/>
      <c r="AG150" s="75"/>
      <c r="AH150" s="75"/>
    </row>
    <row r="151" spans="1:34" ht="14.5" x14ac:dyDescent="0.35">
      <c r="A151" s="104" t="str">
        <f t="shared" si="37"/>
        <v/>
      </c>
      <c r="B151" s="5" t="str">
        <f t="shared" si="36"/>
        <v/>
      </c>
      <c r="C151" s="336">
        <f t="shared" si="38"/>
        <v>0</v>
      </c>
      <c r="D151" s="73">
        <v>0</v>
      </c>
      <c r="E151" s="73">
        <v>0</v>
      </c>
      <c r="F151" s="74"/>
      <c r="G151" s="74"/>
      <c r="H151" s="75" t="s">
        <v>99</v>
      </c>
      <c r="I151" s="75" t="s">
        <v>99</v>
      </c>
      <c r="J151" s="75" t="s">
        <v>44</v>
      </c>
      <c r="K151" s="74" t="s">
        <v>99</v>
      </c>
      <c r="L151" s="74" t="s">
        <v>99</v>
      </c>
      <c r="M151" s="287" t="s">
        <v>99</v>
      </c>
      <c r="N151" s="74"/>
      <c r="O151" s="288" t="s">
        <v>99</v>
      </c>
      <c r="P151" s="74" t="s">
        <v>99</v>
      </c>
      <c r="Q151" s="75" t="s">
        <v>44</v>
      </c>
      <c r="R151" s="75" t="s">
        <v>44</v>
      </c>
      <c r="S151" s="75" t="s">
        <v>44</v>
      </c>
      <c r="T151" s="75" t="s">
        <v>44</v>
      </c>
      <c r="U151" s="75" t="s">
        <v>44</v>
      </c>
      <c r="V151" s="75"/>
      <c r="W151" s="75"/>
      <c r="X151" s="75"/>
      <c r="Y151" s="75"/>
      <c r="Z151" s="75"/>
      <c r="AA151" s="75"/>
      <c r="AB151" s="75"/>
      <c r="AC151" s="75"/>
      <c r="AD151" s="75"/>
      <c r="AE151" s="75"/>
      <c r="AF151" s="75"/>
      <c r="AG151" s="75"/>
      <c r="AH151" s="75"/>
    </row>
    <row r="152" spans="1:34" ht="14.5" x14ac:dyDescent="0.35">
      <c r="A152" s="104" t="str">
        <f t="shared" si="37"/>
        <v/>
      </c>
      <c r="B152" s="5" t="str">
        <f t="shared" si="36"/>
        <v/>
      </c>
      <c r="C152" s="336">
        <f t="shared" si="38"/>
        <v>0</v>
      </c>
      <c r="D152" s="73">
        <v>0</v>
      </c>
      <c r="E152" s="73">
        <v>0</v>
      </c>
      <c r="F152" s="74"/>
      <c r="G152" s="74"/>
      <c r="H152" s="75" t="s">
        <v>99</v>
      </c>
      <c r="I152" s="75" t="s">
        <v>99</v>
      </c>
      <c r="J152" s="75" t="s">
        <v>44</v>
      </c>
      <c r="K152" s="74" t="s">
        <v>99</v>
      </c>
      <c r="L152" s="74" t="s">
        <v>99</v>
      </c>
      <c r="M152" s="287" t="s">
        <v>99</v>
      </c>
      <c r="N152" s="74"/>
      <c r="O152" s="288" t="s">
        <v>99</v>
      </c>
      <c r="P152" s="74" t="s">
        <v>99</v>
      </c>
      <c r="Q152" s="75" t="s">
        <v>44</v>
      </c>
      <c r="R152" s="75" t="s">
        <v>44</v>
      </c>
      <c r="S152" s="75" t="s">
        <v>44</v>
      </c>
      <c r="T152" s="75" t="s">
        <v>44</v>
      </c>
      <c r="U152" s="75" t="s">
        <v>44</v>
      </c>
      <c r="V152" s="75"/>
      <c r="W152" s="75"/>
      <c r="X152" s="75"/>
      <c r="Y152" s="75"/>
      <c r="Z152" s="75"/>
      <c r="AA152" s="75"/>
      <c r="AB152" s="75"/>
      <c r="AC152" s="75"/>
      <c r="AD152" s="75"/>
      <c r="AE152" s="75"/>
      <c r="AF152" s="75"/>
      <c r="AG152" s="75"/>
      <c r="AH152" s="75"/>
    </row>
    <row r="153" spans="1:34" ht="14.5" x14ac:dyDescent="0.35">
      <c r="A153" s="104" t="str">
        <f t="shared" si="37"/>
        <v/>
      </c>
      <c r="B153" s="5" t="str">
        <f t="shared" si="36"/>
        <v/>
      </c>
      <c r="C153" s="336">
        <f t="shared" si="38"/>
        <v>0</v>
      </c>
      <c r="D153" s="73">
        <v>0</v>
      </c>
      <c r="E153" s="73">
        <v>0</v>
      </c>
      <c r="F153" s="74"/>
      <c r="G153" s="74"/>
      <c r="H153" s="75" t="s">
        <v>99</v>
      </c>
      <c r="I153" s="75" t="s">
        <v>99</v>
      </c>
      <c r="J153" s="75" t="s">
        <v>44</v>
      </c>
      <c r="K153" s="74" t="s">
        <v>99</v>
      </c>
      <c r="L153" s="74" t="s">
        <v>99</v>
      </c>
      <c r="M153" s="287" t="s">
        <v>99</v>
      </c>
      <c r="N153" s="74"/>
      <c r="O153" s="288" t="s">
        <v>99</v>
      </c>
      <c r="P153" s="74" t="s">
        <v>99</v>
      </c>
      <c r="Q153" s="75" t="s">
        <v>44</v>
      </c>
      <c r="R153" s="75" t="s">
        <v>44</v>
      </c>
      <c r="S153" s="75" t="s">
        <v>44</v>
      </c>
      <c r="T153" s="75" t="s">
        <v>44</v>
      </c>
      <c r="U153" s="75" t="s">
        <v>44</v>
      </c>
      <c r="V153" s="75"/>
      <c r="W153" s="75"/>
      <c r="X153" s="75"/>
      <c r="Y153" s="75"/>
      <c r="Z153" s="75"/>
      <c r="AA153" s="75"/>
      <c r="AB153" s="75"/>
      <c r="AC153" s="75"/>
      <c r="AD153" s="75"/>
      <c r="AE153" s="75"/>
      <c r="AF153" s="75"/>
      <c r="AG153" s="75"/>
      <c r="AH153" s="75"/>
    </row>
    <row r="154" spans="1:34" ht="14.5" x14ac:dyDescent="0.35">
      <c r="A154" s="104" t="str">
        <f t="shared" si="37"/>
        <v/>
      </c>
      <c r="B154" s="5" t="str">
        <f t="shared" si="36"/>
        <v/>
      </c>
      <c r="C154" s="336">
        <f t="shared" si="38"/>
        <v>0</v>
      </c>
      <c r="D154" s="73">
        <v>0</v>
      </c>
      <c r="E154" s="73">
        <v>0</v>
      </c>
      <c r="F154" s="74"/>
      <c r="G154" s="74"/>
      <c r="H154" s="75" t="s">
        <v>99</v>
      </c>
      <c r="I154" s="75" t="s">
        <v>99</v>
      </c>
      <c r="J154" s="75" t="s">
        <v>44</v>
      </c>
      <c r="K154" s="74" t="s">
        <v>99</v>
      </c>
      <c r="L154" s="74" t="s">
        <v>99</v>
      </c>
      <c r="M154" s="287" t="s">
        <v>99</v>
      </c>
      <c r="N154" s="74"/>
      <c r="O154" s="288" t="s">
        <v>99</v>
      </c>
      <c r="P154" s="74" t="s">
        <v>99</v>
      </c>
      <c r="Q154" s="75" t="s">
        <v>44</v>
      </c>
      <c r="R154" s="75" t="s">
        <v>44</v>
      </c>
      <c r="S154" s="75" t="s">
        <v>44</v>
      </c>
      <c r="T154" s="75" t="s">
        <v>44</v>
      </c>
      <c r="U154" s="75" t="s">
        <v>44</v>
      </c>
      <c r="V154" s="75"/>
      <c r="W154" s="75"/>
      <c r="X154" s="75"/>
      <c r="Y154" s="75"/>
      <c r="Z154" s="75"/>
      <c r="AA154" s="75"/>
      <c r="AB154" s="75"/>
      <c r="AC154" s="75"/>
      <c r="AD154" s="75"/>
      <c r="AE154" s="75"/>
      <c r="AF154" s="75"/>
      <c r="AG154" s="75"/>
      <c r="AH154" s="75"/>
    </row>
    <row r="155" spans="1:34" ht="14.5" x14ac:dyDescent="0.35">
      <c r="A155" s="104" t="str">
        <f t="shared" si="37"/>
        <v/>
      </c>
      <c r="B155" s="5" t="str">
        <f t="shared" si="36"/>
        <v/>
      </c>
      <c r="C155" s="336">
        <f t="shared" si="38"/>
        <v>0</v>
      </c>
      <c r="D155" s="73">
        <v>0</v>
      </c>
      <c r="E155" s="73">
        <v>0</v>
      </c>
      <c r="F155" s="74"/>
      <c r="G155" s="74"/>
      <c r="H155" s="75" t="s">
        <v>99</v>
      </c>
      <c r="I155" s="75" t="s">
        <v>99</v>
      </c>
      <c r="J155" s="75" t="s">
        <v>44</v>
      </c>
      <c r="K155" s="74" t="s">
        <v>99</v>
      </c>
      <c r="L155" s="74" t="s">
        <v>99</v>
      </c>
      <c r="M155" s="287" t="s">
        <v>99</v>
      </c>
      <c r="N155" s="74"/>
      <c r="O155" s="288" t="s">
        <v>99</v>
      </c>
      <c r="P155" s="74" t="s">
        <v>99</v>
      </c>
      <c r="Q155" s="75" t="s">
        <v>44</v>
      </c>
      <c r="R155" s="75" t="s">
        <v>44</v>
      </c>
      <c r="S155" s="75" t="s">
        <v>44</v>
      </c>
      <c r="T155" s="75" t="s">
        <v>44</v>
      </c>
      <c r="U155" s="75" t="s">
        <v>44</v>
      </c>
      <c r="V155" s="75"/>
      <c r="W155" s="75"/>
      <c r="X155" s="75"/>
      <c r="Y155" s="75"/>
      <c r="Z155" s="75"/>
      <c r="AA155" s="75"/>
      <c r="AB155" s="75"/>
      <c r="AC155" s="75"/>
      <c r="AD155" s="75"/>
      <c r="AE155" s="75"/>
      <c r="AF155" s="75"/>
      <c r="AG155" s="75"/>
      <c r="AH155" s="75"/>
    </row>
    <row r="156" spans="1:34" ht="14.5" x14ac:dyDescent="0.35">
      <c r="A156" s="104" t="str">
        <f t="shared" si="37"/>
        <v/>
      </c>
      <c r="B156" s="5" t="str">
        <f t="shared" si="36"/>
        <v/>
      </c>
      <c r="C156" s="336">
        <f t="shared" si="38"/>
        <v>0</v>
      </c>
      <c r="D156" s="73">
        <v>0</v>
      </c>
      <c r="E156" s="73">
        <v>0</v>
      </c>
      <c r="F156" s="74"/>
      <c r="G156" s="74"/>
      <c r="H156" s="75" t="s">
        <v>99</v>
      </c>
      <c r="I156" s="75" t="s">
        <v>99</v>
      </c>
      <c r="J156" s="75" t="s">
        <v>44</v>
      </c>
      <c r="K156" s="74" t="s">
        <v>99</v>
      </c>
      <c r="L156" s="74" t="s">
        <v>99</v>
      </c>
      <c r="M156" s="287" t="s">
        <v>99</v>
      </c>
      <c r="N156" s="74"/>
      <c r="O156" s="288" t="s">
        <v>99</v>
      </c>
      <c r="P156" s="74" t="s">
        <v>99</v>
      </c>
      <c r="Q156" s="75" t="s">
        <v>44</v>
      </c>
      <c r="R156" s="75" t="s">
        <v>44</v>
      </c>
      <c r="S156" s="75" t="s">
        <v>44</v>
      </c>
      <c r="T156" s="75" t="s">
        <v>44</v>
      </c>
      <c r="U156" s="75" t="s">
        <v>44</v>
      </c>
      <c r="V156" s="75"/>
      <c r="W156" s="75"/>
      <c r="X156" s="75"/>
      <c r="Y156" s="75"/>
      <c r="Z156" s="75"/>
      <c r="AA156" s="75"/>
      <c r="AB156" s="75"/>
      <c r="AC156" s="75"/>
      <c r="AD156" s="75"/>
      <c r="AE156" s="75"/>
      <c r="AF156" s="75"/>
      <c r="AG156" s="75"/>
      <c r="AH156" s="75"/>
    </row>
    <row r="157" spans="1:34" ht="14.5" x14ac:dyDescent="0.35">
      <c r="A157" s="104" t="str">
        <f t="shared" si="37"/>
        <v/>
      </c>
      <c r="B157" s="5" t="str">
        <f t="shared" si="36"/>
        <v/>
      </c>
      <c r="C157" s="336">
        <f t="shared" si="38"/>
        <v>0</v>
      </c>
      <c r="D157" s="73">
        <v>0</v>
      </c>
      <c r="E157" s="73">
        <v>0</v>
      </c>
      <c r="F157" s="74"/>
      <c r="G157" s="74"/>
      <c r="H157" s="75" t="s">
        <v>99</v>
      </c>
      <c r="I157" s="75" t="s">
        <v>99</v>
      </c>
      <c r="J157" s="75" t="s">
        <v>44</v>
      </c>
      <c r="K157" s="74" t="s">
        <v>99</v>
      </c>
      <c r="L157" s="74" t="s">
        <v>99</v>
      </c>
      <c r="M157" s="287" t="s">
        <v>99</v>
      </c>
      <c r="N157" s="74"/>
      <c r="O157" s="288" t="s">
        <v>99</v>
      </c>
      <c r="P157" s="74" t="s">
        <v>99</v>
      </c>
      <c r="Q157" s="75" t="s">
        <v>44</v>
      </c>
      <c r="R157" s="75" t="s">
        <v>44</v>
      </c>
      <c r="S157" s="75" t="s">
        <v>44</v>
      </c>
      <c r="T157" s="75" t="s">
        <v>44</v>
      </c>
      <c r="U157" s="75" t="s">
        <v>44</v>
      </c>
      <c r="V157" s="75"/>
      <c r="W157" s="75"/>
      <c r="X157" s="75"/>
      <c r="Y157" s="75"/>
      <c r="Z157" s="75"/>
      <c r="AA157" s="75"/>
      <c r="AB157" s="75"/>
      <c r="AC157" s="75"/>
      <c r="AD157" s="75"/>
      <c r="AE157" s="75"/>
      <c r="AF157" s="75"/>
      <c r="AG157" s="75"/>
      <c r="AH157" s="75"/>
    </row>
    <row r="158" spans="1:34" ht="14.5" x14ac:dyDescent="0.35">
      <c r="A158" s="104" t="str">
        <f t="shared" si="37"/>
        <v/>
      </c>
      <c r="B158" s="5" t="str">
        <f t="shared" si="36"/>
        <v/>
      </c>
      <c r="C158" s="336">
        <f t="shared" si="38"/>
        <v>0</v>
      </c>
      <c r="D158" s="73">
        <v>0</v>
      </c>
      <c r="E158" s="73">
        <v>0</v>
      </c>
      <c r="F158" s="74"/>
      <c r="G158" s="74"/>
      <c r="H158" s="75" t="s">
        <v>99</v>
      </c>
      <c r="I158" s="75" t="s">
        <v>99</v>
      </c>
      <c r="J158" s="75" t="s">
        <v>44</v>
      </c>
      <c r="K158" s="74" t="s">
        <v>99</v>
      </c>
      <c r="L158" s="74" t="s">
        <v>99</v>
      </c>
      <c r="M158" s="287" t="s">
        <v>99</v>
      </c>
      <c r="N158" s="74"/>
      <c r="O158" s="288" t="s">
        <v>99</v>
      </c>
      <c r="P158" s="74" t="s">
        <v>99</v>
      </c>
      <c r="Q158" s="75" t="s">
        <v>44</v>
      </c>
      <c r="R158" s="75" t="s">
        <v>44</v>
      </c>
      <c r="S158" s="75" t="s">
        <v>44</v>
      </c>
      <c r="T158" s="75" t="s">
        <v>44</v>
      </c>
      <c r="U158" s="75" t="s">
        <v>44</v>
      </c>
      <c r="V158" s="75"/>
      <c r="W158" s="75"/>
      <c r="X158" s="75"/>
      <c r="Y158" s="75"/>
      <c r="Z158" s="75"/>
      <c r="AA158" s="75"/>
      <c r="AB158" s="75"/>
      <c r="AC158" s="75"/>
      <c r="AD158" s="75"/>
      <c r="AE158" s="75"/>
      <c r="AF158" s="75"/>
      <c r="AG158" s="75"/>
      <c r="AH158" s="75"/>
    </row>
    <row r="159" spans="1:34" ht="14.5" x14ac:dyDescent="0.35">
      <c r="A159" s="104" t="str">
        <f t="shared" si="37"/>
        <v/>
      </c>
      <c r="B159" s="5" t="str">
        <f t="shared" si="36"/>
        <v/>
      </c>
      <c r="C159" s="336">
        <f t="shared" si="38"/>
        <v>0</v>
      </c>
      <c r="D159" s="73">
        <v>0</v>
      </c>
      <c r="E159" s="73">
        <v>0</v>
      </c>
      <c r="F159" s="74"/>
      <c r="G159" s="74"/>
      <c r="H159" s="75" t="s">
        <v>99</v>
      </c>
      <c r="I159" s="75" t="s">
        <v>99</v>
      </c>
      <c r="J159" s="75" t="s">
        <v>44</v>
      </c>
      <c r="K159" s="74" t="s">
        <v>99</v>
      </c>
      <c r="L159" s="74" t="s">
        <v>99</v>
      </c>
      <c r="M159" s="287" t="s">
        <v>99</v>
      </c>
      <c r="N159" s="74"/>
      <c r="O159" s="288" t="s">
        <v>99</v>
      </c>
      <c r="P159" s="74" t="s">
        <v>99</v>
      </c>
      <c r="Q159" s="75" t="s">
        <v>44</v>
      </c>
      <c r="R159" s="75" t="s">
        <v>44</v>
      </c>
      <c r="S159" s="75" t="s">
        <v>44</v>
      </c>
      <c r="T159" s="75" t="s">
        <v>44</v>
      </c>
      <c r="U159" s="75" t="s">
        <v>44</v>
      </c>
      <c r="V159" s="75"/>
      <c r="W159" s="75"/>
      <c r="X159" s="75"/>
      <c r="Y159" s="75"/>
      <c r="Z159" s="75"/>
      <c r="AA159" s="75"/>
      <c r="AB159" s="75"/>
      <c r="AC159" s="75"/>
      <c r="AD159" s="75"/>
      <c r="AE159" s="75"/>
      <c r="AF159" s="75"/>
      <c r="AG159" s="75"/>
      <c r="AH159" s="75"/>
    </row>
    <row r="160" spans="1:34" ht="14.5" x14ac:dyDescent="0.35">
      <c r="A160" s="104" t="str">
        <f t="shared" si="37"/>
        <v/>
      </c>
      <c r="B160" s="5" t="str">
        <f t="shared" si="36"/>
        <v/>
      </c>
      <c r="C160" s="336">
        <f t="shared" si="38"/>
        <v>0</v>
      </c>
      <c r="D160" s="73">
        <v>0</v>
      </c>
      <c r="E160" s="73">
        <v>0</v>
      </c>
      <c r="F160" s="74"/>
      <c r="G160" s="74"/>
      <c r="H160" s="75" t="s">
        <v>99</v>
      </c>
      <c r="I160" s="75" t="s">
        <v>99</v>
      </c>
      <c r="J160" s="75" t="s">
        <v>44</v>
      </c>
      <c r="K160" s="74" t="s">
        <v>99</v>
      </c>
      <c r="L160" s="74" t="s">
        <v>99</v>
      </c>
      <c r="M160" s="287" t="s">
        <v>99</v>
      </c>
      <c r="N160" s="74"/>
      <c r="O160" s="288" t="s">
        <v>99</v>
      </c>
      <c r="P160" s="74" t="s">
        <v>99</v>
      </c>
      <c r="Q160" s="75" t="s">
        <v>44</v>
      </c>
      <c r="R160" s="75" t="s">
        <v>44</v>
      </c>
      <c r="S160" s="75" t="s">
        <v>44</v>
      </c>
      <c r="T160" s="75" t="s">
        <v>44</v>
      </c>
      <c r="U160" s="75" t="s">
        <v>44</v>
      </c>
      <c r="V160" s="75"/>
      <c r="W160" s="75"/>
      <c r="X160" s="75"/>
      <c r="Y160" s="75"/>
      <c r="Z160" s="75"/>
      <c r="AA160" s="75"/>
      <c r="AB160" s="75"/>
      <c r="AC160" s="75"/>
      <c r="AD160" s="75"/>
      <c r="AE160" s="75"/>
      <c r="AF160" s="75"/>
      <c r="AG160" s="75"/>
      <c r="AH160" s="75"/>
    </row>
    <row r="161" spans="1:34" ht="14.5" x14ac:dyDescent="0.35">
      <c r="A161" s="104" t="str">
        <f t="shared" si="37"/>
        <v/>
      </c>
      <c r="B161" s="5" t="str">
        <f t="shared" si="36"/>
        <v/>
      </c>
      <c r="C161" s="336">
        <f t="shared" si="38"/>
        <v>0</v>
      </c>
      <c r="D161" s="73">
        <v>0</v>
      </c>
      <c r="E161" s="73">
        <v>0</v>
      </c>
      <c r="F161" s="74"/>
      <c r="G161" s="74"/>
      <c r="H161" s="75" t="s">
        <v>99</v>
      </c>
      <c r="I161" s="75" t="s">
        <v>99</v>
      </c>
      <c r="J161" s="75" t="s">
        <v>44</v>
      </c>
      <c r="K161" s="74" t="s">
        <v>99</v>
      </c>
      <c r="L161" s="74" t="s">
        <v>99</v>
      </c>
      <c r="M161" s="287" t="s">
        <v>99</v>
      </c>
      <c r="N161" s="74"/>
      <c r="O161" s="288" t="s">
        <v>99</v>
      </c>
      <c r="P161" s="74" t="s">
        <v>99</v>
      </c>
      <c r="Q161" s="75" t="s">
        <v>44</v>
      </c>
      <c r="R161" s="75" t="s">
        <v>44</v>
      </c>
      <c r="S161" s="75" t="s">
        <v>44</v>
      </c>
      <c r="T161" s="75" t="s">
        <v>44</v>
      </c>
      <c r="U161" s="75" t="s">
        <v>44</v>
      </c>
      <c r="V161" s="75"/>
      <c r="W161" s="75"/>
      <c r="X161" s="75"/>
      <c r="Y161" s="75"/>
      <c r="Z161" s="75"/>
      <c r="AA161" s="75"/>
      <c r="AB161" s="75"/>
      <c r="AC161" s="75"/>
      <c r="AD161" s="75"/>
      <c r="AE161" s="75"/>
      <c r="AF161" s="75"/>
      <c r="AG161" s="75"/>
      <c r="AH161" s="75"/>
    </row>
    <row r="162" spans="1:34" ht="14.5" x14ac:dyDescent="0.35">
      <c r="A162" s="104" t="str">
        <f t="shared" si="37"/>
        <v/>
      </c>
      <c r="B162" s="5" t="str">
        <f t="shared" si="36"/>
        <v/>
      </c>
      <c r="C162" s="336">
        <f t="shared" si="38"/>
        <v>0</v>
      </c>
      <c r="D162" s="73">
        <v>0</v>
      </c>
      <c r="E162" s="73">
        <v>0</v>
      </c>
      <c r="F162" s="74"/>
      <c r="G162" s="74"/>
      <c r="H162" s="75" t="s">
        <v>99</v>
      </c>
      <c r="I162" s="75" t="s">
        <v>99</v>
      </c>
      <c r="J162" s="75" t="s">
        <v>44</v>
      </c>
      <c r="K162" s="74" t="s">
        <v>99</v>
      </c>
      <c r="L162" s="74" t="s">
        <v>99</v>
      </c>
      <c r="M162" s="287" t="s">
        <v>99</v>
      </c>
      <c r="N162" s="74"/>
      <c r="O162" s="288" t="s">
        <v>99</v>
      </c>
      <c r="P162" s="74" t="s">
        <v>99</v>
      </c>
      <c r="Q162" s="75" t="s">
        <v>44</v>
      </c>
      <c r="R162" s="75" t="s">
        <v>44</v>
      </c>
      <c r="S162" s="75" t="s">
        <v>44</v>
      </c>
      <c r="T162" s="75" t="s">
        <v>44</v>
      </c>
      <c r="U162" s="75" t="s">
        <v>44</v>
      </c>
      <c r="V162" s="75"/>
      <c r="W162" s="75"/>
      <c r="X162" s="75"/>
      <c r="Y162" s="75"/>
      <c r="Z162" s="75"/>
      <c r="AA162" s="75"/>
      <c r="AB162" s="75"/>
      <c r="AC162" s="75"/>
      <c r="AD162" s="75"/>
      <c r="AE162" s="75"/>
      <c r="AF162" s="75"/>
      <c r="AG162" s="75"/>
      <c r="AH162" s="75"/>
    </row>
    <row r="163" spans="1:34" ht="14.5" x14ac:dyDescent="0.35">
      <c r="A163" s="104" t="str">
        <f t="shared" si="37"/>
        <v/>
      </c>
      <c r="B163" s="5" t="str">
        <f t="shared" si="36"/>
        <v/>
      </c>
      <c r="C163" s="336">
        <f t="shared" si="38"/>
        <v>0</v>
      </c>
      <c r="D163" s="73">
        <v>0</v>
      </c>
      <c r="E163" s="73">
        <v>0</v>
      </c>
      <c r="F163" s="74"/>
      <c r="G163" s="74"/>
      <c r="H163" s="75" t="s">
        <v>99</v>
      </c>
      <c r="I163" s="75" t="s">
        <v>99</v>
      </c>
      <c r="J163" s="75" t="s">
        <v>44</v>
      </c>
      <c r="K163" s="74" t="s">
        <v>99</v>
      </c>
      <c r="L163" s="74" t="s">
        <v>99</v>
      </c>
      <c r="M163" s="287" t="s">
        <v>99</v>
      </c>
      <c r="N163" s="74"/>
      <c r="O163" s="288" t="s">
        <v>99</v>
      </c>
      <c r="P163" s="74" t="s">
        <v>99</v>
      </c>
      <c r="Q163" s="75" t="s">
        <v>44</v>
      </c>
      <c r="R163" s="75" t="s">
        <v>44</v>
      </c>
      <c r="S163" s="75" t="s">
        <v>44</v>
      </c>
      <c r="T163" s="75" t="s">
        <v>44</v>
      </c>
      <c r="U163" s="75" t="s">
        <v>44</v>
      </c>
      <c r="V163" s="75"/>
      <c r="W163" s="75"/>
      <c r="X163" s="75"/>
      <c r="Y163" s="75"/>
      <c r="Z163" s="75"/>
      <c r="AA163" s="75"/>
      <c r="AB163" s="75"/>
      <c r="AC163" s="75"/>
      <c r="AD163" s="75"/>
      <c r="AE163" s="75"/>
      <c r="AF163" s="75"/>
      <c r="AG163" s="75"/>
      <c r="AH163" s="75"/>
    </row>
    <row r="164" spans="1:34" ht="14.5" x14ac:dyDescent="0.35">
      <c r="A164" s="104" t="str">
        <f t="shared" si="37"/>
        <v/>
      </c>
      <c r="B164" s="5" t="str">
        <f t="shared" si="36"/>
        <v/>
      </c>
      <c r="C164" s="336">
        <f t="shared" si="38"/>
        <v>0</v>
      </c>
      <c r="D164" s="73">
        <v>0</v>
      </c>
      <c r="E164" s="73">
        <v>0</v>
      </c>
      <c r="F164" s="74"/>
      <c r="G164" s="74"/>
      <c r="H164" s="75" t="s">
        <v>99</v>
      </c>
      <c r="I164" s="75" t="s">
        <v>99</v>
      </c>
      <c r="J164" s="75" t="s">
        <v>44</v>
      </c>
      <c r="K164" s="74" t="s">
        <v>99</v>
      </c>
      <c r="L164" s="74" t="s">
        <v>99</v>
      </c>
      <c r="M164" s="287" t="s">
        <v>99</v>
      </c>
      <c r="N164" s="74"/>
      <c r="O164" s="288" t="s">
        <v>99</v>
      </c>
      <c r="P164" s="74" t="s">
        <v>99</v>
      </c>
      <c r="Q164" s="75" t="s">
        <v>44</v>
      </c>
      <c r="R164" s="75" t="s">
        <v>44</v>
      </c>
      <c r="S164" s="75" t="s">
        <v>44</v>
      </c>
      <c r="T164" s="75" t="s">
        <v>44</v>
      </c>
      <c r="U164" s="75" t="s">
        <v>44</v>
      </c>
      <c r="V164" s="75"/>
      <c r="W164" s="75"/>
      <c r="X164" s="75"/>
      <c r="Y164" s="75"/>
      <c r="Z164" s="75"/>
      <c r="AA164" s="75"/>
      <c r="AB164" s="75"/>
      <c r="AC164" s="75"/>
      <c r="AD164" s="75"/>
      <c r="AE164" s="75"/>
      <c r="AF164" s="75"/>
      <c r="AG164" s="75"/>
      <c r="AH164" s="75"/>
    </row>
    <row r="165" spans="1:34" ht="14.5" x14ac:dyDescent="0.35">
      <c r="A165" s="104" t="str">
        <f t="shared" si="37"/>
        <v/>
      </c>
      <c r="B165" s="5" t="str">
        <f t="shared" si="36"/>
        <v/>
      </c>
      <c r="C165" s="336">
        <f t="shared" si="38"/>
        <v>0</v>
      </c>
      <c r="D165" s="73">
        <v>0</v>
      </c>
      <c r="E165" s="73">
        <v>0</v>
      </c>
      <c r="F165" s="74"/>
      <c r="G165" s="74"/>
      <c r="H165" s="75" t="s">
        <v>99</v>
      </c>
      <c r="I165" s="75" t="s">
        <v>99</v>
      </c>
      <c r="J165" s="75" t="s">
        <v>44</v>
      </c>
      <c r="K165" s="74" t="s">
        <v>99</v>
      </c>
      <c r="L165" s="74" t="s">
        <v>99</v>
      </c>
      <c r="M165" s="287" t="s">
        <v>99</v>
      </c>
      <c r="N165" s="74"/>
      <c r="O165" s="288" t="s">
        <v>99</v>
      </c>
      <c r="P165" s="74" t="s">
        <v>99</v>
      </c>
      <c r="Q165" s="75" t="s">
        <v>44</v>
      </c>
      <c r="R165" s="75" t="s">
        <v>44</v>
      </c>
      <c r="S165" s="75" t="s">
        <v>44</v>
      </c>
      <c r="T165" s="75" t="s">
        <v>44</v>
      </c>
      <c r="U165" s="75" t="s">
        <v>44</v>
      </c>
      <c r="V165" s="75"/>
      <c r="W165" s="75"/>
      <c r="X165" s="75"/>
      <c r="Y165" s="75"/>
      <c r="Z165" s="75"/>
      <c r="AA165" s="75"/>
      <c r="AB165" s="75"/>
      <c r="AC165" s="75"/>
      <c r="AD165" s="75"/>
      <c r="AE165" s="75"/>
      <c r="AF165" s="75"/>
      <c r="AG165" s="75"/>
      <c r="AH165" s="75"/>
    </row>
    <row r="166" spans="1:34" ht="14.5" x14ac:dyDescent="0.35">
      <c r="A166" s="104" t="str">
        <f t="shared" si="37"/>
        <v/>
      </c>
      <c r="B166" s="5" t="str">
        <f t="shared" si="36"/>
        <v/>
      </c>
      <c r="C166" s="336">
        <f t="shared" si="38"/>
        <v>0</v>
      </c>
      <c r="D166" s="73">
        <v>0</v>
      </c>
      <c r="E166" s="73">
        <v>0</v>
      </c>
      <c r="F166" s="74"/>
      <c r="G166" s="74"/>
      <c r="H166" s="75" t="s">
        <v>99</v>
      </c>
      <c r="I166" s="75" t="s">
        <v>99</v>
      </c>
      <c r="J166" s="75" t="s">
        <v>44</v>
      </c>
      <c r="K166" s="74" t="s">
        <v>99</v>
      </c>
      <c r="L166" s="74" t="s">
        <v>99</v>
      </c>
      <c r="M166" s="287" t="s">
        <v>99</v>
      </c>
      <c r="N166" s="74"/>
      <c r="O166" s="288" t="s">
        <v>99</v>
      </c>
      <c r="P166" s="74" t="s">
        <v>99</v>
      </c>
      <c r="Q166" s="75" t="s">
        <v>44</v>
      </c>
      <c r="R166" s="75" t="s">
        <v>44</v>
      </c>
      <c r="S166" s="75" t="s">
        <v>44</v>
      </c>
      <c r="T166" s="75" t="s">
        <v>44</v>
      </c>
      <c r="U166" s="75" t="s">
        <v>44</v>
      </c>
      <c r="V166" s="75"/>
      <c r="W166" s="75"/>
      <c r="X166" s="75"/>
      <c r="Y166" s="75"/>
      <c r="Z166" s="75"/>
      <c r="AA166" s="75"/>
      <c r="AB166" s="75"/>
      <c r="AC166" s="75"/>
      <c r="AD166" s="75"/>
      <c r="AE166" s="75"/>
      <c r="AF166" s="75"/>
      <c r="AG166" s="75"/>
      <c r="AH166" s="75"/>
    </row>
    <row r="167" spans="1:34" ht="14.5" x14ac:dyDescent="0.35">
      <c r="A167" s="104" t="str">
        <f t="shared" si="37"/>
        <v/>
      </c>
      <c r="B167" s="5" t="str">
        <f t="shared" si="36"/>
        <v/>
      </c>
      <c r="C167" s="336">
        <f t="shared" si="38"/>
        <v>0</v>
      </c>
      <c r="D167" s="73">
        <v>0</v>
      </c>
      <c r="E167" s="73">
        <v>0</v>
      </c>
      <c r="F167" s="74"/>
      <c r="G167" s="74"/>
      <c r="H167" s="75" t="s">
        <v>99</v>
      </c>
      <c r="I167" s="75" t="s">
        <v>99</v>
      </c>
      <c r="J167" s="75" t="s">
        <v>44</v>
      </c>
      <c r="K167" s="74" t="s">
        <v>99</v>
      </c>
      <c r="L167" s="74" t="s">
        <v>99</v>
      </c>
      <c r="M167" s="287" t="s">
        <v>99</v>
      </c>
      <c r="N167" s="74"/>
      <c r="O167" s="288" t="s">
        <v>99</v>
      </c>
      <c r="P167" s="74" t="s">
        <v>99</v>
      </c>
      <c r="Q167" s="75" t="s">
        <v>44</v>
      </c>
      <c r="R167" s="75" t="s">
        <v>44</v>
      </c>
      <c r="S167" s="75" t="s">
        <v>44</v>
      </c>
      <c r="T167" s="75" t="s">
        <v>44</v>
      </c>
      <c r="U167" s="75" t="s">
        <v>44</v>
      </c>
      <c r="V167" s="75"/>
      <c r="W167" s="75"/>
      <c r="X167" s="75"/>
      <c r="Y167" s="75"/>
      <c r="Z167" s="75"/>
      <c r="AA167" s="75"/>
      <c r="AB167" s="75"/>
      <c r="AC167" s="75"/>
      <c r="AD167" s="75"/>
      <c r="AE167" s="75"/>
      <c r="AF167" s="75"/>
      <c r="AG167" s="75"/>
      <c r="AH167" s="75"/>
    </row>
    <row r="168" spans="1:34" ht="14.5" x14ac:dyDescent="0.35">
      <c r="A168" s="104" t="str">
        <f t="shared" si="37"/>
        <v/>
      </c>
      <c r="B168" s="5" t="str">
        <f t="shared" si="36"/>
        <v/>
      </c>
      <c r="C168" s="336">
        <f t="shared" si="38"/>
        <v>0</v>
      </c>
      <c r="D168" s="73">
        <v>0</v>
      </c>
      <c r="E168" s="73">
        <v>0</v>
      </c>
      <c r="F168" s="74"/>
      <c r="G168" s="74"/>
      <c r="H168" s="75" t="s">
        <v>99</v>
      </c>
      <c r="I168" s="75" t="s">
        <v>99</v>
      </c>
      <c r="J168" s="75" t="s">
        <v>44</v>
      </c>
      <c r="K168" s="74" t="s">
        <v>99</v>
      </c>
      <c r="L168" s="74" t="s">
        <v>99</v>
      </c>
      <c r="M168" s="287" t="s">
        <v>99</v>
      </c>
      <c r="N168" s="74"/>
      <c r="O168" s="288" t="s">
        <v>99</v>
      </c>
      <c r="P168" s="74" t="s">
        <v>99</v>
      </c>
      <c r="Q168" s="75" t="s">
        <v>44</v>
      </c>
      <c r="R168" s="75" t="s">
        <v>44</v>
      </c>
      <c r="S168" s="75" t="s">
        <v>44</v>
      </c>
      <c r="T168" s="75" t="s">
        <v>44</v>
      </c>
      <c r="U168" s="75" t="s">
        <v>44</v>
      </c>
      <c r="V168" s="75"/>
      <c r="W168" s="75"/>
      <c r="X168" s="75"/>
      <c r="Y168" s="75"/>
      <c r="Z168" s="75"/>
      <c r="AA168" s="75"/>
      <c r="AB168" s="75"/>
      <c r="AC168" s="75"/>
      <c r="AD168" s="75"/>
      <c r="AE168" s="75"/>
      <c r="AF168" s="75"/>
      <c r="AG168" s="75"/>
      <c r="AH168" s="75"/>
    </row>
    <row r="169" spans="1:34" ht="14.5" x14ac:dyDescent="0.35">
      <c r="A169" s="104" t="str">
        <f t="shared" si="37"/>
        <v/>
      </c>
      <c r="B169" s="5" t="str">
        <f t="shared" si="36"/>
        <v/>
      </c>
      <c r="C169" s="336">
        <f t="shared" si="38"/>
        <v>0</v>
      </c>
      <c r="D169" s="73">
        <v>0</v>
      </c>
      <c r="E169" s="73">
        <v>0</v>
      </c>
      <c r="F169" s="74"/>
      <c r="G169" s="74"/>
      <c r="H169" s="75" t="s">
        <v>99</v>
      </c>
      <c r="I169" s="75" t="s">
        <v>99</v>
      </c>
      <c r="J169" s="75" t="s">
        <v>44</v>
      </c>
      <c r="K169" s="74" t="s">
        <v>99</v>
      </c>
      <c r="L169" s="74" t="s">
        <v>99</v>
      </c>
      <c r="M169" s="287" t="s">
        <v>99</v>
      </c>
      <c r="N169" s="74"/>
      <c r="O169" s="288" t="s">
        <v>99</v>
      </c>
      <c r="P169" s="74" t="s">
        <v>99</v>
      </c>
      <c r="Q169" s="75" t="s">
        <v>44</v>
      </c>
      <c r="R169" s="75" t="s">
        <v>44</v>
      </c>
      <c r="S169" s="75" t="s">
        <v>44</v>
      </c>
      <c r="T169" s="75" t="s">
        <v>44</v>
      </c>
      <c r="U169" s="75" t="s">
        <v>44</v>
      </c>
      <c r="V169" s="75"/>
      <c r="W169" s="75"/>
      <c r="X169" s="75"/>
      <c r="Y169" s="75"/>
      <c r="Z169" s="75"/>
      <c r="AA169" s="75"/>
      <c r="AB169" s="75"/>
      <c r="AC169" s="75"/>
      <c r="AD169" s="75"/>
      <c r="AE169" s="75"/>
      <c r="AF169" s="75"/>
      <c r="AG169" s="75"/>
      <c r="AH169" s="75"/>
    </row>
    <row r="170" spans="1:34" ht="14.5" x14ac:dyDescent="0.35">
      <c r="A170" s="104" t="str">
        <f t="shared" si="37"/>
        <v/>
      </c>
      <c r="B170" s="5" t="str">
        <f t="shared" si="36"/>
        <v/>
      </c>
      <c r="C170" s="336">
        <f t="shared" si="38"/>
        <v>0</v>
      </c>
      <c r="D170" s="73">
        <v>0</v>
      </c>
      <c r="E170" s="73">
        <v>0</v>
      </c>
      <c r="F170" s="74"/>
      <c r="G170" s="74"/>
      <c r="H170" s="75" t="s">
        <v>99</v>
      </c>
      <c r="I170" s="75" t="s">
        <v>99</v>
      </c>
      <c r="J170" s="75" t="s">
        <v>44</v>
      </c>
      <c r="K170" s="74" t="s">
        <v>99</v>
      </c>
      <c r="L170" s="74" t="s">
        <v>99</v>
      </c>
      <c r="M170" s="287" t="s">
        <v>99</v>
      </c>
      <c r="N170" s="74"/>
      <c r="O170" s="288" t="s">
        <v>99</v>
      </c>
      <c r="P170" s="74" t="s">
        <v>99</v>
      </c>
      <c r="Q170" s="75" t="s">
        <v>44</v>
      </c>
      <c r="R170" s="75" t="s">
        <v>44</v>
      </c>
      <c r="S170" s="75" t="s">
        <v>44</v>
      </c>
      <c r="T170" s="75" t="s">
        <v>44</v>
      </c>
      <c r="U170" s="75" t="s">
        <v>44</v>
      </c>
      <c r="V170" s="75"/>
      <c r="W170" s="75"/>
      <c r="X170" s="75"/>
      <c r="Y170" s="75"/>
      <c r="Z170" s="75"/>
      <c r="AA170" s="75"/>
      <c r="AB170" s="75"/>
      <c r="AC170" s="75"/>
      <c r="AD170" s="75"/>
      <c r="AE170" s="75"/>
      <c r="AF170" s="75"/>
      <c r="AG170" s="75"/>
      <c r="AH170" s="75"/>
    </row>
    <row r="171" spans="1:34" ht="14.5" x14ac:dyDescent="0.35">
      <c r="A171" s="104" t="str">
        <f t="shared" si="37"/>
        <v/>
      </c>
      <c r="B171" s="5" t="str">
        <f t="shared" si="36"/>
        <v/>
      </c>
      <c r="C171" s="336">
        <f t="shared" si="38"/>
        <v>0</v>
      </c>
      <c r="D171" s="73">
        <v>0</v>
      </c>
      <c r="E171" s="73">
        <v>0</v>
      </c>
      <c r="F171" s="74"/>
      <c r="G171" s="74"/>
      <c r="H171" s="75" t="s">
        <v>99</v>
      </c>
      <c r="I171" s="75" t="s">
        <v>99</v>
      </c>
      <c r="J171" s="75" t="s">
        <v>44</v>
      </c>
      <c r="K171" s="74" t="s">
        <v>99</v>
      </c>
      <c r="L171" s="74" t="s">
        <v>99</v>
      </c>
      <c r="M171" s="287" t="s">
        <v>99</v>
      </c>
      <c r="N171" s="74"/>
      <c r="O171" s="288" t="s">
        <v>99</v>
      </c>
      <c r="P171" s="74" t="s">
        <v>99</v>
      </c>
      <c r="Q171" s="75" t="s">
        <v>44</v>
      </c>
      <c r="R171" s="75" t="s">
        <v>44</v>
      </c>
      <c r="S171" s="75" t="s">
        <v>44</v>
      </c>
      <c r="T171" s="75" t="s">
        <v>44</v>
      </c>
      <c r="U171" s="75" t="s">
        <v>44</v>
      </c>
      <c r="V171" s="75"/>
      <c r="W171" s="75"/>
      <c r="X171" s="75"/>
      <c r="Y171" s="75"/>
      <c r="Z171" s="75"/>
      <c r="AA171" s="75"/>
      <c r="AB171" s="75"/>
      <c r="AC171" s="75"/>
      <c r="AD171" s="75"/>
      <c r="AE171" s="75"/>
      <c r="AF171" s="75"/>
      <c r="AG171" s="75"/>
      <c r="AH171" s="75"/>
    </row>
    <row r="172" spans="1:34" ht="14.5" x14ac:dyDescent="0.35">
      <c r="A172" s="104" t="str">
        <f t="shared" si="37"/>
        <v/>
      </c>
      <c r="B172" s="5" t="str">
        <f t="shared" si="36"/>
        <v/>
      </c>
      <c r="C172" s="336">
        <f t="shared" si="38"/>
        <v>0</v>
      </c>
      <c r="D172" s="73">
        <v>0</v>
      </c>
      <c r="E172" s="73">
        <v>0</v>
      </c>
      <c r="F172" s="74"/>
      <c r="G172" s="74"/>
      <c r="H172" s="75" t="s">
        <v>99</v>
      </c>
      <c r="I172" s="75" t="s">
        <v>99</v>
      </c>
      <c r="J172" s="75" t="s">
        <v>44</v>
      </c>
      <c r="K172" s="74" t="s">
        <v>99</v>
      </c>
      <c r="L172" s="74" t="s">
        <v>99</v>
      </c>
      <c r="M172" s="287" t="s">
        <v>99</v>
      </c>
      <c r="N172" s="74"/>
      <c r="O172" s="288" t="s">
        <v>99</v>
      </c>
      <c r="P172" s="74" t="s">
        <v>99</v>
      </c>
      <c r="Q172" s="75" t="s">
        <v>44</v>
      </c>
      <c r="R172" s="75" t="s">
        <v>44</v>
      </c>
      <c r="S172" s="75" t="s">
        <v>44</v>
      </c>
      <c r="T172" s="75" t="s">
        <v>44</v>
      </c>
      <c r="U172" s="75" t="s">
        <v>44</v>
      </c>
      <c r="V172" s="75"/>
      <c r="W172" s="75"/>
      <c r="X172" s="75"/>
      <c r="Y172" s="75"/>
      <c r="Z172" s="75"/>
      <c r="AA172" s="75"/>
      <c r="AB172" s="75"/>
      <c r="AC172" s="75"/>
      <c r="AD172" s="75"/>
      <c r="AE172" s="75"/>
      <c r="AF172" s="75"/>
      <c r="AG172" s="75"/>
      <c r="AH172" s="75"/>
    </row>
    <row r="173" spans="1:34" ht="14.5" x14ac:dyDescent="0.35">
      <c r="A173" s="104" t="str">
        <f t="shared" si="37"/>
        <v/>
      </c>
      <c r="B173" s="5" t="str">
        <f t="shared" si="36"/>
        <v/>
      </c>
      <c r="C173" s="336">
        <f t="shared" si="38"/>
        <v>0</v>
      </c>
      <c r="D173" s="73">
        <v>0</v>
      </c>
      <c r="E173" s="73">
        <v>0</v>
      </c>
      <c r="F173" s="74"/>
      <c r="G173" s="74"/>
      <c r="H173" s="75" t="s">
        <v>99</v>
      </c>
      <c r="I173" s="75" t="s">
        <v>99</v>
      </c>
      <c r="J173" s="75" t="s">
        <v>44</v>
      </c>
      <c r="K173" s="74" t="s">
        <v>99</v>
      </c>
      <c r="L173" s="74" t="s">
        <v>99</v>
      </c>
      <c r="M173" s="287" t="s">
        <v>99</v>
      </c>
      <c r="N173" s="74"/>
      <c r="O173" s="288" t="s">
        <v>99</v>
      </c>
      <c r="P173" s="74" t="s">
        <v>99</v>
      </c>
      <c r="Q173" s="75" t="s">
        <v>44</v>
      </c>
      <c r="R173" s="75" t="s">
        <v>44</v>
      </c>
      <c r="S173" s="75" t="s">
        <v>44</v>
      </c>
      <c r="T173" s="75" t="s">
        <v>44</v>
      </c>
      <c r="U173" s="75" t="s">
        <v>44</v>
      </c>
      <c r="V173" s="75"/>
      <c r="W173" s="75"/>
      <c r="X173" s="75"/>
      <c r="Y173" s="75"/>
      <c r="Z173" s="75"/>
      <c r="AA173" s="75"/>
      <c r="AB173" s="75"/>
      <c r="AC173" s="75"/>
      <c r="AD173" s="75"/>
      <c r="AE173" s="75"/>
      <c r="AF173" s="75"/>
      <c r="AG173" s="75"/>
      <c r="AH173" s="75"/>
    </row>
    <row r="174" spans="1:34" ht="14.5" x14ac:dyDescent="0.35">
      <c r="A174" s="104" t="str">
        <f t="shared" si="37"/>
        <v/>
      </c>
      <c r="B174" s="5" t="str">
        <f t="shared" si="36"/>
        <v/>
      </c>
      <c r="C174" s="336">
        <f t="shared" si="38"/>
        <v>0</v>
      </c>
      <c r="D174" s="73">
        <v>0</v>
      </c>
      <c r="E174" s="73">
        <v>0</v>
      </c>
      <c r="F174" s="74"/>
      <c r="G174" s="74"/>
      <c r="H174" s="75" t="s">
        <v>99</v>
      </c>
      <c r="I174" s="75" t="s">
        <v>99</v>
      </c>
      <c r="J174" s="75" t="s">
        <v>44</v>
      </c>
      <c r="K174" s="74" t="s">
        <v>99</v>
      </c>
      <c r="L174" s="74" t="s">
        <v>99</v>
      </c>
      <c r="M174" s="287" t="s">
        <v>99</v>
      </c>
      <c r="N174" s="74"/>
      <c r="O174" s="288" t="s">
        <v>99</v>
      </c>
      <c r="P174" s="74" t="s">
        <v>99</v>
      </c>
      <c r="Q174" s="75" t="s">
        <v>44</v>
      </c>
      <c r="R174" s="75" t="s">
        <v>44</v>
      </c>
      <c r="S174" s="75" t="s">
        <v>44</v>
      </c>
      <c r="T174" s="75" t="s">
        <v>44</v>
      </c>
      <c r="U174" s="75" t="s">
        <v>44</v>
      </c>
      <c r="V174" s="75"/>
      <c r="W174" s="75"/>
      <c r="X174" s="75"/>
      <c r="Y174" s="75"/>
      <c r="Z174" s="75"/>
      <c r="AA174" s="75"/>
      <c r="AB174" s="75"/>
      <c r="AC174" s="75"/>
      <c r="AD174" s="75"/>
      <c r="AE174" s="75"/>
      <c r="AF174" s="75"/>
      <c r="AG174" s="75"/>
      <c r="AH174" s="75"/>
    </row>
    <row r="175" spans="1:34" ht="14.5" x14ac:dyDescent="0.35">
      <c r="A175" s="104" t="str">
        <f t="shared" si="37"/>
        <v/>
      </c>
      <c r="B175" s="5" t="str">
        <f t="shared" si="36"/>
        <v/>
      </c>
      <c r="C175" s="336">
        <f t="shared" si="38"/>
        <v>0</v>
      </c>
      <c r="D175" s="73">
        <v>0</v>
      </c>
      <c r="E175" s="73">
        <v>0</v>
      </c>
      <c r="F175" s="74"/>
      <c r="G175" s="74"/>
      <c r="H175" s="75" t="s">
        <v>99</v>
      </c>
      <c r="I175" s="75" t="s">
        <v>99</v>
      </c>
      <c r="J175" s="75" t="s">
        <v>44</v>
      </c>
      <c r="K175" s="74" t="s">
        <v>99</v>
      </c>
      <c r="L175" s="74" t="s">
        <v>99</v>
      </c>
      <c r="M175" s="287" t="s">
        <v>99</v>
      </c>
      <c r="N175" s="74"/>
      <c r="O175" s="288" t="s">
        <v>99</v>
      </c>
      <c r="P175" s="74" t="s">
        <v>99</v>
      </c>
      <c r="Q175" s="75" t="s">
        <v>44</v>
      </c>
      <c r="R175" s="75" t="s">
        <v>44</v>
      </c>
      <c r="S175" s="75" t="s">
        <v>44</v>
      </c>
      <c r="T175" s="75" t="s">
        <v>44</v>
      </c>
      <c r="U175" s="75" t="s">
        <v>44</v>
      </c>
      <c r="V175" s="75"/>
      <c r="W175" s="75"/>
      <c r="X175" s="75"/>
      <c r="Y175" s="75"/>
      <c r="Z175" s="75"/>
      <c r="AA175" s="75"/>
      <c r="AB175" s="75"/>
      <c r="AC175" s="75"/>
      <c r="AD175" s="75"/>
      <c r="AE175" s="75"/>
      <c r="AF175" s="75"/>
      <c r="AG175" s="75"/>
      <c r="AH175" s="75"/>
    </row>
    <row r="176" spans="1:34" ht="14.5" x14ac:dyDescent="0.35">
      <c r="A176" s="104" t="str">
        <f t="shared" si="37"/>
        <v/>
      </c>
      <c r="B176" s="5" t="str">
        <f t="shared" si="36"/>
        <v/>
      </c>
      <c r="C176" s="336">
        <f t="shared" si="38"/>
        <v>0</v>
      </c>
      <c r="D176" s="73">
        <v>0</v>
      </c>
      <c r="E176" s="73">
        <v>0</v>
      </c>
      <c r="F176" s="74"/>
      <c r="G176" s="74"/>
      <c r="H176" s="75" t="s">
        <v>99</v>
      </c>
      <c r="I176" s="75" t="s">
        <v>99</v>
      </c>
      <c r="J176" s="75" t="s">
        <v>44</v>
      </c>
      <c r="K176" s="74" t="s">
        <v>99</v>
      </c>
      <c r="L176" s="74" t="s">
        <v>99</v>
      </c>
      <c r="M176" s="287" t="s">
        <v>99</v>
      </c>
      <c r="N176" s="74"/>
      <c r="O176" s="288" t="s">
        <v>99</v>
      </c>
      <c r="P176" s="74" t="s">
        <v>99</v>
      </c>
      <c r="Q176" s="75" t="s">
        <v>44</v>
      </c>
      <c r="R176" s="75" t="s">
        <v>44</v>
      </c>
      <c r="S176" s="75" t="s">
        <v>44</v>
      </c>
      <c r="T176" s="75" t="s">
        <v>44</v>
      </c>
      <c r="U176" s="75" t="s">
        <v>44</v>
      </c>
      <c r="V176" s="75"/>
      <c r="W176" s="75"/>
      <c r="X176" s="75"/>
      <c r="Y176" s="75"/>
      <c r="Z176" s="75"/>
      <c r="AA176" s="75"/>
      <c r="AB176" s="75"/>
      <c r="AC176" s="75"/>
      <c r="AD176" s="75"/>
      <c r="AE176" s="75"/>
      <c r="AF176" s="75"/>
      <c r="AG176" s="75"/>
      <c r="AH176" s="75"/>
    </row>
    <row r="177" spans="1:34" ht="14.5" x14ac:dyDescent="0.35">
      <c r="A177" s="104" t="str">
        <f t="shared" si="37"/>
        <v/>
      </c>
      <c r="B177" s="5" t="str">
        <f t="shared" si="36"/>
        <v/>
      </c>
      <c r="C177" s="336">
        <f t="shared" si="38"/>
        <v>0</v>
      </c>
      <c r="D177" s="73">
        <v>0</v>
      </c>
      <c r="E177" s="73">
        <v>0</v>
      </c>
      <c r="F177" s="74"/>
      <c r="G177" s="74"/>
      <c r="H177" s="75" t="s">
        <v>99</v>
      </c>
      <c r="I177" s="75" t="s">
        <v>99</v>
      </c>
      <c r="J177" s="75" t="s">
        <v>44</v>
      </c>
      <c r="K177" s="74" t="s">
        <v>99</v>
      </c>
      <c r="L177" s="74" t="s">
        <v>99</v>
      </c>
      <c r="M177" s="287" t="s">
        <v>99</v>
      </c>
      <c r="N177" s="74"/>
      <c r="O177" s="288" t="s">
        <v>99</v>
      </c>
      <c r="P177" s="74" t="s">
        <v>99</v>
      </c>
      <c r="Q177" s="75" t="s">
        <v>44</v>
      </c>
      <c r="R177" s="75" t="s">
        <v>44</v>
      </c>
      <c r="S177" s="75" t="s">
        <v>44</v>
      </c>
      <c r="T177" s="75" t="s">
        <v>44</v>
      </c>
      <c r="U177" s="75" t="s">
        <v>44</v>
      </c>
      <c r="V177" s="75"/>
      <c r="W177" s="75"/>
      <c r="X177" s="75"/>
      <c r="Y177" s="75"/>
      <c r="Z177" s="75"/>
      <c r="AA177" s="75"/>
      <c r="AB177" s="75"/>
      <c r="AC177" s="75"/>
      <c r="AD177" s="75"/>
      <c r="AE177" s="75"/>
      <c r="AF177" s="75"/>
      <c r="AG177" s="75"/>
      <c r="AH177" s="75"/>
    </row>
    <row r="178" spans="1:34" ht="14.5" x14ac:dyDescent="0.35">
      <c r="A178" s="104" t="str">
        <f t="shared" si="37"/>
        <v/>
      </c>
      <c r="B178" s="5" t="str">
        <f t="shared" si="36"/>
        <v/>
      </c>
      <c r="C178" s="336">
        <f t="shared" si="38"/>
        <v>0</v>
      </c>
      <c r="D178" s="73">
        <v>0</v>
      </c>
      <c r="E178" s="73">
        <v>0</v>
      </c>
      <c r="F178" s="74"/>
      <c r="G178" s="74"/>
      <c r="H178" s="75" t="s">
        <v>99</v>
      </c>
      <c r="I178" s="75" t="s">
        <v>99</v>
      </c>
      <c r="J178" s="75" t="s">
        <v>44</v>
      </c>
      <c r="K178" s="74" t="s">
        <v>99</v>
      </c>
      <c r="L178" s="74" t="s">
        <v>99</v>
      </c>
      <c r="M178" s="287" t="s">
        <v>99</v>
      </c>
      <c r="N178" s="74"/>
      <c r="O178" s="288" t="s">
        <v>99</v>
      </c>
      <c r="P178" s="74" t="s">
        <v>99</v>
      </c>
      <c r="Q178" s="75" t="s">
        <v>44</v>
      </c>
      <c r="R178" s="75" t="s">
        <v>44</v>
      </c>
      <c r="S178" s="75" t="s">
        <v>44</v>
      </c>
      <c r="T178" s="75" t="s">
        <v>44</v>
      </c>
      <c r="U178" s="75" t="s">
        <v>44</v>
      </c>
      <c r="V178" s="75"/>
      <c r="W178" s="75"/>
      <c r="X178" s="75"/>
      <c r="Y178" s="75"/>
      <c r="Z178" s="75"/>
      <c r="AA178" s="75"/>
      <c r="AB178" s="75"/>
      <c r="AC178" s="75"/>
      <c r="AD178" s="75"/>
      <c r="AE178" s="75"/>
      <c r="AF178" s="75"/>
      <c r="AG178" s="75"/>
      <c r="AH178" s="75"/>
    </row>
    <row r="179" spans="1:34" ht="14.5" x14ac:dyDescent="0.35">
      <c r="A179" s="104" t="str">
        <f t="shared" si="37"/>
        <v/>
      </c>
      <c r="B179" s="5" t="str">
        <f t="shared" si="36"/>
        <v/>
      </c>
      <c r="C179" s="336">
        <f t="shared" si="38"/>
        <v>0</v>
      </c>
      <c r="D179" s="73">
        <v>0</v>
      </c>
      <c r="E179" s="73">
        <v>0</v>
      </c>
      <c r="F179" s="74"/>
      <c r="G179" s="74"/>
      <c r="H179" s="75" t="s">
        <v>99</v>
      </c>
      <c r="I179" s="75" t="s">
        <v>99</v>
      </c>
      <c r="J179" s="75" t="s">
        <v>44</v>
      </c>
      <c r="K179" s="74" t="s">
        <v>99</v>
      </c>
      <c r="L179" s="74" t="s">
        <v>99</v>
      </c>
      <c r="M179" s="287" t="s">
        <v>99</v>
      </c>
      <c r="N179" s="74"/>
      <c r="O179" s="288" t="s">
        <v>99</v>
      </c>
      <c r="P179" s="74" t="s">
        <v>99</v>
      </c>
      <c r="Q179" s="75" t="s">
        <v>44</v>
      </c>
      <c r="R179" s="75" t="s">
        <v>44</v>
      </c>
      <c r="S179" s="75" t="s">
        <v>44</v>
      </c>
      <c r="T179" s="75" t="s">
        <v>44</v>
      </c>
      <c r="U179" s="75" t="s">
        <v>44</v>
      </c>
      <c r="V179" s="75"/>
      <c r="W179" s="75"/>
      <c r="X179" s="75"/>
      <c r="Y179" s="75"/>
      <c r="Z179" s="75"/>
      <c r="AA179" s="75"/>
      <c r="AB179" s="75"/>
      <c r="AC179" s="75"/>
      <c r="AD179" s="75"/>
      <c r="AE179" s="75"/>
      <c r="AF179" s="75"/>
      <c r="AG179" s="75"/>
      <c r="AH179" s="75"/>
    </row>
    <row r="180" spans="1:34" ht="14.5" x14ac:dyDescent="0.35">
      <c r="A180" s="104" t="str">
        <f t="shared" si="37"/>
        <v/>
      </c>
      <c r="B180" s="5" t="str">
        <f t="shared" si="36"/>
        <v/>
      </c>
      <c r="C180" s="336">
        <f t="shared" si="38"/>
        <v>0</v>
      </c>
      <c r="D180" s="73">
        <v>0</v>
      </c>
      <c r="E180" s="73">
        <v>0</v>
      </c>
      <c r="F180" s="74"/>
      <c r="G180" s="74"/>
      <c r="H180" s="75" t="s">
        <v>99</v>
      </c>
      <c r="I180" s="75" t="s">
        <v>99</v>
      </c>
      <c r="J180" s="75" t="s">
        <v>44</v>
      </c>
      <c r="K180" s="74" t="s">
        <v>99</v>
      </c>
      <c r="L180" s="74" t="s">
        <v>99</v>
      </c>
      <c r="M180" s="287" t="s">
        <v>99</v>
      </c>
      <c r="N180" s="74"/>
      <c r="O180" s="288" t="s">
        <v>99</v>
      </c>
      <c r="P180" s="74" t="s">
        <v>99</v>
      </c>
      <c r="Q180" s="75" t="s">
        <v>44</v>
      </c>
      <c r="R180" s="75" t="s">
        <v>44</v>
      </c>
      <c r="S180" s="75" t="s">
        <v>44</v>
      </c>
      <c r="T180" s="75" t="s">
        <v>44</v>
      </c>
      <c r="U180" s="75" t="s">
        <v>44</v>
      </c>
      <c r="V180" s="75"/>
      <c r="W180" s="75"/>
      <c r="X180" s="75"/>
      <c r="Y180" s="75"/>
      <c r="Z180" s="75"/>
      <c r="AA180" s="75"/>
      <c r="AB180" s="75"/>
      <c r="AC180" s="75"/>
      <c r="AD180" s="75"/>
      <c r="AE180" s="75"/>
      <c r="AF180" s="75"/>
      <c r="AG180" s="75"/>
      <c r="AH180" s="75"/>
    </row>
    <row r="181" spans="1:34" ht="14.5" x14ac:dyDescent="0.35">
      <c r="A181" s="104" t="str">
        <f t="shared" si="37"/>
        <v/>
      </c>
      <c r="B181" s="5" t="str">
        <f t="shared" si="36"/>
        <v/>
      </c>
      <c r="C181" s="336">
        <f t="shared" si="38"/>
        <v>0</v>
      </c>
      <c r="D181" s="73">
        <v>0</v>
      </c>
      <c r="E181" s="73">
        <v>0</v>
      </c>
      <c r="F181" s="74"/>
      <c r="G181" s="74"/>
      <c r="H181" s="75" t="s">
        <v>99</v>
      </c>
      <c r="I181" s="75" t="s">
        <v>99</v>
      </c>
      <c r="J181" s="75" t="s">
        <v>44</v>
      </c>
      <c r="K181" s="74" t="s">
        <v>99</v>
      </c>
      <c r="L181" s="74" t="s">
        <v>99</v>
      </c>
      <c r="M181" s="287" t="s">
        <v>99</v>
      </c>
      <c r="N181" s="74"/>
      <c r="O181" s="288" t="s">
        <v>99</v>
      </c>
      <c r="P181" s="74" t="s">
        <v>99</v>
      </c>
      <c r="Q181" s="75" t="s">
        <v>44</v>
      </c>
      <c r="R181" s="75" t="s">
        <v>44</v>
      </c>
      <c r="S181" s="75" t="s">
        <v>44</v>
      </c>
      <c r="T181" s="75" t="s">
        <v>44</v>
      </c>
      <c r="U181" s="75" t="s">
        <v>44</v>
      </c>
      <c r="V181" s="75"/>
      <c r="W181" s="75"/>
      <c r="X181" s="75"/>
      <c r="Y181" s="75"/>
      <c r="Z181" s="75"/>
      <c r="AA181" s="75"/>
      <c r="AB181" s="75"/>
      <c r="AC181" s="75"/>
      <c r="AD181" s="75"/>
      <c r="AE181" s="75"/>
      <c r="AF181" s="75"/>
      <c r="AG181" s="75"/>
      <c r="AH181" s="75"/>
    </row>
    <row r="182" spans="1:34" ht="14.5" x14ac:dyDescent="0.35">
      <c r="A182" s="104" t="str">
        <f t="shared" si="37"/>
        <v/>
      </c>
      <c r="B182" s="5" t="str">
        <f t="shared" si="36"/>
        <v/>
      </c>
      <c r="C182" s="336">
        <f t="shared" si="38"/>
        <v>0</v>
      </c>
      <c r="D182" s="73">
        <v>0</v>
      </c>
      <c r="E182" s="73">
        <v>0</v>
      </c>
      <c r="F182" s="74"/>
      <c r="G182" s="74"/>
      <c r="H182" s="75" t="s">
        <v>99</v>
      </c>
      <c r="I182" s="75" t="s">
        <v>99</v>
      </c>
      <c r="J182" s="75" t="s">
        <v>44</v>
      </c>
      <c r="K182" s="74" t="s">
        <v>99</v>
      </c>
      <c r="L182" s="74" t="s">
        <v>99</v>
      </c>
      <c r="M182" s="287" t="s">
        <v>99</v>
      </c>
      <c r="N182" s="74"/>
      <c r="O182" s="288" t="s">
        <v>99</v>
      </c>
      <c r="P182" s="74" t="s">
        <v>99</v>
      </c>
      <c r="Q182" s="75" t="s">
        <v>44</v>
      </c>
      <c r="R182" s="75" t="s">
        <v>44</v>
      </c>
      <c r="S182" s="75" t="s">
        <v>44</v>
      </c>
      <c r="T182" s="75" t="s">
        <v>44</v>
      </c>
      <c r="U182" s="75" t="s">
        <v>44</v>
      </c>
      <c r="V182" s="75"/>
      <c r="W182" s="75"/>
      <c r="X182" s="75"/>
      <c r="Y182" s="75"/>
      <c r="Z182" s="75"/>
      <c r="AA182" s="75"/>
      <c r="AB182" s="75"/>
      <c r="AC182" s="75"/>
      <c r="AD182" s="75"/>
      <c r="AE182" s="75"/>
      <c r="AF182" s="75"/>
      <c r="AG182" s="75"/>
      <c r="AH182" s="75"/>
    </row>
    <row r="183" spans="1:34" ht="14.5" x14ac:dyDescent="0.35">
      <c r="A183" s="104" t="str">
        <f t="shared" si="37"/>
        <v/>
      </c>
      <c r="B183" s="5" t="str">
        <f t="shared" si="36"/>
        <v/>
      </c>
      <c r="C183" s="336">
        <f t="shared" si="38"/>
        <v>0</v>
      </c>
      <c r="D183" s="73">
        <v>0</v>
      </c>
      <c r="E183" s="73">
        <v>0</v>
      </c>
      <c r="F183" s="74"/>
      <c r="G183" s="74"/>
      <c r="H183" s="75" t="s">
        <v>99</v>
      </c>
      <c r="I183" s="75" t="s">
        <v>99</v>
      </c>
      <c r="J183" s="75" t="s">
        <v>44</v>
      </c>
      <c r="K183" s="74" t="s">
        <v>99</v>
      </c>
      <c r="L183" s="74" t="s">
        <v>99</v>
      </c>
      <c r="M183" s="287" t="s">
        <v>99</v>
      </c>
      <c r="N183" s="74"/>
      <c r="O183" s="288" t="s">
        <v>99</v>
      </c>
      <c r="P183" s="74" t="s">
        <v>99</v>
      </c>
      <c r="Q183" s="75" t="s">
        <v>44</v>
      </c>
      <c r="R183" s="75" t="s">
        <v>44</v>
      </c>
      <c r="S183" s="75" t="s">
        <v>44</v>
      </c>
      <c r="T183" s="75" t="s">
        <v>44</v>
      </c>
      <c r="U183" s="75" t="s">
        <v>44</v>
      </c>
      <c r="V183" s="75"/>
      <c r="W183" s="75"/>
      <c r="X183" s="75"/>
      <c r="Y183" s="75"/>
      <c r="Z183" s="75"/>
      <c r="AA183" s="75"/>
      <c r="AB183" s="75"/>
      <c r="AC183" s="75"/>
      <c r="AD183" s="75"/>
      <c r="AE183" s="75"/>
      <c r="AF183" s="75"/>
      <c r="AG183" s="75"/>
      <c r="AH183" s="75"/>
    </row>
    <row r="184" spans="1:34" ht="14.5" x14ac:dyDescent="0.35">
      <c r="A184" s="104" t="str">
        <f t="shared" si="37"/>
        <v/>
      </c>
      <c r="B184" s="5" t="str">
        <f t="shared" si="36"/>
        <v/>
      </c>
      <c r="C184" s="336">
        <f t="shared" si="38"/>
        <v>0</v>
      </c>
      <c r="D184" s="73">
        <v>0</v>
      </c>
      <c r="E184" s="73">
        <v>0</v>
      </c>
      <c r="F184" s="74"/>
      <c r="G184" s="74"/>
      <c r="H184" s="75" t="s">
        <v>99</v>
      </c>
      <c r="I184" s="75" t="s">
        <v>99</v>
      </c>
      <c r="J184" s="75" t="s">
        <v>44</v>
      </c>
      <c r="K184" s="74" t="s">
        <v>99</v>
      </c>
      <c r="L184" s="74" t="s">
        <v>99</v>
      </c>
      <c r="M184" s="287" t="s">
        <v>99</v>
      </c>
      <c r="N184" s="74"/>
      <c r="O184" s="288" t="s">
        <v>99</v>
      </c>
      <c r="P184" s="74" t="s">
        <v>99</v>
      </c>
      <c r="Q184" s="75" t="s">
        <v>44</v>
      </c>
      <c r="R184" s="75" t="s">
        <v>44</v>
      </c>
      <c r="S184" s="75" t="s">
        <v>44</v>
      </c>
      <c r="T184" s="75" t="s">
        <v>44</v>
      </c>
      <c r="U184" s="75" t="s">
        <v>44</v>
      </c>
      <c r="V184" s="75"/>
      <c r="W184" s="75"/>
      <c r="X184" s="75"/>
      <c r="Y184" s="75"/>
      <c r="Z184" s="75"/>
      <c r="AA184" s="75"/>
      <c r="AB184" s="75"/>
      <c r="AC184" s="75"/>
      <c r="AD184" s="75"/>
      <c r="AE184" s="75"/>
      <c r="AF184" s="75"/>
      <c r="AG184" s="75"/>
      <c r="AH184" s="75"/>
    </row>
    <row r="185" spans="1:34" ht="14.5" x14ac:dyDescent="0.35">
      <c r="A185" s="104" t="str">
        <f t="shared" si="37"/>
        <v/>
      </c>
      <c r="B185" s="5" t="str">
        <f t="shared" si="36"/>
        <v/>
      </c>
      <c r="C185" s="336">
        <f t="shared" si="38"/>
        <v>0</v>
      </c>
      <c r="D185" s="73">
        <v>0</v>
      </c>
      <c r="E185" s="73">
        <v>0</v>
      </c>
      <c r="F185" s="74"/>
      <c r="G185" s="74"/>
      <c r="H185" s="75" t="s">
        <v>99</v>
      </c>
      <c r="I185" s="75" t="s">
        <v>99</v>
      </c>
      <c r="J185" s="75" t="s">
        <v>44</v>
      </c>
      <c r="K185" s="74" t="s">
        <v>99</v>
      </c>
      <c r="L185" s="74" t="s">
        <v>99</v>
      </c>
      <c r="M185" s="287" t="s">
        <v>99</v>
      </c>
      <c r="N185" s="74"/>
      <c r="O185" s="288" t="s">
        <v>99</v>
      </c>
      <c r="P185" s="74" t="s">
        <v>99</v>
      </c>
      <c r="Q185" s="75" t="s">
        <v>44</v>
      </c>
      <c r="R185" s="75" t="s">
        <v>44</v>
      </c>
      <c r="S185" s="75" t="s">
        <v>44</v>
      </c>
      <c r="T185" s="75" t="s">
        <v>44</v>
      </c>
      <c r="U185" s="75" t="s">
        <v>44</v>
      </c>
      <c r="V185" s="75"/>
      <c r="W185" s="75"/>
      <c r="X185" s="75"/>
      <c r="Y185" s="75"/>
      <c r="Z185" s="75"/>
      <c r="AA185" s="75"/>
      <c r="AB185" s="75"/>
      <c r="AC185" s="75"/>
      <c r="AD185" s="75"/>
      <c r="AE185" s="75"/>
      <c r="AF185" s="75"/>
      <c r="AG185" s="75"/>
      <c r="AH185" s="75"/>
    </row>
    <row r="186" spans="1:34" ht="14.5" x14ac:dyDescent="0.35">
      <c r="A186" s="104" t="str">
        <f t="shared" si="37"/>
        <v/>
      </c>
      <c r="B186" s="5" t="str">
        <f t="shared" si="36"/>
        <v/>
      </c>
      <c r="C186" s="336">
        <f t="shared" si="38"/>
        <v>0</v>
      </c>
      <c r="D186" s="73">
        <v>0</v>
      </c>
      <c r="E186" s="73">
        <v>0</v>
      </c>
      <c r="F186" s="74"/>
      <c r="G186" s="74"/>
      <c r="H186" s="75" t="s">
        <v>99</v>
      </c>
      <c r="I186" s="75" t="s">
        <v>99</v>
      </c>
      <c r="J186" s="75" t="s">
        <v>44</v>
      </c>
      <c r="K186" s="74" t="s">
        <v>99</v>
      </c>
      <c r="L186" s="74" t="s">
        <v>99</v>
      </c>
      <c r="M186" s="287" t="s">
        <v>99</v>
      </c>
      <c r="N186" s="74"/>
      <c r="O186" s="288" t="s">
        <v>99</v>
      </c>
      <c r="P186" s="74" t="s">
        <v>99</v>
      </c>
      <c r="Q186" s="75" t="s">
        <v>44</v>
      </c>
      <c r="R186" s="75" t="s">
        <v>44</v>
      </c>
      <c r="S186" s="75" t="s">
        <v>44</v>
      </c>
      <c r="T186" s="75" t="s">
        <v>44</v>
      </c>
      <c r="U186" s="75" t="s">
        <v>44</v>
      </c>
      <c r="V186" s="75"/>
      <c r="W186" s="75"/>
      <c r="X186" s="75"/>
      <c r="Y186" s="75"/>
      <c r="Z186" s="75"/>
      <c r="AA186" s="75"/>
      <c r="AB186" s="75"/>
      <c r="AC186" s="75"/>
      <c r="AD186" s="75"/>
      <c r="AE186" s="75"/>
      <c r="AF186" s="75"/>
      <c r="AG186" s="75"/>
      <c r="AH186" s="75"/>
    </row>
    <row r="187" spans="1:34" ht="14.5" x14ac:dyDescent="0.35">
      <c r="A187" s="104" t="str">
        <f t="shared" si="37"/>
        <v/>
      </c>
      <c r="B187" s="5" t="str">
        <f t="shared" si="36"/>
        <v/>
      </c>
      <c r="C187" s="336">
        <f t="shared" si="38"/>
        <v>0</v>
      </c>
      <c r="D187" s="73">
        <v>0</v>
      </c>
      <c r="E187" s="73">
        <v>0</v>
      </c>
      <c r="F187" s="74"/>
      <c r="G187" s="74"/>
      <c r="H187" s="75" t="s">
        <v>99</v>
      </c>
      <c r="I187" s="75" t="s">
        <v>99</v>
      </c>
      <c r="J187" s="75" t="s">
        <v>44</v>
      </c>
      <c r="K187" s="74" t="s">
        <v>99</v>
      </c>
      <c r="L187" s="74" t="s">
        <v>99</v>
      </c>
      <c r="M187" s="287" t="s">
        <v>99</v>
      </c>
      <c r="N187" s="74"/>
      <c r="O187" s="288" t="s">
        <v>99</v>
      </c>
      <c r="P187" s="74" t="s">
        <v>99</v>
      </c>
      <c r="Q187" s="75" t="s">
        <v>44</v>
      </c>
      <c r="R187" s="75" t="s">
        <v>44</v>
      </c>
      <c r="S187" s="75" t="s">
        <v>44</v>
      </c>
      <c r="T187" s="75" t="s">
        <v>44</v>
      </c>
      <c r="U187" s="75" t="s">
        <v>44</v>
      </c>
      <c r="V187" s="75"/>
      <c r="W187" s="75"/>
      <c r="X187" s="75"/>
      <c r="Y187" s="75"/>
      <c r="Z187" s="75"/>
      <c r="AA187" s="75"/>
      <c r="AB187" s="75"/>
      <c r="AC187" s="75"/>
      <c r="AD187" s="75"/>
      <c r="AE187" s="75"/>
      <c r="AF187" s="75"/>
      <c r="AG187" s="75"/>
      <c r="AH187" s="75"/>
    </row>
    <row r="188" spans="1:34" ht="14.5" x14ac:dyDescent="0.35">
      <c r="A188" s="104" t="str">
        <f t="shared" si="37"/>
        <v/>
      </c>
      <c r="B188" s="5" t="str">
        <f t="shared" si="36"/>
        <v/>
      </c>
      <c r="C188" s="336">
        <f t="shared" si="38"/>
        <v>0</v>
      </c>
      <c r="D188" s="73">
        <v>0</v>
      </c>
      <c r="E188" s="73">
        <v>0</v>
      </c>
      <c r="F188" s="74"/>
      <c r="G188" s="74"/>
      <c r="H188" s="75" t="s">
        <v>99</v>
      </c>
      <c r="I188" s="75" t="s">
        <v>99</v>
      </c>
      <c r="J188" s="75" t="s">
        <v>44</v>
      </c>
      <c r="K188" s="74" t="s">
        <v>99</v>
      </c>
      <c r="L188" s="74" t="s">
        <v>99</v>
      </c>
      <c r="M188" s="287" t="s">
        <v>99</v>
      </c>
      <c r="N188" s="74"/>
      <c r="O188" s="288" t="s">
        <v>99</v>
      </c>
      <c r="P188" s="74" t="s">
        <v>99</v>
      </c>
      <c r="Q188" s="75" t="s">
        <v>44</v>
      </c>
      <c r="R188" s="75" t="s">
        <v>44</v>
      </c>
      <c r="S188" s="75" t="s">
        <v>44</v>
      </c>
      <c r="T188" s="75" t="s">
        <v>44</v>
      </c>
      <c r="U188" s="75" t="s">
        <v>44</v>
      </c>
      <c r="V188" s="75"/>
      <c r="W188" s="75"/>
      <c r="X188" s="75"/>
      <c r="Y188" s="75"/>
      <c r="Z188" s="75"/>
      <c r="AA188" s="75"/>
      <c r="AB188" s="75"/>
      <c r="AC188" s="75"/>
      <c r="AD188" s="75"/>
      <c r="AE188" s="75"/>
      <c r="AF188" s="75"/>
      <c r="AG188" s="75"/>
      <c r="AH188" s="75"/>
    </row>
    <row r="189" spans="1:34" ht="14.5" x14ac:dyDescent="0.35">
      <c r="A189" s="104" t="str">
        <f t="shared" si="37"/>
        <v/>
      </c>
      <c r="B189" s="5" t="str">
        <f t="shared" si="36"/>
        <v/>
      </c>
      <c r="C189" s="336">
        <f t="shared" si="38"/>
        <v>0</v>
      </c>
      <c r="D189" s="73">
        <v>0</v>
      </c>
      <c r="E189" s="73">
        <v>0</v>
      </c>
      <c r="F189" s="74"/>
      <c r="G189" s="74"/>
      <c r="H189" s="75" t="s">
        <v>99</v>
      </c>
      <c r="I189" s="75" t="s">
        <v>99</v>
      </c>
      <c r="J189" s="75" t="s">
        <v>44</v>
      </c>
      <c r="K189" s="74" t="s">
        <v>99</v>
      </c>
      <c r="L189" s="74" t="s">
        <v>99</v>
      </c>
      <c r="M189" s="287" t="s">
        <v>99</v>
      </c>
      <c r="N189" s="74"/>
      <c r="O189" s="288" t="s">
        <v>99</v>
      </c>
      <c r="P189" s="74" t="s">
        <v>99</v>
      </c>
      <c r="Q189" s="75" t="s">
        <v>44</v>
      </c>
      <c r="R189" s="75" t="s">
        <v>44</v>
      </c>
      <c r="S189" s="75" t="s">
        <v>44</v>
      </c>
      <c r="T189" s="75" t="s">
        <v>44</v>
      </c>
      <c r="U189" s="75" t="s">
        <v>44</v>
      </c>
      <c r="V189" s="75"/>
      <c r="W189" s="75"/>
      <c r="X189" s="75"/>
      <c r="Y189" s="75"/>
      <c r="Z189" s="75"/>
      <c r="AA189" s="75"/>
      <c r="AB189" s="75"/>
      <c r="AC189" s="75"/>
      <c r="AD189" s="75"/>
      <c r="AE189" s="75"/>
      <c r="AF189" s="75"/>
      <c r="AG189" s="75"/>
      <c r="AH189" s="75"/>
    </row>
    <row r="190" spans="1:34" ht="14.5" x14ac:dyDescent="0.35">
      <c r="A190" s="104" t="str">
        <f t="shared" si="37"/>
        <v/>
      </c>
      <c r="B190" s="5" t="str">
        <f t="shared" si="36"/>
        <v/>
      </c>
      <c r="C190" s="336">
        <f t="shared" si="38"/>
        <v>0</v>
      </c>
      <c r="D190" s="73">
        <v>0</v>
      </c>
      <c r="E190" s="73">
        <v>0</v>
      </c>
      <c r="F190" s="74"/>
      <c r="G190" s="74"/>
      <c r="H190" s="75" t="s">
        <v>99</v>
      </c>
      <c r="I190" s="75" t="s">
        <v>99</v>
      </c>
      <c r="J190" s="75" t="s">
        <v>44</v>
      </c>
      <c r="K190" s="74" t="s">
        <v>99</v>
      </c>
      <c r="L190" s="74" t="s">
        <v>99</v>
      </c>
      <c r="M190" s="287" t="s">
        <v>99</v>
      </c>
      <c r="N190" s="74"/>
      <c r="O190" s="288" t="s">
        <v>99</v>
      </c>
      <c r="P190" s="74" t="s">
        <v>99</v>
      </c>
      <c r="Q190" s="75" t="s">
        <v>44</v>
      </c>
      <c r="R190" s="75" t="s">
        <v>44</v>
      </c>
      <c r="S190" s="75" t="s">
        <v>44</v>
      </c>
      <c r="T190" s="75" t="s">
        <v>44</v>
      </c>
      <c r="U190" s="75" t="s">
        <v>44</v>
      </c>
      <c r="V190" s="75"/>
      <c r="W190" s="75"/>
      <c r="X190" s="75"/>
      <c r="Y190" s="75"/>
      <c r="Z190" s="75"/>
      <c r="AA190" s="75"/>
      <c r="AB190" s="75"/>
      <c r="AC190" s="75"/>
      <c r="AD190" s="75"/>
      <c r="AE190" s="75"/>
      <c r="AF190" s="75"/>
      <c r="AG190" s="75"/>
      <c r="AH190" s="75"/>
    </row>
    <row r="191" spans="1:34" ht="14.5" x14ac:dyDescent="0.35">
      <c r="A191" s="104" t="str">
        <f t="shared" si="37"/>
        <v/>
      </c>
      <c r="B191" s="5" t="str">
        <f t="shared" si="36"/>
        <v/>
      </c>
      <c r="C191" s="336">
        <f t="shared" si="38"/>
        <v>0</v>
      </c>
      <c r="D191" s="73">
        <v>0</v>
      </c>
      <c r="E191" s="73">
        <v>0</v>
      </c>
      <c r="F191" s="74"/>
      <c r="G191" s="74"/>
      <c r="H191" s="75" t="s">
        <v>99</v>
      </c>
      <c r="I191" s="75" t="s">
        <v>99</v>
      </c>
      <c r="J191" s="75" t="s">
        <v>44</v>
      </c>
      <c r="K191" s="74" t="s">
        <v>99</v>
      </c>
      <c r="L191" s="74" t="s">
        <v>99</v>
      </c>
      <c r="M191" s="287" t="s">
        <v>99</v>
      </c>
      <c r="N191" s="74"/>
      <c r="O191" s="288" t="s">
        <v>99</v>
      </c>
      <c r="P191" s="74" t="s">
        <v>99</v>
      </c>
      <c r="Q191" s="75" t="s">
        <v>44</v>
      </c>
      <c r="R191" s="75" t="s">
        <v>44</v>
      </c>
      <c r="S191" s="75" t="s">
        <v>44</v>
      </c>
      <c r="T191" s="75" t="s">
        <v>44</v>
      </c>
      <c r="U191" s="75" t="s">
        <v>44</v>
      </c>
      <c r="V191" s="75"/>
      <c r="W191" s="75"/>
      <c r="X191" s="75"/>
      <c r="Y191" s="75"/>
      <c r="Z191" s="75"/>
      <c r="AA191" s="75"/>
      <c r="AB191" s="75"/>
      <c r="AC191" s="75"/>
      <c r="AD191" s="75"/>
      <c r="AE191" s="75"/>
      <c r="AF191" s="75"/>
      <c r="AG191" s="75"/>
      <c r="AH191" s="75"/>
    </row>
    <row r="192" spans="1:34" ht="14.5" x14ac:dyDescent="0.35">
      <c r="A192" s="104" t="str">
        <f t="shared" si="37"/>
        <v/>
      </c>
      <c r="B192" s="5" t="str">
        <f t="shared" si="36"/>
        <v/>
      </c>
      <c r="C192" s="336">
        <f t="shared" si="38"/>
        <v>0</v>
      </c>
      <c r="D192" s="73">
        <v>0</v>
      </c>
      <c r="E192" s="73">
        <v>0</v>
      </c>
      <c r="F192" s="74"/>
      <c r="G192" s="74"/>
      <c r="H192" s="75" t="s">
        <v>99</v>
      </c>
      <c r="I192" s="75" t="s">
        <v>99</v>
      </c>
      <c r="J192" s="75" t="s">
        <v>44</v>
      </c>
      <c r="K192" s="74" t="s">
        <v>99</v>
      </c>
      <c r="L192" s="74" t="s">
        <v>99</v>
      </c>
      <c r="M192" s="287" t="s">
        <v>99</v>
      </c>
      <c r="N192" s="74"/>
      <c r="O192" s="288" t="s">
        <v>99</v>
      </c>
      <c r="P192" s="74" t="s">
        <v>99</v>
      </c>
      <c r="Q192" s="75" t="s">
        <v>44</v>
      </c>
      <c r="R192" s="75" t="s">
        <v>44</v>
      </c>
      <c r="S192" s="75" t="s">
        <v>44</v>
      </c>
      <c r="T192" s="75" t="s">
        <v>44</v>
      </c>
      <c r="U192" s="75" t="s">
        <v>44</v>
      </c>
      <c r="V192" s="75"/>
      <c r="W192" s="75"/>
      <c r="X192" s="75"/>
      <c r="Y192" s="75"/>
      <c r="Z192" s="75"/>
      <c r="AA192" s="75"/>
      <c r="AB192" s="75"/>
      <c r="AC192" s="75"/>
      <c r="AD192" s="75"/>
      <c r="AE192" s="75"/>
      <c r="AF192" s="75"/>
      <c r="AG192" s="75"/>
      <c r="AH192" s="75"/>
    </row>
    <row r="193" spans="1:34" ht="14.5" x14ac:dyDescent="0.35">
      <c r="A193" s="104" t="str">
        <f t="shared" si="37"/>
        <v/>
      </c>
      <c r="B193" s="5" t="str">
        <f t="shared" si="36"/>
        <v/>
      </c>
      <c r="C193" s="336">
        <f t="shared" si="38"/>
        <v>0</v>
      </c>
      <c r="D193" s="73">
        <v>0</v>
      </c>
      <c r="E193" s="73">
        <v>0</v>
      </c>
      <c r="F193" s="74"/>
      <c r="G193" s="74"/>
      <c r="H193" s="75" t="s">
        <v>99</v>
      </c>
      <c r="I193" s="75" t="s">
        <v>99</v>
      </c>
      <c r="J193" s="75" t="s">
        <v>44</v>
      </c>
      <c r="K193" s="74" t="s">
        <v>99</v>
      </c>
      <c r="L193" s="74" t="s">
        <v>99</v>
      </c>
      <c r="M193" s="287" t="s">
        <v>99</v>
      </c>
      <c r="N193" s="74"/>
      <c r="O193" s="288" t="s">
        <v>99</v>
      </c>
      <c r="P193" s="74" t="s">
        <v>99</v>
      </c>
      <c r="Q193" s="75" t="s">
        <v>44</v>
      </c>
      <c r="R193" s="75" t="s">
        <v>44</v>
      </c>
      <c r="S193" s="75" t="s">
        <v>44</v>
      </c>
      <c r="T193" s="75" t="s">
        <v>44</v>
      </c>
      <c r="U193" s="75" t="s">
        <v>44</v>
      </c>
      <c r="V193" s="75"/>
      <c r="W193" s="75"/>
      <c r="X193" s="75"/>
      <c r="Y193" s="75"/>
      <c r="Z193" s="75"/>
      <c r="AA193" s="75"/>
      <c r="AB193" s="75"/>
      <c r="AC193" s="75"/>
      <c r="AD193" s="75"/>
      <c r="AE193" s="75"/>
      <c r="AF193" s="75"/>
      <c r="AG193" s="75"/>
      <c r="AH193" s="75"/>
    </row>
    <row r="194" spans="1:34" ht="14.5" x14ac:dyDescent="0.35">
      <c r="A194" s="104" t="str">
        <f t="shared" si="37"/>
        <v/>
      </c>
      <c r="B194" s="5" t="str">
        <f t="shared" si="36"/>
        <v/>
      </c>
      <c r="C194" s="336">
        <f t="shared" si="38"/>
        <v>0</v>
      </c>
      <c r="D194" s="73">
        <v>0</v>
      </c>
      <c r="E194" s="73">
        <v>0</v>
      </c>
      <c r="F194" s="74"/>
      <c r="G194" s="74"/>
      <c r="H194" s="75" t="s">
        <v>99</v>
      </c>
      <c r="I194" s="75" t="s">
        <v>99</v>
      </c>
      <c r="J194" s="75" t="s">
        <v>44</v>
      </c>
      <c r="K194" s="74" t="s">
        <v>99</v>
      </c>
      <c r="L194" s="74" t="s">
        <v>99</v>
      </c>
      <c r="M194" s="287" t="s">
        <v>99</v>
      </c>
      <c r="N194" s="74"/>
      <c r="O194" s="288" t="s">
        <v>99</v>
      </c>
      <c r="P194" s="74" t="s">
        <v>99</v>
      </c>
      <c r="Q194" s="75" t="s">
        <v>44</v>
      </c>
      <c r="R194" s="75" t="s">
        <v>44</v>
      </c>
      <c r="S194" s="75" t="s">
        <v>44</v>
      </c>
      <c r="T194" s="75" t="s">
        <v>44</v>
      </c>
      <c r="U194" s="75" t="s">
        <v>44</v>
      </c>
      <c r="V194" s="75"/>
      <c r="W194" s="75"/>
      <c r="X194" s="75"/>
      <c r="Y194" s="75"/>
      <c r="Z194" s="75"/>
      <c r="AA194" s="75"/>
      <c r="AB194" s="75"/>
      <c r="AC194" s="75"/>
      <c r="AD194" s="75"/>
      <c r="AE194" s="75"/>
      <c r="AF194" s="75"/>
      <c r="AG194" s="75"/>
      <c r="AH194" s="75"/>
    </row>
    <row r="195" spans="1:34" ht="14.5" x14ac:dyDescent="0.35">
      <c r="A195" s="104" t="str">
        <f t="shared" si="37"/>
        <v/>
      </c>
      <c r="B195" s="5" t="str">
        <f t="shared" si="36"/>
        <v/>
      </c>
      <c r="C195" s="336">
        <f t="shared" si="38"/>
        <v>0</v>
      </c>
      <c r="D195" s="73">
        <v>0</v>
      </c>
      <c r="E195" s="73">
        <v>0</v>
      </c>
      <c r="F195" s="74"/>
      <c r="G195" s="74"/>
      <c r="H195" s="75" t="s">
        <v>99</v>
      </c>
      <c r="I195" s="75" t="s">
        <v>99</v>
      </c>
      <c r="J195" s="75" t="s">
        <v>44</v>
      </c>
      <c r="K195" s="74" t="s">
        <v>99</v>
      </c>
      <c r="L195" s="74" t="s">
        <v>99</v>
      </c>
      <c r="M195" s="287" t="s">
        <v>99</v>
      </c>
      <c r="N195" s="74"/>
      <c r="O195" s="288" t="s">
        <v>99</v>
      </c>
      <c r="P195" s="74" t="s">
        <v>99</v>
      </c>
      <c r="Q195" s="75" t="s">
        <v>44</v>
      </c>
      <c r="R195" s="75" t="s">
        <v>44</v>
      </c>
      <c r="S195" s="75" t="s">
        <v>44</v>
      </c>
      <c r="T195" s="75" t="s">
        <v>44</v>
      </c>
      <c r="U195" s="75" t="s">
        <v>44</v>
      </c>
      <c r="V195" s="75"/>
      <c r="W195" s="75"/>
      <c r="X195" s="75"/>
      <c r="Y195" s="75"/>
      <c r="Z195" s="75"/>
      <c r="AA195" s="75"/>
      <c r="AB195" s="75"/>
      <c r="AC195" s="75"/>
      <c r="AD195" s="75"/>
      <c r="AE195" s="75"/>
      <c r="AF195" s="75"/>
      <c r="AG195" s="75"/>
      <c r="AH195" s="75"/>
    </row>
    <row r="196" spans="1:34" ht="14.5" x14ac:dyDescent="0.35">
      <c r="A196" s="104" t="str">
        <f t="shared" si="37"/>
        <v/>
      </c>
      <c r="B196" s="5" t="str">
        <f t="shared" ref="B196:B223" si="39">IF(AND(A196&lt;&gt;"",C196&lt;&gt;"",C196&lt;&gt;0),A196+TIME(0,INT(AJ196),AK196),"")</f>
        <v/>
      </c>
      <c r="C196" s="336">
        <f t="shared" si="38"/>
        <v>0</v>
      </c>
      <c r="D196" s="73">
        <v>0</v>
      </c>
      <c r="E196" s="73">
        <v>0</v>
      </c>
      <c r="F196" s="74"/>
      <c r="G196" s="74"/>
      <c r="H196" s="75" t="s">
        <v>99</v>
      </c>
      <c r="I196" s="75" t="s">
        <v>99</v>
      </c>
      <c r="J196" s="75" t="s">
        <v>44</v>
      </c>
      <c r="K196" s="74" t="s">
        <v>99</v>
      </c>
      <c r="L196" s="74" t="s">
        <v>99</v>
      </c>
      <c r="M196" s="287" t="s">
        <v>99</v>
      </c>
      <c r="N196" s="74"/>
      <c r="O196" s="288" t="s">
        <v>99</v>
      </c>
      <c r="P196" s="74" t="s">
        <v>99</v>
      </c>
      <c r="Q196" s="75" t="s">
        <v>44</v>
      </c>
      <c r="R196" s="75" t="s">
        <v>44</v>
      </c>
      <c r="S196" s="75" t="s">
        <v>44</v>
      </c>
      <c r="T196" s="75" t="s">
        <v>44</v>
      </c>
      <c r="U196" s="75" t="s">
        <v>44</v>
      </c>
      <c r="V196" s="75"/>
      <c r="W196" s="75"/>
      <c r="X196" s="75"/>
      <c r="Y196" s="75"/>
      <c r="Z196" s="75"/>
      <c r="AA196" s="75"/>
      <c r="AB196" s="75"/>
      <c r="AC196" s="75"/>
      <c r="AD196" s="75"/>
      <c r="AE196" s="75"/>
      <c r="AF196" s="75"/>
      <c r="AG196" s="75"/>
      <c r="AH196" s="75"/>
    </row>
    <row r="197" spans="1:34" ht="14.5" x14ac:dyDescent="0.35">
      <c r="A197" s="104" t="str">
        <f t="shared" ref="A197:A223" si="40">IF(AND(A196&lt;&gt;"",C197&lt;&gt;"",C197&lt;&gt;0),A196+TIME(0,(INT(AJ196)),AK196),"")</f>
        <v/>
      </c>
      <c r="B197" s="5" t="str">
        <f t="shared" si="39"/>
        <v/>
      </c>
      <c r="C197" s="336">
        <f t="shared" ref="C197:C223" si="41">AJ197+(AK197/100)</f>
        <v>0</v>
      </c>
      <c r="D197" s="73">
        <v>0</v>
      </c>
      <c r="E197" s="73">
        <v>0</v>
      </c>
      <c r="F197" s="74"/>
      <c r="G197" s="74"/>
      <c r="H197" s="75" t="s">
        <v>99</v>
      </c>
      <c r="I197" s="75" t="s">
        <v>99</v>
      </c>
      <c r="J197" s="75" t="s">
        <v>44</v>
      </c>
      <c r="K197" s="74" t="s">
        <v>99</v>
      </c>
      <c r="L197" s="74" t="s">
        <v>99</v>
      </c>
      <c r="M197" s="287" t="s">
        <v>99</v>
      </c>
      <c r="N197" s="74"/>
      <c r="O197" s="288" t="s">
        <v>99</v>
      </c>
      <c r="P197" s="74" t="s">
        <v>99</v>
      </c>
      <c r="Q197" s="75" t="s">
        <v>44</v>
      </c>
      <c r="R197" s="75" t="s">
        <v>44</v>
      </c>
      <c r="S197" s="75" t="s">
        <v>44</v>
      </c>
      <c r="T197" s="75" t="s">
        <v>44</v>
      </c>
      <c r="U197" s="75" t="s">
        <v>44</v>
      </c>
      <c r="V197" s="75"/>
      <c r="W197" s="75"/>
      <c r="X197" s="75"/>
      <c r="Y197" s="75"/>
      <c r="Z197" s="75"/>
      <c r="AA197" s="75"/>
      <c r="AB197" s="75"/>
      <c r="AC197" s="75"/>
      <c r="AD197" s="75"/>
      <c r="AE197" s="75"/>
      <c r="AF197" s="75"/>
      <c r="AG197" s="75"/>
      <c r="AH197" s="75"/>
    </row>
    <row r="198" spans="1:34" ht="14.5" x14ac:dyDescent="0.35">
      <c r="A198" s="104" t="str">
        <f t="shared" si="40"/>
        <v/>
      </c>
      <c r="B198" s="5" t="str">
        <f t="shared" si="39"/>
        <v/>
      </c>
      <c r="C198" s="336">
        <f t="shared" si="41"/>
        <v>0</v>
      </c>
      <c r="D198" s="73">
        <v>0</v>
      </c>
      <c r="E198" s="73">
        <v>0</v>
      </c>
      <c r="F198" s="74"/>
      <c r="G198" s="74"/>
      <c r="H198" s="75" t="s">
        <v>99</v>
      </c>
      <c r="I198" s="75" t="s">
        <v>99</v>
      </c>
      <c r="J198" s="75" t="s">
        <v>44</v>
      </c>
      <c r="K198" s="74" t="s">
        <v>99</v>
      </c>
      <c r="L198" s="74" t="s">
        <v>99</v>
      </c>
      <c r="M198" s="287" t="s">
        <v>99</v>
      </c>
      <c r="N198" s="74"/>
      <c r="O198" s="288" t="s">
        <v>99</v>
      </c>
      <c r="P198" s="74" t="s">
        <v>99</v>
      </c>
      <c r="Q198" s="75" t="s">
        <v>44</v>
      </c>
      <c r="R198" s="75" t="s">
        <v>44</v>
      </c>
      <c r="S198" s="75" t="s">
        <v>44</v>
      </c>
      <c r="T198" s="75" t="s">
        <v>44</v>
      </c>
      <c r="U198" s="75" t="s">
        <v>44</v>
      </c>
      <c r="V198" s="75"/>
      <c r="W198" s="75"/>
      <c r="X198" s="75"/>
      <c r="Y198" s="75"/>
      <c r="Z198" s="75"/>
      <c r="AA198" s="75"/>
      <c r="AB198" s="75"/>
      <c r="AC198" s="75"/>
      <c r="AD198" s="75"/>
      <c r="AE198" s="75"/>
      <c r="AF198" s="75"/>
      <c r="AG198" s="75"/>
      <c r="AH198" s="75"/>
    </row>
    <row r="199" spans="1:34" ht="14.5" x14ac:dyDescent="0.35">
      <c r="A199" s="104" t="str">
        <f t="shared" si="40"/>
        <v/>
      </c>
      <c r="B199" s="5" t="str">
        <f t="shared" si="39"/>
        <v/>
      </c>
      <c r="C199" s="336">
        <f t="shared" si="41"/>
        <v>0</v>
      </c>
      <c r="D199" s="73">
        <v>0</v>
      </c>
      <c r="E199" s="73">
        <v>0</v>
      </c>
      <c r="F199" s="74"/>
      <c r="G199" s="74"/>
      <c r="H199" s="75" t="s">
        <v>99</v>
      </c>
      <c r="I199" s="75" t="s">
        <v>99</v>
      </c>
      <c r="J199" s="75" t="s">
        <v>44</v>
      </c>
      <c r="K199" s="74" t="s">
        <v>99</v>
      </c>
      <c r="L199" s="74" t="s">
        <v>99</v>
      </c>
      <c r="M199" s="287" t="s">
        <v>99</v>
      </c>
      <c r="N199" s="74"/>
      <c r="O199" s="288" t="s">
        <v>99</v>
      </c>
      <c r="P199" s="74" t="s">
        <v>99</v>
      </c>
      <c r="Q199" s="75" t="s">
        <v>44</v>
      </c>
      <c r="R199" s="75" t="s">
        <v>44</v>
      </c>
      <c r="S199" s="75" t="s">
        <v>44</v>
      </c>
      <c r="T199" s="75" t="s">
        <v>44</v>
      </c>
      <c r="U199" s="75" t="s">
        <v>44</v>
      </c>
      <c r="V199" s="75"/>
      <c r="W199" s="75"/>
      <c r="X199" s="75"/>
      <c r="Y199" s="75"/>
      <c r="Z199" s="75"/>
      <c r="AA199" s="75"/>
      <c r="AB199" s="75"/>
      <c r="AC199" s="75"/>
      <c r="AD199" s="75"/>
      <c r="AE199" s="75"/>
      <c r="AF199" s="75"/>
      <c r="AG199" s="75"/>
      <c r="AH199" s="75"/>
    </row>
    <row r="200" spans="1:34" ht="14.5" x14ac:dyDescent="0.35">
      <c r="A200" s="104" t="str">
        <f t="shared" si="40"/>
        <v/>
      </c>
      <c r="B200" s="5" t="str">
        <f t="shared" si="39"/>
        <v/>
      </c>
      <c r="C200" s="336">
        <f t="shared" si="41"/>
        <v>0</v>
      </c>
      <c r="D200" s="73">
        <v>0</v>
      </c>
      <c r="E200" s="73">
        <v>0</v>
      </c>
      <c r="F200" s="74"/>
      <c r="G200" s="74"/>
      <c r="H200" s="75" t="s">
        <v>99</v>
      </c>
      <c r="I200" s="75" t="s">
        <v>99</v>
      </c>
      <c r="J200" s="75" t="s">
        <v>44</v>
      </c>
      <c r="K200" s="74" t="s">
        <v>99</v>
      </c>
      <c r="L200" s="74" t="s">
        <v>99</v>
      </c>
      <c r="M200" s="287" t="s">
        <v>99</v>
      </c>
      <c r="N200" s="74"/>
      <c r="O200" s="288" t="s">
        <v>99</v>
      </c>
      <c r="P200" s="74" t="s">
        <v>99</v>
      </c>
      <c r="Q200" s="75" t="s">
        <v>44</v>
      </c>
      <c r="R200" s="75" t="s">
        <v>44</v>
      </c>
      <c r="S200" s="75" t="s">
        <v>44</v>
      </c>
      <c r="T200" s="75" t="s">
        <v>44</v>
      </c>
      <c r="U200" s="75" t="s">
        <v>44</v>
      </c>
      <c r="V200" s="75"/>
      <c r="W200" s="75"/>
      <c r="X200" s="75"/>
      <c r="Y200" s="75"/>
      <c r="Z200" s="75"/>
      <c r="AA200" s="75"/>
      <c r="AB200" s="75"/>
      <c r="AC200" s="75"/>
      <c r="AD200" s="75"/>
      <c r="AE200" s="75"/>
      <c r="AF200" s="75"/>
      <c r="AG200" s="75"/>
      <c r="AH200" s="75"/>
    </row>
    <row r="201" spans="1:34" ht="14.5" x14ac:dyDescent="0.35">
      <c r="A201" s="104" t="str">
        <f t="shared" si="40"/>
        <v/>
      </c>
      <c r="B201" s="5" t="str">
        <f t="shared" si="39"/>
        <v/>
      </c>
      <c r="C201" s="336">
        <f t="shared" si="41"/>
        <v>0</v>
      </c>
      <c r="D201" s="73">
        <v>0</v>
      </c>
      <c r="E201" s="73">
        <v>0</v>
      </c>
      <c r="F201" s="74"/>
      <c r="G201" s="74"/>
      <c r="H201" s="75" t="s">
        <v>99</v>
      </c>
      <c r="I201" s="75" t="s">
        <v>99</v>
      </c>
      <c r="J201" s="75" t="s">
        <v>44</v>
      </c>
      <c r="K201" s="74" t="s">
        <v>99</v>
      </c>
      <c r="L201" s="74" t="s">
        <v>99</v>
      </c>
      <c r="M201" s="287" t="s">
        <v>99</v>
      </c>
      <c r="N201" s="74"/>
      <c r="O201" s="288" t="s">
        <v>99</v>
      </c>
      <c r="P201" s="74" t="s">
        <v>99</v>
      </c>
      <c r="Q201" s="75" t="s">
        <v>44</v>
      </c>
      <c r="R201" s="75" t="s">
        <v>44</v>
      </c>
      <c r="S201" s="75" t="s">
        <v>44</v>
      </c>
      <c r="T201" s="75" t="s">
        <v>44</v>
      </c>
      <c r="U201" s="75" t="s">
        <v>44</v>
      </c>
      <c r="V201" s="75"/>
      <c r="W201" s="75"/>
      <c r="X201" s="75"/>
      <c r="Y201" s="75"/>
      <c r="Z201" s="75"/>
      <c r="AA201" s="75"/>
      <c r="AB201" s="75"/>
      <c r="AC201" s="75"/>
      <c r="AD201" s="75"/>
      <c r="AE201" s="75"/>
      <c r="AF201" s="75"/>
      <c r="AG201" s="75"/>
      <c r="AH201" s="75"/>
    </row>
    <row r="202" spans="1:34" ht="14.5" x14ac:dyDescent="0.35">
      <c r="A202" s="104" t="str">
        <f t="shared" si="40"/>
        <v/>
      </c>
      <c r="B202" s="5" t="str">
        <f t="shared" si="39"/>
        <v/>
      </c>
      <c r="C202" s="336">
        <f t="shared" si="41"/>
        <v>0</v>
      </c>
      <c r="D202" s="73">
        <v>0</v>
      </c>
      <c r="E202" s="73">
        <v>0</v>
      </c>
      <c r="F202" s="74"/>
      <c r="G202" s="74"/>
      <c r="H202" s="75" t="s">
        <v>99</v>
      </c>
      <c r="I202" s="75" t="s">
        <v>99</v>
      </c>
      <c r="J202" s="75" t="s">
        <v>44</v>
      </c>
      <c r="K202" s="74" t="s">
        <v>99</v>
      </c>
      <c r="L202" s="74" t="s">
        <v>99</v>
      </c>
      <c r="M202" s="287" t="s">
        <v>99</v>
      </c>
      <c r="N202" s="74"/>
      <c r="O202" s="288" t="s">
        <v>99</v>
      </c>
      <c r="P202" s="74" t="s">
        <v>99</v>
      </c>
      <c r="Q202" s="75" t="s">
        <v>44</v>
      </c>
      <c r="R202" s="75" t="s">
        <v>44</v>
      </c>
      <c r="S202" s="75" t="s">
        <v>44</v>
      </c>
      <c r="T202" s="75" t="s">
        <v>44</v>
      </c>
      <c r="U202" s="75" t="s">
        <v>44</v>
      </c>
      <c r="V202" s="75"/>
      <c r="W202" s="75"/>
      <c r="X202" s="75"/>
      <c r="Y202" s="75"/>
      <c r="Z202" s="75"/>
      <c r="AA202" s="75"/>
      <c r="AB202" s="75"/>
      <c r="AC202" s="75"/>
      <c r="AD202" s="75"/>
      <c r="AE202" s="75"/>
      <c r="AF202" s="75"/>
      <c r="AG202" s="75"/>
      <c r="AH202" s="75"/>
    </row>
    <row r="203" spans="1:34" ht="14.5" x14ac:dyDescent="0.35">
      <c r="A203" s="104" t="str">
        <f t="shared" si="40"/>
        <v/>
      </c>
      <c r="B203" s="5" t="str">
        <f t="shared" si="39"/>
        <v/>
      </c>
      <c r="C203" s="336">
        <f t="shared" si="41"/>
        <v>0</v>
      </c>
      <c r="D203" s="73">
        <v>0</v>
      </c>
      <c r="E203" s="73">
        <v>0</v>
      </c>
      <c r="F203" s="74"/>
      <c r="G203" s="74"/>
      <c r="H203" s="75" t="s">
        <v>99</v>
      </c>
      <c r="I203" s="75" t="s">
        <v>99</v>
      </c>
      <c r="J203" s="75" t="s">
        <v>44</v>
      </c>
      <c r="K203" s="74" t="s">
        <v>99</v>
      </c>
      <c r="L203" s="74" t="s">
        <v>99</v>
      </c>
      <c r="M203" s="287" t="s">
        <v>99</v>
      </c>
      <c r="N203" s="74"/>
      <c r="O203" s="288" t="s">
        <v>99</v>
      </c>
      <c r="P203" s="74" t="s">
        <v>99</v>
      </c>
      <c r="Q203" s="75" t="s">
        <v>44</v>
      </c>
      <c r="R203" s="75" t="s">
        <v>44</v>
      </c>
      <c r="S203" s="75" t="s">
        <v>44</v>
      </c>
      <c r="T203" s="75" t="s">
        <v>44</v>
      </c>
      <c r="U203" s="75" t="s">
        <v>44</v>
      </c>
      <c r="V203" s="75"/>
      <c r="W203" s="75"/>
      <c r="X203" s="75"/>
      <c r="Y203" s="75"/>
      <c r="Z203" s="75"/>
      <c r="AA203" s="75"/>
      <c r="AB203" s="75"/>
      <c r="AC203" s="75"/>
      <c r="AD203" s="75"/>
      <c r="AE203" s="75"/>
      <c r="AF203" s="75"/>
      <c r="AG203" s="75"/>
      <c r="AH203" s="75"/>
    </row>
    <row r="204" spans="1:34" ht="14.5" x14ac:dyDescent="0.35">
      <c r="A204" s="104" t="str">
        <f t="shared" si="40"/>
        <v/>
      </c>
      <c r="B204" s="5" t="str">
        <f t="shared" si="39"/>
        <v/>
      </c>
      <c r="C204" s="336">
        <f t="shared" si="41"/>
        <v>0</v>
      </c>
      <c r="D204" s="73">
        <v>0</v>
      </c>
      <c r="E204" s="73">
        <v>0</v>
      </c>
      <c r="F204" s="74"/>
      <c r="G204" s="74"/>
      <c r="H204" s="75" t="s">
        <v>99</v>
      </c>
      <c r="I204" s="75" t="s">
        <v>99</v>
      </c>
      <c r="J204" s="75" t="s">
        <v>44</v>
      </c>
      <c r="K204" s="74" t="s">
        <v>99</v>
      </c>
      <c r="L204" s="74" t="s">
        <v>99</v>
      </c>
      <c r="M204" s="287" t="s">
        <v>99</v>
      </c>
      <c r="N204" s="74"/>
      <c r="O204" s="288" t="s">
        <v>99</v>
      </c>
      <c r="P204" s="74" t="s">
        <v>99</v>
      </c>
      <c r="Q204" s="75" t="s">
        <v>44</v>
      </c>
      <c r="R204" s="75" t="s">
        <v>44</v>
      </c>
      <c r="S204" s="75" t="s">
        <v>44</v>
      </c>
      <c r="T204" s="75" t="s">
        <v>44</v>
      </c>
      <c r="U204" s="75" t="s">
        <v>44</v>
      </c>
      <c r="V204" s="75"/>
      <c r="W204" s="75"/>
      <c r="X204" s="75"/>
      <c r="Y204" s="75"/>
      <c r="Z204" s="75"/>
      <c r="AA204" s="75"/>
      <c r="AB204" s="75"/>
      <c r="AC204" s="75"/>
      <c r="AD204" s="75"/>
      <c r="AE204" s="75"/>
      <c r="AF204" s="75"/>
      <c r="AG204" s="75"/>
      <c r="AH204" s="75"/>
    </row>
    <row r="205" spans="1:34" ht="14.5" x14ac:dyDescent="0.35">
      <c r="A205" s="104" t="str">
        <f t="shared" si="40"/>
        <v/>
      </c>
      <c r="B205" s="5" t="str">
        <f t="shared" si="39"/>
        <v/>
      </c>
      <c r="C205" s="336">
        <f t="shared" si="41"/>
        <v>0</v>
      </c>
      <c r="D205" s="73">
        <v>0</v>
      </c>
      <c r="E205" s="73">
        <v>0</v>
      </c>
      <c r="F205" s="74"/>
      <c r="G205" s="74"/>
      <c r="H205" s="75" t="s">
        <v>99</v>
      </c>
      <c r="I205" s="75" t="s">
        <v>99</v>
      </c>
      <c r="J205" s="75" t="s">
        <v>44</v>
      </c>
      <c r="K205" s="74" t="s">
        <v>99</v>
      </c>
      <c r="L205" s="74" t="s">
        <v>99</v>
      </c>
      <c r="M205" s="287" t="s">
        <v>99</v>
      </c>
      <c r="N205" s="74"/>
      <c r="O205" s="288" t="s">
        <v>99</v>
      </c>
      <c r="P205" s="74" t="s">
        <v>99</v>
      </c>
      <c r="Q205" s="75" t="s">
        <v>44</v>
      </c>
      <c r="R205" s="75" t="s">
        <v>44</v>
      </c>
      <c r="S205" s="75" t="s">
        <v>44</v>
      </c>
      <c r="T205" s="75" t="s">
        <v>44</v>
      </c>
      <c r="U205" s="75" t="s">
        <v>44</v>
      </c>
      <c r="V205" s="75"/>
      <c r="W205" s="75"/>
      <c r="X205" s="75"/>
      <c r="Y205" s="75"/>
      <c r="Z205" s="75"/>
      <c r="AA205" s="75"/>
      <c r="AB205" s="75"/>
      <c r="AC205" s="75"/>
      <c r="AD205" s="75"/>
      <c r="AE205" s="75"/>
      <c r="AF205" s="75"/>
      <c r="AG205" s="75"/>
      <c r="AH205" s="75"/>
    </row>
    <row r="206" spans="1:34" ht="14.5" x14ac:dyDescent="0.35">
      <c r="A206" s="104" t="str">
        <f t="shared" si="40"/>
        <v/>
      </c>
      <c r="B206" s="5" t="str">
        <f t="shared" si="39"/>
        <v/>
      </c>
      <c r="C206" s="336">
        <f t="shared" si="41"/>
        <v>0</v>
      </c>
      <c r="D206" s="73">
        <v>0</v>
      </c>
      <c r="E206" s="73">
        <v>0</v>
      </c>
      <c r="F206" s="74"/>
      <c r="G206" s="74"/>
      <c r="H206" s="75" t="s">
        <v>99</v>
      </c>
      <c r="I206" s="75" t="s">
        <v>99</v>
      </c>
      <c r="J206" s="75" t="s">
        <v>44</v>
      </c>
      <c r="K206" s="74" t="s">
        <v>99</v>
      </c>
      <c r="L206" s="74" t="s">
        <v>99</v>
      </c>
      <c r="M206" s="287" t="s">
        <v>99</v>
      </c>
      <c r="N206" s="74"/>
      <c r="O206" s="288" t="s">
        <v>99</v>
      </c>
      <c r="P206" s="74" t="s">
        <v>99</v>
      </c>
      <c r="Q206" s="75" t="s">
        <v>44</v>
      </c>
      <c r="R206" s="75" t="s">
        <v>44</v>
      </c>
      <c r="S206" s="75" t="s">
        <v>44</v>
      </c>
      <c r="T206" s="75" t="s">
        <v>44</v>
      </c>
      <c r="U206" s="75" t="s">
        <v>44</v>
      </c>
      <c r="V206" s="75"/>
      <c r="W206" s="75"/>
      <c r="X206" s="75"/>
      <c r="Y206" s="75"/>
      <c r="Z206" s="75"/>
      <c r="AA206" s="75"/>
      <c r="AB206" s="75"/>
      <c r="AC206" s="75"/>
      <c r="AD206" s="75"/>
      <c r="AE206" s="75"/>
      <c r="AF206" s="75"/>
      <c r="AG206" s="75"/>
      <c r="AH206" s="75"/>
    </row>
    <row r="207" spans="1:34" ht="14.5" x14ac:dyDescent="0.35">
      <c r="A207" s="104" t="str">
        <f t="shared" si="40"/>
        <v/>
      </c>
      <c r="B207" s="5" t="str">
        <f t="shared" si="39"/>
        <v/>
      </c>
      <c r="C207" s="336">
        <f t="shared" si="41"/>
        <v>0</v>
      </c>
      <c r="D207" s="73">
        <v>0</v>
      </c>
      <c r="E207" s="73">
        <v>0</v>
      </c>
      <c r="F207" s="74"/>
      <c r="G207" s="74"/>
      <c r="H207" s="75" t="s">
        <v>99</v>
      </c>
      <c r="I207" s="75" t="s">
        <v>99</v>
      </c>
      <c r="J207" s="75" t="s">
        <v>44</v>
      </c>
      <c r="K207" s="74" t="s">
        <v>99</v>
      </c>
      <c r="L207" s="74" t="s">
        <v>99</v>
      </c>
      <c r="M207" s="287" t="s">
        <v>99</v>
      </c>
      <c r="N207" s="74"/>
      <c r="O207" s="288" t="s">
        <v>99</v>
      </c>
      <c r="P207" s="74" t="s">
        <v>99</v>
      </c>
      <c r="Q207" s="75" t="s">
        <v>44</v>
      </c>
      <c r="R207" s="75" t="s">
        <v>44</v>
      </c>
      <c r="S207" s="75" t="s">
        <v>44</v>
      </c>
      <c r="T207" s="75" t="s">
        <v>44</v>
      </c>
      <c r="U207" s="75" t="s">
        <v>44</v>
      </c>
      <c r="V207" s="75"/>
      <c r="W207" s="75"/>
      <c r="X207" s="75"/>
      <c r="Y207" s="75"/>
      <c r="Z207" s="75"/>
      <c r="AA207" s="75"/>
      <c r="AB207" s="75"/>
      <c r="AC207" s="75"/>
      <c r="AD207" s="75"/>
      <c r="AE207" s="75"/>
      <c r="AF207" s="75"/>
      <c r="AG207" s="75"/>
      <c r="AH207" s="75"/>
    </row>
    <row r="208" spans="1:34" ht="14.5" x14ac:dyDescent="0.35">
      <c r="A208" s="104" t="str">
        <f t="shared" si="40"/>
        <v/>
      </c>
      <c r="B208" s="5" t="str">
        <f t="shared" si="39"/>
        <v/>
      </c>
      <c r="C208" s="336">
        <f t="shared" si="41"/>
        <v>0</v>
      </c>
      <c r="D208" s="73">
        <v>0</v>
      </c>
      <c r="E208" s="73">
        <v>0</v>
      </c>
      <c r="F208" s="74"/>
      <c r="G208" s="74"/>
      <c r="H208" s="75" t="s">
        <v>99</v>
      </c>
      <c r="I208" s="75" t="s">
        <v>99</v>
      </c>
      <c r="J208" s="75" t="s">
        <v>44</v>
      </c>
      <c r="K208" s="74" t="s">
        <v>99</v>
      </c>
      <c r="L208" s="74" t="s">
        <v>99</v>
      </c>
      <c r="M208" s="287" t="s">
        <v>99</v>
      </c>
      <c r="N208" s="74"/>
      <c r="O208" s="288" t="s">
        <v>99</v>
      </c>
      <c r="P208" s="74" t="s">
        <v>99</v>
      </c>
      <c r="Q208" s="75" t="s">
        <v>44</v>
      </c>
      <c r="R208" s="75" t="s">
        <v>44</v>
      </c>
      <c r="S208" s="75" t="s">
        <v>44</v>
      </c>
      <c r="T208" s="75" t="s">
        <v>44</v>
      </c>
      <c r="U208" s="75" t="s">
        <v>44</v>
      </c>
      <c r="V208" s="75"/>
      <c r="W208" s="75"/>
      <c r="X208" s="75"/>
      <c r="Y208" s="75"/>
      <c r="Z208" s="75"/>
      <c r="AA208" s="75"/>
      <c r="AB208" s="75"/>
      <c r="AC208" s="75"/>
      <c r="AD208" s="75"/>
      <c r="AE208" s="75"/>
      <c r="AF208" s="75"/>
      <c r="AG208" s="75"/>
      <c r="AH208" s="75"/>
    </row>
    <row r="209" spans="1:34" ht="14.5" x14ac:dyDescent="0.35">
      <c r="A209" s="104" t="str">
        <f t="shared" si="40"/>
        <v/>
      </c>
      <c r="B209" s="5" t="str">
        <f t="shared" si="39"/>
        <v/>
      </c>
      <c r="C209" s="336">
        <f t="shared" si="41"/>
        <v>0</v>
      </c>
      <c r="D209" s="73">
        <v>0</v>
      </c>
      <c r="E209" s="73">
        <v>0</v>
      </c>
      <c r="F209" s="74"/>
      <c r="G209" s="74"/>
      <c r="H209" s="75" t="s">
        <v>99</v>
      </c>
      <c r="I209" s="75" t="s">
        <v>99</v>
      </c>
      <c r="J209" s="75" t="s">
        <v>44</v>
      </c>
      <c r="K209" s="74" t="s">
        <v>99</v>
      </c>
      <c r="L209" s="74" t="s">
        <v>99</v>
      </c>
      <c r="M209" s="287" t="s">
        <v>99</v>
      </c>
      <c r="N209" s="74"/>
      <c r="O209" s="288" t="s">
        <v>99</v>
      </c>
      <c r="P209" s="74" t="s">
        <v>99</v>
      </c>
      <c r="Q209" s="75" t="s">
        <v>44</v>
      </c>
      <c r="R209" s="75" t="s">
        <v>44</v>
      </c>
      <c r="S209" s="75" t="s">
        <v>44</v>
      </c>
      <c r="T209" s="75" t="s">
        <v>44</v>
      </c>
      <c r="U209" s="75" t="s">
        <v>44</v>
      </c>
      <c r="V209" s="75"/>
      <c r="W209" s="75"/>
      <c r="X209" s="75"/>
      <c r="Y209" s="75"/>
      <c r="Z209" s="75"/>
      <c r="AA209" s="75"/>
      <c r="AB209" s="75"/>
      <c r="AC209" s="75"/>
      <c r="AD209" s="75"/>
      <c r="AE209" s="75"/>
      <c r="AF209" s="75"/>
      <c r="AG209" s="75"/>
      <c r="AH209" s="75"/>
    </row>
    <row r="210" spans="1:34" ht="14.5" x14ac:dyDescent="0.35">
      <c r="A210" s="104" t="str">
        <f t="shared" si="40"/>
        <v/>
      </c>
      <c r="B210" s="5" t="str">
        <f t="shared" si="39"/>
        <v/>
      </c>
      <c r="C210" s="336">
        <f t="shared" si="41"/>
        <v>0</v>
      </c>
      <c r="D210" s="73">
        <v>0</v>
      </c>
      <c r="E210" s="73">
        <v>0</v>
      </c>
      <c r="F210" s="74"/>
      <c r="G210" s="74"/>
      <c r="H210" s="75" t="s">
        <v>99</v>
      </c>
      <c r="I210" s="75" t="s">
        <v>99</v>
      </c>
      <c r="J210" s="75" t="s">
        <v>44</v>
      </c>
      <c r="K210" s="74" t="s">
        <v>99</v>
      </c>
      <c r="L210" s="74" t="s">
        <v>99</v>
      </c>
      <c r="M210" s="287" t="s">
        <v>99</v>
      </c>
      <c r="N210" s="74"/>
      <c r="O210" s="288" t="s">
        <v>99</v>
      </c>
      <c r="P210" s="74" t="s">
        <v>99</v>
      </c>
      <c r="Q210" s="75" t="s">
        <v>44</v>
      </c>
      <c r="R210" s="75" t="s">
        <v>44</v>
      </c>
      <c r="S210" s="75" t="s">
        <v>44</v>
      </c>
      <c r="T210" s="75" t="s">
        <v>44</v>
      </c>
      <c r="U210" s="75" t="s">
        <v>44</v>
      </c>
      <c r="V210" s="75"/>
      <c r="W210" s="75"/>
      <c r="X210" s="75"/>
      <c r="Y210" s="75"/>
      <c r="Z210" s="75"/>
      <c r="AA210" s="75"/>
      <c r="AB210" s="75"/>
      <c r="AC210" s="75"/>
      <c r="AD210" s="75"/>
      <c r="AE210" s="75"/>
      <c r="AF210" s="75"/>
      <c r="AG210" s="75"/>
      <c r="AH210" s="75"/>
    </row>
    <row r="211" spans="1:34" ht="14.5" x14ac:dyDescent="0.35">
      <c r="A211" s="104" t="str">
        <f t="shared" si="40"/>
        <v/>
      </c>
      <c r="B211" s="5" t="str">
        <f t="shared" si="39"/>
        <v/>
      </c>
      <c r="C211" s="336">
        <f t="shared" si="41"/>
        <v>0</v>
      </c>
      <c r="D211" s="73">
        <v>0</v>
      </c>
      <c r="E211" s="73">
        <v>0</v>
      </c>
      <c r="F211" s="74"/>
      <c r="G211" s="74"/>
      <c r="H211" s="75" t="s">
        <v>99</v>
      </c>
      <c r="I211" s="75" t="s">
        <v>99</v>
      </c>
      <c r="J211" s="75" t="s">
        <v>44</v>
      </c>
      <c r="K211" s="74" t="s">
        <v>99</v>
      </c>
      <c r="L211" s="74" t="s">
        <v>99</v>
      </c>
      <c r="M211" s="287" t="s">
        <v>99</v>
      </c>
      <c r="N211" s="74"/>
      <c r="O211" s="288" t="s">
        <v>99</v>
      </c>
      <c r="P211" s="74" t="s">
        <v>99</v>
      </c>
      <c r="Q211" s="75" t="s">
        <v>44</v>
      </c>
      <c r="R211" s="75" t="s">
        <v>44</v>
      </c>
      <c r="S211" s="75" t="s">
        <v>44</v>
      </c>
      <c r="T211" s="75" t="s">
        <v>44</v>
      </c>
      <c r="U211" s="75" t="s">
        <v>44</v>
      </c>
      <c r="V211" s="75"/>
      <c r="W211" s="75"/>
      <c r="X211" s="75"/>
      <c r="Y211" s="75"/>
      <c r="Z211" s="75"/>
      <c r="AA211" s="75"/>
      <c r="AB211" s="75"/>
      <c r="AC211" s="75"/>
      <c r="AD211" s="75"/>
      <c r="AE211" s="75"/>
      <c r="AF211" s="75"/>
      <c r="AG211" s="75"/>
      <c r="AH211" s="75"/>
    </row>
    <row r="212" spans="1:34" ht="14.5" x14ac:dyDescent="0.35">
      <c r="A212" s="104" t="str">
        <f t="shared" si="40"/>
        <v/>
      </c>
      <c r="B212" s="5" t="str">
        <f t="shared" si="39"/>
        <v/>
      </c>
      <c r="C212" s="336">
        <f t="shared" si="41"/>
        <v>0</v>
      </c>
      <c r="D212" s="73">
        <v>0</v>
      </c>
      <c r="E212" s="73">
        <v>0</v>
      </c>
      <c r="F212" s="74"/>
      <c r="G212" s="74"/>
      <c r="H212" s="75" t="s">
        <v>99</v>
      </c>
      <c r="I212" s="75" t="s">
        <v>99</v>
      </c>
      <c r="J212" s="75" t="s">
        <v>44</v>
      </c>
      <c r="K212" s="74" t="s">
        <v>99</v>
      </c>
      <c r="L212" s="74" t="s">
        <v>99</v>
      </c>
      <c r="M212" s="287" t="s">
        <v>99</v>
      </c>
      <c r="N212" s="74"/>
      <c r="O212" s="288" t="s">
        <v>99</v>
      </c>
      <c r="P212" s="74" t="s">
        <v>99</v>
      </c>
      <c r="Q212" s="75" t="s">
        <v>44</v>
      </c>
      <c r="R212" s="75" t="s">
        <v>44</v>
      </c>
      <c r="S212" s="75" t="s">
        <v>44</v>
      </c>
      <c r="T212" s="75" t="s">
        <v>44</v>
      </c>
      <c r="U212" s="75" t="s">
        <v>44</v>
      </c>
      <c r="V212" s="75"/>
      <c r="W212" s="75"/>
      <c r="X212" s="75"/>
      <c r="Y212" s="75"/>
      <c r="Z212" s="75"/>
      <c r="AA212" s="75"/>
      <c r="AB212" s="75"/>
      <c r="AC212" s="75"/>
      <c r="AD212" s="75"/>
      <c r="AE212" s="75"/>
      <c r="AF212" s="75"/>
      <c r="AG212" s="75"/>
      <c r="AH212" s="75"/>
    </row>
    <row r="213" spans="1:34" ht="14.5" x14ac:dyDescent="0.35">
      <c r="A213" s="104" t="str">
        <f t="shared" si="40"/>
        <v/>
      </c>
      <c r="B213" s="5" t="str">
        <f t="shared" si="39"/>
        <v/>
      </c>
      <c r="C213" s="336">
        <f t="shared" si="41"/>
        <v>0</v>
      </c>
      <c r="D213" s="73">
        <v>0</v>
      </c>
      <c r="E213" s="73">
        <v>0</v>
      </c>
      <c r="F213" s="74"/>
      <c r="G213" s="74"/>
      <c r="H213" s="75" t="s">
        <v>99</v>
      </c>
      <c r="I213" s="75" t="s">
        <v>99</v>
      </c>
      <c r="J213" s="75" t="s">
        <v>44</v>
      </c>
      <c r="K213" s="74" t="s">
        <v>99</v>
      </c>
      <c r="L213" s="74" t="s">
        <v>99</v>
      </c>
      <c r="M213" s="287" t="s">
        <v>99</v>
      </c>
      <c r="N213" s="74"/>
      <c r="O213" s="288" t="s">
        <v>99</v>
      </c>
      <c r="P213" s="74" t="s">
        <v>99</v>
      </c>
      <c r="Q213" s="75" t="s">
        <v>44</v>
      </c>
      <c r="R213" s="75" t="s">
        <v>44</v>
      </c>
      <c r="S213" s="75" t="s">
        <v>44</v>
      </c>
      <c r="T213" s="75" t="s">
        <v>44</v>
      </c>
      <c r="U213" s="75" t="s">
        <v>44</v>
      </c>
      <c r="V213" s="75"/>
      <c r="W213" s="75"/>
      <c r="X213" s="75"/>
      <c r="Y213" s="75"/>
      <c r="Z213" s="75"/>
      <c r="AA213" s="75"/>
      <c r="AB213" s="75"/>
      <c r="AC213" s="75"/>
      <c r="AD213" s="75"/>
      <c r="AE213" s="75"/>
      <c r="AF213" s="75"/>
      <c r="AG213" s="75"/>
      <c r="AH213" s="75"/>
    </row>
    <row r="214" spans="1:34" ht="14.5" x14ac:dyDescent="0.35">
      <c r="A214" s="104" t="str">
        <f t="shared" si="40"/>
        <v/>
      </c>
      <c r="B214" s="5" t="str">
        <f t="shared" si="39"/>
        <v/>
      </c>
      <c r="C214" s="336">
        <f t="shared" si="41"/>
        <v>0</v>
      </c>
      <c r="D214" s="73">
        <v>0</v>
      </c>
      <c r="E214" s="73">
        <v>0</v>
      </c>
      <c r="F214" s="74"/>
      <c r="G214" s="74"/>
      <c r="H214" s="75" t="s">
        <v>99</v>
      </c>
      <c r="I214" s="75" t="s">
        <v>99</v>
      </c>
      <c r="J214" s="75" t="s">
        <v>44</v>
      </c>
      <c r="K214" s="74" t="s">
        <v>99</v>
      </c>
      <c r="L214" s="74" t="s">
        <v>99</v>
      </c>
      <c r="M214" s="287" t="s">
        <v>99</v>
      </c>
      <c r="N214" s="74"/>
      <c r="O214" s="288" t="s">
        <v>99</v>
      </c>
      <c r="P214" s="74" t="s">
        <v>99</v>
      </c>
      <c r="Q214" s="75" t="s">
        <v>44</v>
      </c>
      <c r="R214" s="75" t="s">
        <v>44</v>
      </c>
      <c r="S214" s="75" t="s">
        <v>44</v>
      </c>
      <c r="T214" s="75" t="s">
        <v>44</v>
      </c>
      <c r="U214" s="75" t="s">
        <v>44</v>
      </c>
      <c r="V214" s="75"/>
      <c r="W214" s="75"/>
      <c r="X214" s="75"/>
      <c r="Y214" s="75"/>
      <c r="Z214" s="75"/>
      <c r="AA214" s="75"/>
      <c r="AB214" s="75"/>
      <c r="AC214" s="75"/>
      <c r="AD214" s="75"/>
      <c r="AE214" s="75"/>
      <c r="AF214" s="75"/>
      <c r="AG214" s="75"/>
      <c r="AH214" s="75"/>
    </row>
    <row r="215" spans="1:34" ht="14.5" x14ac:dyDescent="0.35">
      <c r="A215" s="104" t="str">
        <f t="shared" si="40"/>
        <v/>
      </c>
      <c r="B215" s="5" t="str">
        <f t="shared" si="39"/>
        <v/>
      </c>
      <c r="C215" s="336">
        <f t="shared" si="41"/>
        <v>0</v>
      </c>
      <c r="D215" s="73">
        <v>0</v>
      </c>
      <c r="E215" s="73">
        <v>0</v>
      </c>
      <c r="F215" s="74"/>
      <c r="G215" s="74"/>
      <c r="H215" s="75" t="s">
        <v>99</v>
      </c>
      <c r="I215" s="75" t="s">
        <v>99</v>
      </c>
      <c r="J215" s="75" t="s">
        <v>44</v>
      </c>
      <c r="K215" s="74" t="s">
        <v>99</v>
      </c>
      <c r="L215" s="74" t="s">
        <v>99</v>
      </c>
      <c r="M215" s="287" t="s">
        <v>99</v>
      </c>
      <c r="N215" s="74"/>
      <c r="O215" s="288" t="s">
        <v>99</v>
      </c>
      <c r="P215" s="74" t="s">
        <v>99</v>
      </c>
      <c r="Q215" s="75" t="s">
        <v>44</v>
      </c>
      <c r="R215" s="75" t="s">
        <v>44</v>
      </c>
      <c r="S215" s="75" t="s">
        <v>44</v>
      </c>
      <c r="T215" s="75" t="s">
        <v>44</v>
      </c>
      <c r="U215" s="75" t="s">
        <v>44</v>
      </c>
      <c r="V215" s="75"/>
      <c r="W215" s="75"/>
      <c r="X215" s="75"/>
      <c r="Y215" s="75"/>
      <c r="Z215" s="75"/>
      <c r="AA215" s="75"/>
      <c r="AB215" s="75"/>
      <c r="AC215" s="75"/>
      <c r="AD215" s="75"/>
      <c r="AE215" s="75"/>
      <c r="AF215" s="75"/>
      <c r="AG215" s="75"/>
      <c r="AH215" s="75"/>
    </row>
    <row r="216" spans="1:34" ht="14.5" x14ac:dyDescent="0.35">
      <c r="A216" s="104" t="str">
        <f t="shared" si="40"/>
        <v/>
      </c>
      <c r="B216" s="5" t="str">
        <f t="shared" si="39"/>
        <v/>
      </c>
      <c r="C216" s="336">
        <f t="shared" si="41"/>
        <v>0</v>
      </c>
      <c r="D216" s="73">
        <v>0</v>
      </c>
      <c r="E216" s="73">
        <v>0</v>
      </c>
      <c r="F216" s="74"/>
      <c r="G216" s="74"/>
      <c r="H216" s="75" t="s">
        <v>99</v>
      </c>
      <c r="I216" s="75" t="s">
        <v>99</v>
      </c>
      <c r="J216" s="75" t="s">
        <v>44</v>
      </c>
      <c r="K216" s="74" t="s">
        <v>99</v>
      </c>
      <c r="L216" s="74" t="s">
        <v>99</v>
      </c>
      <c r="M216" s="287" t="s">
        <v>99</v>
      </c>
      <c r="N216" s="74"/>
      <c r="O216" s="288" t="s">
        <v>99</v>
      </c>
      <c r="P216" s="74" t="s">
        <v>99</v>
      </c>
      <c r="Q216" s="75" t="s">
        <v>44</v>
      </c>
      <c r="R216" s="75" t="s">
        <v>44</v>
      </c>
      <c r="S216" s="75" t="s">
        <v>44</v>
      </c>
      <c r="T216" s="75" t="s">
        <v>44</v>
      </c>
      <c r="U216" s="75" t="s">
        <v>44</v>
      </c>
      <c r="V216" s="75"/>
      <c r="W216" s="75"/>
      <c r="X216" s="75"/>
      <c r="Y216" s="75"/>
      <c r="Z216" s="75"/>
      <c r="AA216" s="75"/>
      <c r="AB216" s="75"/>
      <c r="AC216" s="75"/>
      <c r="AD216" s="75"/>
      <c r="AE216" s="75"/>
      <c r="AF216" s="75"/>
      <c r="AG216" s="75"/>
      <c r="AH216" s="75"/>
    </row>
    <row r="217" spans="1:34" ht="14.5" x14ac:dyDescent="0.35">
      <c r="A217" s="104" t="str">
        <f t="shared" si="40"/>
        <v/>
      </c>
      <c r="B217" s="5" t="str">
        <f t="shared" si="39"/>
        <v/>
      </c>
      <c r="C217" s="336">
        <f t="shared" si="41"/>
        <v>0</v>
      </c>
      <c r="D217" s="73">
        <v>0</v>
      </c>
      <c r="E217" s="73">
        <v>0</v>
      </c>
      <c r="F217" s="74"/>
      <c r="G217" s="74"/>
      <c r="H217" s="75" t="s">
        <v>99</v>
      </c>
      <c r="I217" s="75" t="s">
        <v>99</v>
      </c>
      <c r="J217" s="75" t="s">
        <v>44</v>
      </c>
      <c r="K217" s="74" t="s">
        <v>99</v>
      </c>
      <c r="L217" s="74" t="s">
        <v>99</v>
      </c>
      <c r="M217" s="287" t="s">
        <v>99</v>
      </c>
      <c r="N217" s="74"/>
      <c r="O217" s="288" t="s">
        <v>99</v>
      </c>
      <c r="P217" s="74" t="s">
        <v>99</v>
      </c>
      <c r="Q217" s="75" t="s">
        <v>44</v>
      </c>
      <c r="R217" s="75" t="s">
        <v>44</v>
      </c>
      <c r="S217" s="75" t="s">
        <v>44</v>
      </c>
      <c r="T217" s="75" t="s">
        <v>44</v>
      </c>
      <c r="U217" s="75" t="s">
        <v>44</v>
      </c>
      <c r="V217" s="75"/>
      <c r="W217" s="75"/>
      <c r="X217" s="75"/>
      <c r="Y217" s="75"/>
      <c r="Z217" s="75"/>
      <c r="AA217" s="75"/>
      <c r="AB217" s="75"/>
      <c r="AC217" s="75"/>
      <c r="AD217" s="75"/>
      <c r="AE217" s="75"/>
      <c r="AF217" s="75"/>
      <c r="AG217" s="75"/>
      <c r="AH217" s="75"/>
    </row>
    <row r="218" spans="1:34" ht="14.5" x14ac:dyDescent="0.35">
      <c r="A218" s="104" t="str">
        <f t="shared" si="40"/>
        <v/>
      </c>
      <c r="B218" s="5" t="str">
        <f t="shared" si="39"/>
        <v/>
      </c>
      <c r="C218" s="336">
        <f t="shared" si="41"/>
        <v>0</v>
      </c>
      <c r="D218" s="73">
        <v>0</v>
      </c>
      <c r="E218" s="73">
        <v>0</v>
      </c>
      <c r="F218" s="74"/>
      <c r="G218" s="74"/>
      <c r="H218" s="75" t="s">
        <v>99</v>
      </c>
      <c r="I218" s="75" t="s">
        <v>99</v>
      </c>
      <c r="J218" s="75" t="s">
        <v>44</v>
      </c>
      <c r="K218" s="74" t="s">
        <v>99</v>
      </c>
      <c r="L218" s="74" t="s">
        <v>99</v>
      </c>
      <c r="M218" s="287" t="s">
        <v>99</v>
      </c>
      <c r="N218" s="74"/>
      <c r="O218" s="288" t="s">
        <v>99</v>
      </c>
      <c r="P218" s="74" t="s">
        <v>99</v>
      </c>
      <c r="Q218" s="75" t="s">
        <v>44</v>
      </c>
      <c r="R218" s="75" t="s">
        <v>44</v>
      </c>
      <c r="S218" s="75" t="s">
        <v>44</v>
      </c>
      <c r="T218" s="75" t="s">
        <v>44</v>
      </c>
      <c r="U218" s="75" t="s">
        <v>44</v>
      </c>
      <c r="V218" s="75"/>
      <c r="W218" s="75"/>
      <c r="X218" s="75"/>
      <c r="Y218" s="75"/>
      <c r="Z218" s="75"/>
      <c r="AA218" s="75"/>
      <c r="AB218" s="75"/>
      <c r="AC218" s="75"/>
      <c r="AD218" s="75"/>
      <c r="AE218" s="75"/>
      <c r="AF218" s="75"/>
      <c r="AG218" s="75"/>
      <c r="AH218" s="75"/>
    </row>
    <row r="219" spans="1:34" ht="14.5" x14ac:dyDescent="0.35">
      <c r="A219" s="104" t="str">
        <f t="shared" si="40"/>
        <v/>
      </c>
      <c r="B219" s="5" t="str">
        <f t="shared" si="39"/>
        <v/>
      </c>
      <c r="C219" s="336">
        <f t="shared" si="41"/>
        <v>0</v>
      </c>
      <c r="D219" s="73">
        <v>0</v>
      </c>
      <c r="E219" s="73">
        <v>0</v>
      </c>
      <c r="F219" s="74"/>
      <c r="G219" s="74"/>
      <c r="H219" s="75" t="s">
        <v>99</v>
      </c>
      <c r="I219" s="75" t="s">
        <v>99</v>
      </c>
      <c r="J219" s="75" t="s">
        <v>44</v>
      </c>
      <c r="K219" s="74" t="s">
        <v>99</v>
      </c>
      <c r="L219" s="74" t="s">
        <v>99</v>
      </c>
      <c r="M219" s="287" t="s">
        <v>99</v>
      </c>
      <c r="N219" s="74"/>
      <c r="O219" s="288" t="s">
        <v>99</v>
      </c>
      <c r="P219" s="74" t="s">
        <v>99</v>
      </c>
      <c r="Q219" s="75" t="s">
        <v>44</v>
      </c>
      <c r="R219" s="75" t="s">
        <v>44</v>
      </c>
      <c r="S219" s="75" t="s">
        <v>44</v>
      </c>
      <c r="T219" s="75" t="s">
        <v>44</v>
      </c>
      <c r="U219" s="75" t="s">
        <v>44</v>
      </c>
      <c r="V219" s="75"/>
      <c r="W219" s="75"/>
      <c r="X219" s="75"/>
      <c r="Y219" s="75"/>
      <c r="Z219" s="75"/>
      <c r="AA219" s="75"/>
      <c r="AB219" s="75"/>
      <c r="AC219" s="75"/>
      <c r="AD219" s="75"/>
      <c r="AE219" s="75"/>
      <c r="AF219" s="75"/>
      <c r="AG219" s="75"/>
      <c r="AH219" s="75"/>
    </row>
    <row r="220" spans="1:34" ht="14.5" x14ac:dyDescent="0.35">
      <c r="A220" s="104" t="str">
        <f t="shared" si="40"/>
        <v/>
      </c>
      <c r="B220" s="5" t="str">
        <f t="shared" si="39"/>
        <v/>
      </c>
      <c r="C220" s="336">
        <f t="shared" si="41"/>
        <v>0</v>
      </c>
      <c r="D220" s="73">
        <v>0</v>
      </c>
      <c r="E220" s="73">
        <v>0</v>
      </c>
      <c r="F220" s="74"/>
      <c r="G220" s="74"/>
      <c r="H220" s="75" t="s">
        <v>99</v>
      </c>
      <c r="I220" s="75" t="s">
        <v>99</v>
      </c>
      <c r="J220" s="75" t="s">
        <v>44</v>
      </c>
      <c r="K220" s="74" t="s">
        <v>99</v>
      </c>
      <c r="L220" s="74" t="s">
        <v>99</v>
      </c>
      <c r="M220" s="287" t="s">
        <v>99</v>
      </c>
      <c r="N220" s="74"/>
      <c r="O220" s="288" t="s">
        <v>99</v>
      </c>
      <c r="P220" s="74" t="s">
        <v>99</v>
      </c>
      <c r="Q220" s="75" t="s">
        <v>44</v>
      </c>
      <c r="R220" s="75" t="s">
        <v>44</v>
      </c>
      <c r="S220" s="75" t="s">
        <v>44</v>
      </c>
      <c r="T220" s="75" t="s">
        <v>44</v>
      </c>
      <c r="U220" s="75" t="s">
        <v>44</v>
      </c>
      <c r="V220" s="75"/>
      <c r="W220" s="75"/>
      <c r="X220" s="75"/>
      <c r="Y220" s="75"/>
      <c r="Z220" s="75"/>
      <c r="AA220" s="75"/>
      <c r="AB220" s="75"/>
      <c r="AC220" s="75"/>
      <c r="AD220" s="75"/>
      <c r="AE220" s="75"/>
      <c r="AF220" s="75"/>
      <c r="AG220" s="75"/>
      <c r="AH220" s="75"/>
    </row>
    <row r="221" spans="1:34" ht="14.5" x14ac:dyDescent="0.35">
      <c r="A221" s="104" t="str">
        <f t="shared" si="40"/>
        <v/>
      </c>
      <c r="B221" s="5" t="str">
        <f t="shared" si="39"/>
        <v/>
      </c>
      <c r="C221" s="336">
        <f t="shared" si="41"/>
        <v>0</v>
      </c>
      <c r="D221" s="73">
        <v>0</v>
      </c>
      <c r="E221" s="73">
        <v>0</v>
      </c>
      <c r="F221" s="74"/>
      <c r="G221" s="74"/>
      <c r="H221" s="75" t="s">
        <v>99</v>
      </c>
      <c r="I221" s="75" t="s">
        <v>99</v>
      </c>
      <c r="J221" s="75" t="s">
        <v>44</v>
      </c>
      <c r="K221" s="74" t="s">
        <v>99</v>
      </c>
      <c r="L221" s="74" t="s">
        <v>99</v>
      </c>
      <c r="M221" s="287" t="s">
        <v>99</v>
      </c>
      <c r="N221" s="74"/>
      <c r="O221" s="288" t="s">
        <v>99</v>
      </c>
      <c r="P221" s="74" t="s">
        <v>99</v>
      </c>
      <c r="Q221" s="75" t="s">
        <v>44</v>
      </c>
      <c r="R221" s="75" t="s">
        <v>44</v>
      </c>
      <c r="S221" s="75" t="s">
        <v>44</v>
      </c>
      <c r="T221" s="75" t="s">
        <v>44</v>
      </c>
      <c r="U221" s="75" t="s">
        <v>44</v>
      </c>
      <c r="V221" s="75"/>
      <c r="W221" s="75"/>
      <c r="X221" s="75"/>
      <c r="Y221" s="75"/>
      <c r="Z221" s="75"/>
      <c r="AA221" s="75"/>
      <c r="AB221" s="75"/>
      <c r="AC221" s="75"/>
      <c r="AD221" s="75"/>
      <c r="AE221" s="75"/>
      <c r="AF221" s="75"/>
      <c r="AG221" s="75"/>
      <c r="AH221" s="75"/>
    </row>
    <row r="222" spans="1:34" ht="14.5" x14ac:dyDescent="0.35">
      <c r="A222" s="104" t="str">
        <f t="shared" si="40"/>
        <v/>
      </c>
      <c r="B222" s="5" t="str">
        <f t="shared" si="39"/>
        <v/>
      </c>
      <c r="C222" s="336">
        <f t="shared" si="41"/>
        <v>0</v>
      </c>
      <c r="D222" s="73">
        <v>0</v>
      </c>
      <c r="E222" s="73">
        <v>0</v>
      </c>
      <c r="F222" s="74"/>
      <c r="G222" s="74"/>
      <c r="H222" s="75" t="s">
        <v>99</v>
      </c>
      <c r="I222" s="75" t="s">
        <v>99</v>
      </c>
      <c r="J222" s="75" t="s">
        <v>44</v>
      </c>
      <c r="K222" s="74" t="s">
        <v>99</v>
      </c>
      <c r="L222" s="74" t="s">
        <v>99</v>
      </c>
      <c r="M222" s="287" t="s">
        <v>99</v>
      </c>
      <c r="N222" s="74"/>
      <c r="O222" s="288" t="s">
        <v>99</v>
      </c>
      <c r="P222" s="74" t="s">
        <v>99</v>
      </c>
      <c r="Q222" s="75" t="s">
        <v>44</v>
      </c>
      <c r="R222" s="75" t="s">
        <v>44</v>
      </c>
      <c r="S222" s="75" t="s">
        <v>44</v>
      </c>
      <c r="T222" s="75" t="s">
        <v>44</v>
      </c>
      <c r="U222" s="75" t="s">
        <v>44</v>
      </c>
      <c r="V222" s="75"/>
      <c r="W222" s="75"/>
      <c r="X222" s="75"/>
      <c r="Y222" s="75"/>
      <c r="Z222" s="75"/>
      <c r="AA222" s="75"/>
      <c r="AB222" s="75"/>
      <c r="AC222" s="75"/>
      <c r="AD222" s="75"/>
      <c r="AE222" s="75"/>
      <c r="AF222" s="75"/>
      <c r="AG222" s="75"/>
      <c r="AH222" s="75"/>
    </row>
    <row r="223" spans="1:34" ht="14.5" x14ac:dyDescent="0.35">
      <c r="A223" s="104" t="str">
        <f t="shared" si="40"/>
        <v/>
      </c>
      <c r="B223" s="5" t="str">
        <f t="shared" si="39"/>
        <v/>
      </c>
      <c r="C223" s="336">
        <f t="shared" si="41"/>
        <v>0</v>
      </c>
      <c r="D223" s="73">
        <v>0</v>
      </c>
      <c r="E223" s="73">
        <v>0</v>
      </c>
      <c r="F223" s="74"/>
      <c r="G223" s="74"/>
      <c r="H223" s="75" t="s">
        <v>99</v>
      </c>
      <c r="I223" s="75" t="s">
        <v>99</v>
      </c>
      <c r="J223" s="75" t="s">
        <v>44</v>
      </c>
      <c r="K223" s="74" t="s">
        <v>99</v>
      </c>
      <c r="L223" s="74" t="s">
        <v>99</v>
      </c>
      <c r="M223" s="287" t="s">
        <v>99</v>
      </c>
      <c r="N223" s="74"/>
      <c r="O223" s="288" t="s">
        <v>99</v>
      </c>
      <c r="P223" s="74" t="s">
        <v>99</v>
      </c>
      <c r="Q223" s="75" t="s">
        <v>44</v>
      </c>
      <c r="R223" s="75" t="s">
        <v>44</v>
      </c>
      <c r="S223" s="75" t="s">
        <v>44</v>
      </c>
      <c r="T223" s="75" t="s">
        <v>44</v>
      </c>
      <c r="U223" s="75" t="s">
        <v>44</v>
      </c>
      <c r="V223" s="75"/>
      <c r="W223" s="75"/>
      <c r="X223" s="75"/>
      <c r="Y223" s="75"/>
      <c r="Z223" s="75"/>
      <c r="AA223" s="75"/>
      <c r="AB223" s="75"/>
      <c r="AC223" s="75"/>
      <c r="AD223" s="75"/>
      <c r="AE223" s="75"/>
      <c r="AF223" s="75"/>
      <c r="AG223" s="75"/>
      <c r="AH223" s="75"/>
    </row>
  </sheetData>
  <sheetProtection algorithmName="SHA-512" hashValue="Xz2iXy3OLNLHjHvhaA/by5/F6ojdCjMi7iz0i6MO7xXUWhU2iOrNSY6bDd560BPMFd96gkt+a5c1BhPrPfX9qg==" saltValue="MvjsOwwTacjdyWsZHBS3ow==" spinCount="100000" sheet="1" objects="1" scenarios="1" selectLockedCells="1"/>
  <protectedRanges>
    <protectedRange algorithmName="SHA-512" hashValue="OYL7IpzYZUTyNBanTkQT5yh5RxOVXwYp8BaONQq7WC0kJ7/8Ob2Wi2g5NlPViWFuWorKUQUfppPej08GsiQGQw==" saltValue="gRzn3jhToYnoSoRiBPsDEQ==" spinCount="100000" sqref="E23:E223" name="Range2_1"/>
    <protectedRange algorithmName="SHA-512" hashValue="OYL7IpzYZUTyNBanTkQT5yh5RxOVXwYp8BaONQq7WC0kJ7/8Ob2Wi2g5NlPViWFuWorKUQUfppPej08GsiQGQw==" saltValue="gRzn3jhToYnoSoRiBPsDEQ==" spinCount="100000" sqref="H21:I22 R20:R22" name="Range2_2"/>
    <protectedRange algorithmName="SHA-512" hashValue="OYL7IpzYZUTyNBanTkQT5yh5RxOVXwYp8BaONQq7WC0kJ7/8Ob2Wi2g5NlPViWFuWorKUQUfppPej08GsiQGQw==" saltValue="gRzn3jhToYnoSoRiBPsDEQ==" spinCount="100000" sqref="D21:D22 F21:G22" name="Range2_1_4"/>
    <protectedRange algorithmName="SHA-512" hashValue="OYL7IpzYZUTyNBanTkQT5yh5RxOVXwYp8BaONQq7WC0kJ7/8Ob2Wi2g5NlPViWFuWorKUQUfppPej08GsiQGQw==" saltValue="gRzn3jhToYnoSoRiBPsDEQ==" spinCount="100000" sqref="E21:E22" name="Range2_1_5"/>
    <protectedRange algorithmName="SHA-512" hashValue="OYL7IpzYZUTyNBanTkQT5yh5RxOVXwYp8BaONQq7WC0kJ7/8Ob2Wi2g5NlPViWFuWorKUQUfppPej08GsiQGQw==" saltValue="gRzn3jhToYnoSoRiBPsDEQ==" spinCount="100000" sqref="Q4:Q22 K15:K22" name="Range2_3"/>
    <protectedRange algorithmName="SHA-512" hashValue="OYL7IpzYZUTyNBanTkQT5yh5RxOVXwYp8BaONQq7WC0kJ7/8Ob2Wi2g5NlPViWFuWorKUQUfppPej08GsiQGQw==" saltValue="gRzn3jhToYnoSoRiBPsDEQ==" spinCount="100000" sqref="L23:L223" name="Range2_4"/>
    <protectedRange algorithmName="SHA-512" hashValue="OYL7IpzYZUTyNBanTkQT5yh5RxOVXwYp8BaONQq7WC0kJ7/8Ob2Wi2g5NlPViWFuWorKUQUfppPej08GsiQGQw==" saltValue="gRzn3jhToYnoSoRiBPsDEQ==" spinCount="100000" sqref="L15:L22" name="Range2_3_1"/>
    <protectedRange algorithmName="SHA-512" hashValue="xRZcgDTZbKdIZKvk4oNSbH2eaGpay91EDf9Lh8HcXDOQVkRWTGhHH3pCQIW3exVT+ferwUygeOULdi3zWczzUw==" saltValue="UsisErNAmtTaAvuwXHgWsA==" spinCount="100000" sqref="A4" name="Range1"/>
    <protectedRange algorithmName="SHA-512" hashValue="OYL7IpzYZUTyNBanTkQT5yh5RxOVXwYp8BaONQq7WC0kJ7/8Ob2Wi2g5NlPViWFuWorKUQUfppPej08GsiQGQw==" saltValue="gRzn3jhToYnoSoRiBPsDEQ==" spinCount="100000" sqref="I15:I19 H15:H20" name="Range2_5"/>
    <protectedRange algorithmName="SHA-512" hashValue="OYL7IpzYZUTyNBanTkQT5yh5RxOVXwYp8BaONQq7WC0kJ7/8Ob2Wi2g5NlPViWFuWorKUQUfppPej08GsiQGQw==" saltValue="gRzn3jhToYnoSoRiBPsDEQ==" spinCount="100000" sqref="I20" name="Range2_2_1"/>
    <protectedRange algorithmName="SHA-512" hashValue="OYL7IpzYZUTyNBanTkQT5yh5RxOVXwYp8BaONQq7WC0kJ7/8Ob2Wi2g5NlPViWFuWorKUQUfppPej08GsiQGQw==" saltValue="gRzn3jhToYnoSoRiBPsDEQ==" spinCount="100000" sqref="F20:G20" name="Range2_1_4_1"/>
    <protectedRange algorithmName="SHA-512" hashValue="OYL7IpzYZUTyNBanTkQT5yh5RxOVXwYp8BaONQq7WC0kJ7/8Ob2Wi2g5NlPViWFuWorKUQUfppPej08GsiQGQw==" saltValue="gRzn3jhToYnoSoRiBPsDEQ==" spinCount="100000" sqref="E20" name="Range2_1_5_1"/>
    <protectedRange algorithmName="SHA-512" hashValue="OYL7IpzYZUTyNBanTkQT5yh5RxOVXwYp8BaONQq7WC0kJ7/8Ob2Wi2g5NlPViWFuWorKUQUfppPej08GsiQGQw==" saltValue="gRzn3jhToYnoSoRiBPsDEQ==" spinCount="100000" sqref="D15:F19" name="Range2_1_3"/>
    <protectedRange algorithmName="SHA-512" hashValue="OYL7IpzYZUTyNBanTkQT5yh5RxOVXwYp8BaONQq7WC0kJ7/8Ob2Wi2g5NlPViWFuWorKUQUfppPej08GsiQGQw==" saltValue="gRzn3jhToYnoSoRiBPsDEQ==" spinCount="100000" sqref="H4:I14" name="Range2_5_1"/>
    <protectedRange algorithmName="SHA-512" hashValue="OYL7IpzYZUTyNBanTkQT5yh5RxOVXwYp8BaONQq7WC0kJ7/8Ob2Wi2g5NlPViWFuWorKUQUfppPej08GsiQGQw==" saltValue="gRzn3jhToYnoSoRiBPsDEQ==" spinCount="100000" sqref="D4:G4 G5:G9 D5:F14" name="Range2_1_7"/>
    <protectedRange algorithmName="SHA-512" hashValue="OYL7IpzYZUTyNBanTkQT5yh5RxOVXwYp8BaONQq7WC0kJ7/8Ob2Wi2g5NlPViWFuWorKUQUfppPej08GsiQGQw==" saltValue="gRzn3jhToYnoSoRiBPsDEQ==" spinCount="100000" sqref="K4:L14" name="Range2_3_2"/>
    <protectedRange algorithmName="SHA-512" hashValue="OYL7IpzYZUTyNBanTkQT5yh5RxOVXwYp8BaONQq7WC0kJ7/8Ob2Wi2g5NlPViWFuWorKUQUfppPej08GsiQGQw==" saltValue="gRzn3jhToYnoSoRiBPsDEQ==" spinCount="100000" sqref="P4:P22" name="Range2_3_3"/>
    <protectedRange algorithmName="SHA-512" hashValue="OYL7IpzYZUTyNBanTkQT5yh5RxOVXwYp8BaONQq7WC0kJ7/8Ob2Wi2g5NlPViWFuWorKUQUfppPej08GsiQGQw==" saltValue="gRzn3jhToYnoSoRiBPsDEQ==" spinCount="100000" sqref="N4:N223" name="Range2_1_7_1"/>
  </protectedRanges>
  <mergeCells count="39">
    <mergeCell ref="C2:C3"/>
    <mergeCell ref="AQ2:AQ3"/>
    <mergeCell ref="AR2:AR3"/>
    <mergeCell ref="AS1:AT1"/>
    <mergeCell ref="AS2:AS3"/>
    <mergeCell ref="AT2:AT3"/>
    <mergeCell ref="A1:F1"/>
    <mergeCell ref="A2:A3"/>
    <mergeCell ref="B2:B3"/>
    <mergeCell ref="D2:D3"/>
    <mergeCell ref="E2:E3"/>
    <mergeCell ref="F2:F3"/>
    <mergeCell ref="G2:G3"/>
    <mergeCell ref="H2:H3"/>
    <mergeCell ref="P2:P3"/>
    <mergeCell ref="I2:I3"/>
    <mergeCell ref="T2:T3"/>
    <mergeCell ref="U2:U3"/>
    <mergeCell ref="J2:J3"/>
    <mergeCell ref="AM2:AM3"/>
    <mergeCell ref="AN2:AN3"/>
    <mergeCell ref="Q2:Q3"/>
    <mergeCell ref="K2:K3"/>
    <mergeCell ref="R2:R3"/>
    <mergeCell ref="L2:O2"/>
    <mergeCell ref="S2:S3"/>
    <mergeCell ref="AP1:AQ1"/>
    <mergeCell ref="AV1:AW1"/>
    <mergeCell ref="AI2:AI3"/>
    <mergeCell ref="AJ2:AJ3"/>
    <mergeCell ref="AK2:AK3"/>
    <mergeCell ref="AL2:AL3"/>
    <mergeCell ref="AU2:AU3"/>
    <mergeCell ref="AV2:AV3"/>
    <mergeCell ref="AW2:AW3"/>
    <mergeCell ref="AM1:AN1"/>
    <mergeCell ref="AP2:AP3"/>
    <mergeCell ref="AO2:AO3"/>
    <mergeCell ref="AJ1:AK1"/>
  </mergeCells>
  <phoneticPr fontId="9" type="noConversion"/>
  <conditionalFormatting sqref="E1 E54:E1048576">
    <cfRule type="cellIs" dxfId="215" priority="193" operator="greaterThan">
      <formula>12.3</formula>
    </cfRule>
  </conditionalFormatting>
  <conditionalFormatting sqref="E44:E53">
    <cfRule type="cellIs" dxfId="214" priority="35" operator="greaterThan">
      <formula>12.3</formula>
    </cfRule>
  </conditionalFormatting>
  <conditionalFormatting sqref="E36 E38 E40:E43">
    <cfRule type="cellIs" dxfId="213" priority="34" operator="greaterThan">
      <formula>12.3</formula>
    </cfRule>
  </conditionalFormatting>
  <conditionalFormatting sqref="E34">
    <cfRule type="cellIs" dxfId="212" priority="33" operator="greaterThan">
      <formula>12.3</formula>
    </cfRule>
  </conditionalFormatting>
  <conditionalFormatting sqref="E4:E10 E12 E14 E16 E18 E20 E22 E24 E26 E28 E30 E32">
    <cfRule type="cellIs" dxfId="211" priority="32" operator="greaterThan">
      <formula>12.3</formula>
    </cfRule>
  </conditionalFormatting>
  <conditionalFormatting sqref="E4:E10 E12 E14 E16 E18 E20 E22 E24 E26">
    <cfRule type="cellIs" dxfId="210" priority="31" operator="greaterThan">
      <formula>12.3</formula>
    </cfRule>
  </conditionalFormatting>
  <conditionalFormatting sqref="E11">
    <cfRule type="cellIs" dxfId="209" priority="30" operator="greaterThan">
      <formula>12.3</formula>
    </cfRule>
  </conditionalFormatting>
  <conditionalFormatting sqref="E11">
    <cfRule type="cellIs" dxfId="208" priority="29" operator="greaterThan">
      <formula>12.3</formula>
    </cfRule>
  </conditionalFormatting>
  <conditionalFormatting sqref="E13">
    <cfRule type="cellIs" dxfId="207" priority="28" operator="greaterThan">
      <formula>12.3</formula>
    </cfRule>
  </conditionalFormatting>
  <conditionalFormatting sqref="E13">
    <cfRule type="cellIs" dxfId="206" priority="27" operator="greaterThan">
      <formula>12.3</formula>
    </cfRule>
  </conditionalFormatting>
  <conditionalFormatting sqref="E15">
    <cfRule type="cellIs" dxfId="205" priority="26" operator="greaterThan">
      <formula>12.3</formula>
    </cfRule>
  </conditionalFormatting>
  <conditionalFormatting sqref="E15">
    <cfRule type="cellIs" dxfId="204" priority="25" operator="greaterThan">
      <formula>12.3</formula>
    </cfRule>
  </conditionalFormatting>
  <conditionalFormatting sqref="E17">
    <cfRule type="cellIs" dxfId="203" priority="24" operator="greaterThan">
      <formula>12.3</formula>
    </cfRule>
  </conditionalFormatting>
  <conditionalFormatting sqref="E17">
    <cfRule type="cellIs" dxfId="202" priority="23" operator="greaterThan">
      <formula>12.3</formula>
    </cfRule>
  </conditionalFormatting>
  <conditionalFormatting sqref="E19">
    <cfRule type="cellIs" dxfId="201" priority="22" operator="greaterThan">
      <formula>12.3</formula>
    </cfRule>
  </conditionalFormatting>
  <conditionalFormatting sqref="E19">
    <cfRule type="cellIs" dxfId="200" priority="21" operator="greaterThan">
      <formula>12.3</formula>
    </cfRule>
  </conditionalFormatting>
  <conditionalFormatting sqref="E21">
    <cfRule type="cellIs" dxfId="199" priority="20" operator="greaterThan">
      <formula>12.3</formula>
    </cfRule>
  </conditionalFormatting>
  <conditionalFormatting sqref="E21">
    <cfRule type="cellIs" dxfId="198" priority="19" operator="greaterThan">
      <formula>12.3</formula>
    </cfRule>
  </conditionalFormatting>
  <conditionalFormatting sqref="E23">
    <cfRule type="cellIs" dxfId="197" priority="18" operator="greaterThan">
      <formula>12.3</formula>
    </cfRule>
  </conditionalFormatting>
  <conditionalFormatting sqref="E23">
    <cfRule type="cellIs" dxfId="196" priority="17" operator="greaterThan">
      <formula>12.3</formula>
    </cfRule>
  </conditionalFormatting>
  <conditionalFormatting sqref="E25">
    <cfRule type="cellIs" dxfId="195" priority="16" operator="greaterThan">
      <formula>12.3</formula>
    </cfRule>
  </conditionalFormatting>
  <conditionalFormatting sqref="E25">
    <cfRule type="cellIs" dxfId="194" priority="15" operator="greaterThan">
      <formula>12.3</formula>
    </cfRule>
  </conditionalFormatting>
  <conditionalFormatting sqref="E27">
    <cfRule type="cellIs" dxfId="193" priority="14" operator="greaterThan">
      <formula>12.3</formula>
    </cfRule>
  </conditionalFormatting>
  <conditionalFormatting sqref="E27">
    <cfRule type="cellIs" dxfId="192" priority="13" operator="greaterThan">
      <formula>12.3</formula>
    </cfRule>
  </conditionalFormatting>
  <conditionalFormatting sqref="E29">
    <cfRule type="cellIs" dxfId="191" priority="12" operator="greaterThan">
      <formula>12.3</formula>
    </cfRule>
  </conditionalFormatting>
  <conditionalFormatting sqref="E29">
    <cfRule type="cellIs" dxfId="190" priority="11" operator="greaterThan">
      <formula>12.3</formula>
    </cfRule>
  </conditionalFormatting>
  <conditionalFormatting sqref="E31">
    <cfRule type="cellIs" dxfId="189" priority="10" operator="greaterThan">
      <formula>12.3</formula>
    </cfRule>
  </conditionalFormatting>
  <conditionalFormatting sqref="E31">
    <cfRule type="cellIs" dxfId="188" priority="9" operator="greaterThan">
      <formula>12.3</formula>
    </cfRule>
  </conditionalFormatting>
  <conditionalFormatting sqref="E33">
    <cfRule type="cellIs" dxfId="187" priority="8" operator="greaterThan">
      <formula>12.3</formula>
    </cfRule>
  </conditionalFormatting>
  <conditionalFormatting sqref="E33">
    <cfRule type="cellIs" dxfId="186" priority="7" operator="greaterThan">
      <formula>12.3</formula>
    </cfRule>
  </conditionalFormatting>
  <conditionalFormatting sqref="E35">
    <cfRule type="cellIs" dxfId="185" priority="6" operator="greaterThan">
      <formula>12.3</formula>
    </cfRule>
  </conditionalFormatting>
  <conditionalFormatting sqref="E35">
    <cfRule type="cellIs" dxfId="184" priority="5" operator="greaterThan">
      <formula>12.3</formula>
    </cfRule>
  </conditionalFormatting>
  <conditionalFormatting sqref="E37">
    <cfRule type="cellIs" dxfId="183" priority="4" operator="greaterThan">
      <formula>12.3</formula>
    </cfRule>
  </conditionalFormatting>
  <conditionalFormatting sqref="E37">
    <cfRule type="cellIs" dxfId="182" priority="3" operator="greaterThan">
      <formula>12.3</formula>
    </cfRule>
  </conditionalFormatting>
  <conditionalFormatting sqref="E39">
    <cfRule type="cellIs" dxfId="181" priority="2" operator="greaterThan">
      <formula>12.3</formula>
    </cfRule>
  </conditionalFormatting>
  <conditionalFormatting sqref="E39">
    <cfRule type="cellIs" dxfId="180" priority="1" operator="greaterThan">
      <formula>12.3</formula>
    </cfRule>
  </conditionalFormatting>
  <dataValidations count="1">
    <dataValidation type="decimal" allowBlank="1" showInputMessage="1" showErrorMessage="1" sqref="D4:E223">
      <formula1>0</formula1>
      <formula2>1440</formula2>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9">
        <x14:dataValidation type="list" showInputMessage="1" showErrorMessage="1">
          <x14:formula1>
            <xm:f>Lookup!$D$1:$D$7</xm:f>
          </x14:formula1>
          <xm:sqref>I4:I223</xm:sqref>
        </x14:dataValidation>
        <x14:dataValidation type="list" showInputMessage="1" showErrorMessage="1">
          <x14:formula1>
            <xm:f>Lookup!$H$2:$H$3</xm:f>
          </x14:formula1>
          <xm:sqref>J4:J223 Q4:AH223</xm:sqref>
        </x14:dataValidation>
        <x14:dataValidation type="list" showInputMessage="1" showErrorMessage="1">
          <x14:formula1>
            <xm:f>Lookup!$K$1:$K$4</xm:f>
          </x14:formula1>
          <xm:sqref>K4:K223</xm:sqref>
        </x14:dataValidation>
        <x14:dataValidation type="list" showInputMessage="1" showErrorMessage="1">
          <x14:formula1>
            <xm:f>Lookup!$A$1:$A$17</xm:f>
          </x14:formula1>
          <xm:sqref>H21:H223 H4:H14</xm:sqref>
        </x14:dataValidation>
        <x14:dataValidation type="list" showInputMessage="1" showErrorMessage="1">
          <x14:formula1>
            <xm:f>Lookup!$B$19:$B$49</xm:f>
          </x14:formula1>
          <xm:sqref>O4:O223</xm:sqref>
        </x14:dataValidation>
        <x14:dataValidation type="list" showInputMessage="1" showErrorMessage="1">
          <x14:formula1>
            <xm:f>Lookup!$K$7:$K$9</xm:f>
          </x14:formula1>
          <xm:sqref>M4:M223</xm:sqref>
        </x14:dataValidation>
        <x14:dataValidation type="list" showInputMessage="1" showErrorMessage="1">
          <x14:formula1>
            <xm:f>Lookup!$N$1:$N$6</xm:f>
          </x14:formula1>
          <xm:sqref>L4:L223</xm:sqref>
        </x14:dataValidation>
        <x14:dataValidation type="list" showInputMessage="1" showErrorMessage="1" promptTitle="การกรอกข้อมูล" prompt="01:ข่าวสาร 02:ส่งเสริมความรู้_x000a_03:ส่งเสริมการศึกษาจริยธรรมศิลปะวัฒนธรรม_x000a_04:ให้ความรู้ความเข้าใจในการพัฒนาเศรษฐกิจ_x000a_05:เด็กเยาวชน 06:ท้องถิ่น 07:วิทยาศาสตร์สุขภาพ_x000a_08:กีฬา 09:ข่าวสารบันเทิง 10:บันเทิง 11:พิเศษ_x000a_12:เพลง 13:ภาพยนต์ 14:ตลก 15:ละคร 16:สารคดี">
          <x14:formula1>
            <xm:f>Lookup!$A$1:$A$17</xm:f>
          </x14:formula1>
          <xm:sqref>H15:H20</xm:sqref>
        </x14:dataValidation>
        <x14:dataValidation type="list" showInputMessage="1" showErrorMessage="1">
          <x14:formula1>
            <xm:f>Lookup!$Q$1:$Q$4</xm:f>
          </x14:formula1>
          <xm:sqref>P4:P223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AW223"/>
  <sheetViews>
    <sheetView zoomScale="74" zoomScaleNormal="74" workbookViewId="0">
      <pane xSplit="6" ySplit="3" topLeftCell="L4" activePane="bottomRight" state="frozenSplit"/>
      <selection activeCell="D25" sqref="D25"/>
      <selection pane="topRight" activeCell="D25" sqref="D25"/>
      <selection pane="bottomLeft" activeCell="D25" sqref="D25"/>
      <selection pane="bottomRight" activeCell="D4" sqref="D4:U53"/>
    </sheetView>
  </sheetViews>
  <sheetFormatPr defaultColWidth="8.90625" defaultRowHeight="14" x14ac:dyDescent="0.3"/>
  <cols>
    <col min="1" max="3" width="11.90625" style="6" customWidth="1"/>
    <col min="4" max="4" width="12.08984375" style="6" customWidth="1"/>
    <col min="5" max="5" width="10.6328125" style="105" customWidth="1"/>
    <col min="6" max="6" width="37.90625" style="4" customWidth="1"/>
    <col min="7" max="7" width="29.453125" style="4" customWidth="1"/>
    <col min="8" max="8" width="9.36328125" style="103" customWidth="1"/>
    <col min="9" max="9" width="11.453125" style="103" customWidth="1"/>
    <col min="10" max="10" width="13.08984375" style="4" customWidth="1"/>
    <col min="11" max="11" width="20.36328125" style="4" bestFit="1" customWidth="1"/>
    <col min="12" max="12" width="28.36328125" style="4" bestFit="1" customWidth="1"/>
    <col min="13" max="13" width="17.36328125" style="4" bestFit="1" customWidth="1"/>
    <col min="14" max="14" width="17.7265625" style="4" customWidth="1"/>
    <col min="15" max="15" width="19.453125" style="4" customWidth="1"/>
    <col min="16" max="16" width="15.453125" style="4" bestFit="1" customWidth="1"/>
    <col min="17" max="17" width="17.90625" style="4" bestFit="1" customWidth="1"/>
    <col min="18" max="18" width="15.90625" style="4" customWidth="1"/>
    <col min="19" max="19" width="9.36328125" style="4" bestFit="1" customWidth="1"/>
    <col min="20" max="20" width="16.08984375" style="4" bestFit="1" customWidth="1"/>
    <col min="21" max="21" width="8.90625" style="4"/>
    <col min="22" max="24" width="0" style="4" hidden="1" customWidth="1"/>
    <col min="25" max="34" width="8.90625" style="4"/>
    <col min="35" max="35" width="0" style="4" hidden="1" customWidth="1"/>
    <col min="36" max="37" width="11.6328125" style="4" hidden="1" customWidth="1"/>
    <col min="38" max="38" width="0" style="4" hidden="1" customWidth="1"/>
    <col min="39" max="40" width="12.90625" style="4" hidden="1" customWidth="1"/>
    <col min="41" max="43" width="8.90625" style="4" hidden="1" customWidth="1"/>
    <col min="44" max="44" width="0" style="4" hidden="1" customWidth="1"/>
    <col min="45" max="47" width="10.08984375" style="4" hidden="1" customWidth="1"/>
    <col min="48" max="49" width="15.36328125" style="4" hidden="1" customWidth="1"/>
    <col min="50" max="16384" width="8.90625" style="4"/>
  </cols>
  <sheetData>
    <row r="1" spans="1:49" ht="22.15" customHeight="1" x14ac:dyDescent="0.4">
      <c r="A1" s="471" t="str">
        <f>Lookup!S13</f>
        <v>วันพุธ</v>
      </c>
      <c r="B1" s="471"/>
      <c r="C1" s="471"/>
      <c r="D1" s="471"/>
      <c r="E1" s="471"/>
      <c r="F1" s="471"/>
      <c r="G1" s="108"/>
      <c r="H1" s="109"/>
      <c r="I1" s="109"/>
      <c r="J1" s="108"/>
      <c r="K1" s="108"/>
      <c r="L1" s="108"/>
      <c r="M1" s="108"/>
      <c r="N1" s="108"/>
      <c r="O1" s="108"/>
      <c r="P1" s="108"/>
      <c r="Q1" s="108"/>
      <c r="R1" s="108"/>
      <c r="S1" s="108"/>
      <c r="T1" s="108"/>
      <c r="U1" s="108"/>
      <c r="V1" s="108"/>
      <c r="W1" s="108"/>
      <c r="X1" s="108"/>
      <c r="AI1" s="303">
        <f>SUM(AI4:AI93)</f>
        <v>86400</v>
      </c>
      <c r="AJ1" s="436">
        <f>ROUNDDOWN(AI1/60,0) + (MOD(AI1,60))/100</f>
        <v>1440</v>
      </c>
      <c r="AK1" s="436"/>
      <c r="AL1" s="303">
        <f>SUM(AL4:AL93)</f>
        <v>73800</v>
      </c>
      <c r="AM1" s="436">
        <f>ROUNDDOWN(AL1/60,0) + (MOD(AL1,60))/100</f>
        <v>1230</v>
      </c>
      <c r="AN1" s="436"/>
      <c r="AO1" s="303">
        <f>SUM(AO4:AO93)</f>
        <v>12600</v>
      </c>
      <c r="AP1" s="436">
        <f>ROUNDDOWN(AO1/60,0) + (MOD(AO1,60))/100</f>
        <v>210</v>
      </c>
      <c r="AQ1" s="436"/>
      <c r="AR1" s="303">
        <f>SUM(AR4:AR93)</f>
        <v>0</v>
      </c>
      <c r="AS1" s="436">
        <f>ROUNDDOWN(AR1/60,0) + (MOD(AR1,60))/100</f>
        <v>0</v>
      </c>
      <c r="AT1" s="436"/>
      <c r="AU1" s="303">
        <f>SUM(AU4:AU93)</f>
        <v>0</v>
      </c>
      <c r="AV1" s="436">
        <f>ROUNDDOWN(AU1/60,0) + (MOD(AU1,60))/100</f>
        <v>0</v>
      </c>
      <c r="AW1" s="436"/>
    </row>
    <row r="2" spans="1:49" s="110" customFormat="1" ht="13.15" customHeight="1" x14ac:dyDescent="0.35">
      <c r="A2" s="472" t="str">
        <f>Lookup!X2</f>
        <v>เวลาเริ่มต้น</v>
      </c>
      <c r="B2" s="473" t="str">
        <f>Lookup!X3</f>
        <v>เวลาสิ้นสุด</v>
      </c>
      <c r="C2" s="473" t="s">
        <v>244</v>
      </c>
      <c r="D2" s="475" t="str">
        <f>Lookup!X4</f>
        <v>ระยะเวลารายการ (นาที)</v>
      </c>
      <c r="E2" s="475" t="str">
        <f>Lookup!X5</f>
        <v>ระยะเวลาโฆษณา (นาที)</v>
      </c>
      <c r="F2" s="476" t="str">
        <f>Lookup!X6</f>
        <v>ชื่อรายการ</v>
      </c>
      <c r="G2" s="476" t="str">
        <f>Lookup!X7</f>
        <v>เนื้อหารายการโดยย่อ</v>
      </c>
      <c r="H2" s="478" t="str">
        <f>Lookup!X8</f>
        <v>ประเภทรายการ</v>
      </c>
      <c r="I2" s="478" t="str">
        <f>Lookup!X9</f>
        <v>ระดับความเหมาะสม</v>
      </c>
      <c r="J2" s="478" t="str">
        <f>Lookup!X10</f>
        <v>รายการสารประโยชน์ต่อสาธารณะ</v>
      </c>
      <c r="K2" s="476" t="str">
        <f>Lookup!Y11</f>
        <v>รูปแบบการจัดรายการ</v>
      </c>
      <c r="L2" s="482" t="str">
        <f>Lookup!Y13</f>
        <v>ที่มาของรายการ</v>
      </c>
      <c r="M2" s="483"/>
      <c r="N2" s="483"/>
      <c r="O2" s="484"/>
      <c r="P2" s="478" t="str">
        <f>Lookup!Y16</f>
        <v>ภาษาที่ใช้</v>
      </c>
      <c r="Q2" s="478" t="str">
        <f>Lookup!X18</f>
        <v>รายการสร้างสรรค์สังคม</v>
      </c>
      <c r="R2" s="480" t="str">
        <f>Lookup!Y19</f>
        <v>รายการส่งเสริม คุ้มครองสิทธิ ผู้พิการ</v>
      </c>
      <c r="S2" s="480" t="s">
        <v>167</v>
      </c>
      <c r="T2" s="480" t="s">
        <v>168</v>
      </c>
      <c r="U2" s="480" t="s">
        <v>180</v>
      </c>
      <c r="V2" s="282"/>
      <c r="W2" s="282"/>
      <c r="X2" s="282"/>
      <c r="AI2" s="437" t="s">
        <v>242</v>
      </c>
      <c r="AJ2" s="437" t="s">
        <v>244</v>
      </c>
      <c r="AK2" s="437" t="s">
        <v>243</v>
      </c>
      <c r="AL2" s="438" t="s">
        <v>242</v>
      </c>
      <c r="AM2" s="438" t="s">
        <v>249</v>
      </c>
      <c r="AN2" s="438" t="s">
        <v>245</v>
      </c>
      <c r="AO2" s="441" t="s">
        <v>242</v>
      </c>
      <c r="AP2" s="441" t="s">
        <v>152</v>
      </c>
      <c r="AQ2" s="441" t="s">
        <v>246</v>
      </c>
      <c r="AR2" s="442" t="s">
        <v>242</v>
      </c>
      <c r="AS2" s="442" t="s">
        <v>182</v>
      </c>
      <c r="AT2" s="442" t="s">
        <v>247</v>
      </c>
      <c r="AU2" s="439" t="s">
        <v>242</v>
      </c>
      <c r="AV2" s="439" t="s">
        <v>183</v>
      </c>
      <c r="AW2" s="439" t="s">
        <v>248</v>
      </c>
    </row>
    <row r="3" spans="1:49" s="102" customFormat="1" ht="27" customHeight="1" x14ac:dyDescent="0.35">
      <c r="A3" s="472"/>
      <c r="B3" s="474"/>
      <c r="C3" s="474"/>
      <c r="D3" s="475"/>
      <c r="E3" s="475"/>
      <c r="F3" s="477"/>
      <c r="G3" s="477"/>
      <c r="H3" s="479"/>
      <c r="I3" s="479"/>
      <c r="J3" s="479"/>
      <c r="K3" s="477"/>
      <c r="L3" s="325" t="str">
        <f>Lookup!Y13</f>
        <v>ที่มาของรายการ</v>
      </c>
      <c r="M3" s="325" t="s">
        <v>141</v>
      </c>
      <c r="N3" s="325" t="s">
        <v>81</v>
      </c>
      <c r="O3" s="326" t="s">
        <v>250</v>
      </c>
      <c r="P3" s="479"/>
      <c r="Q3" s="479"/>
      <c r="R3" s="481"/>
      <c r="S3" s="481"/>
      <c r="T3" s="481"/>
      <c r="U3" s="481"/>
      <c r="V3" s="282"/>
      <c r="W3" s="282"/>
      <c r="X3" s="282"/>
      <c r="AI3" s="437"/>
      <c r="AJ3" s="437"/>
      <c r="AK3" s="437"/>
      <c r="AL3" s="438"/>
      <c r="AM3" s="438"/>
      <c r="AN3" s="438"/>
      <c r="AO3" s="441"/>
      <c r="AP3" s="441"/>
      <c r="AQ3" s="441"/>
      <c r="AR3" s="442"/>
      <c r="AS3" s="442"/>
      <c r="AT3" s="442"/>
      <c r="AU3" s="440"/>
      <c r="AV3" s="440"/>
      <c r="AW3" s="440"/>
    </row>
    <row r="4" spans="1:49" ht="14.5" x14ac:dyDescent="0.35">
      <c r="A4" s="79">
        <v>0.20833333333333334</v>
      </c>
      <c r="B4" s="5">
        <f t="shared" ref="B4:B67" si="0">IF(AND(A4&lt;&gt;"",C4&lt;&gt;"",C4&lt;&gt;0),A4+TIME(0,INT(AJ4),AK4),"")</f>
        <v>0.21041666666666667</v>
      </c>
      <c r="C4" s="336">
        <f>AJ4+(AK4/100)</f>
        <v>3</v>
      </c>
      <c r="D4" s="73">
        <v>3</v>
      </c>
      <c r="E4" s="73">
        <v>0</v>
      </c>
      <c r="F4" s="74" t="s">
        <v>295</v>
      </c>
      <c r="G4" s="74" t="s">
        <v>296</v>
      </c>
      <c r="H4" s="75" t="s">
        <v>3</v>
      </c>
      <c r="I4" s="75" t="s">
        <v>70</v>
      </c>
      <c r="J4" s="75" t="s">
        <v>42</v>
      </c>
      <c r="K4" s="74" t="s">
        <v>48</v>
      </c>
      <c r="L4" s="74" t="s">
        <v>58</v>
      </c>
      <c r="M4" s="287" t="s">
        <v>189</v>
      </c>
      <c r="N4" s="74" t="s">
        <v>304</v>
      </c>
      <c r="O4" s="288" t="s">
        <v>99</v>
      </c>
      <c r="P4" s="74" t="s">
        <v>59</v>
      </c>
      <c r="Q4" s="75" t="s">
        <v>42</v>
      </c>
      <c r="R4" s="75" t="s">
        <v>44</v>
      </c>
      <c r="S4" s="75" t="s">
        <v>44</v>
      </c>
      <c r="T4" s="75" t="s">
        <v>44</v>
      </c>
      <c r="U4" s="75" t="s">
        <v>44</v>
      </c>
      <c r="V4" s="75"/>
      <c r="W4" s="75"/>
      <c r="X4" s="75"/>
      <c r="Y4" s="75"/>
      <c r="Z4" s="75"/>
      <c r="AA4" s="75"/>
      <c r="AB4" s="75"/>
      <c r="AC4" s="75"/>
      <c r="AD4" s="75"/>
      <c r="AE4" s="75"/>
      <c r="AF4" s="75"/>
      <c r="AG4" s="75"/>
      <c r="AH4" s="75"/>
      <c r="AI4" s="101">
        <f>ROUNDDOWN(((AM4*60)+AN4)+((AP4*60)+AQ4),0)</f>
        <v>180</v>
      </c>
      <c r="AJ4" s="4">
        <f>ROUNDDOWN(AI4/60,0)</f>
        <v>3</v>
      </c>
      <c r="AK4" s="4">
        <f>MOD(AI4,60)</f>
        <v>0</v>
      </c>
      <c r="AL4" s="4">
        <f>ROUNDDOWN(((AM4*60)+AN4),0)</f>
        <v>180</v>
      </c>
      <c r="AM4" s="4">
        <f t="shared" ref="AM4:AM67" si="1">INT(D4)</f>
        <v>3</v>
      </c>
      <c r="AN4" s="4">
        <f t="shared" ref="AN4:AN67" si="2">((ROUNDDOWN(D4,2)-INT(D4))*100)</f>
        <v>0</v>
      </c>
      <c r="AO4" s="4">
        <f>ROUNDDOWN(((AP4*60)+AQ4),0)</f>
        <v>0</v>
      </c>
      <c r="AP4" s="4">
        <f t="shared" ref="AP4:AP67" si="3">INT(E4)</f>
        <v>0</v>
      </c>
      <c r="AQ4" s="4">
        <f t="shared" ref="AQ4:AQ67" si="4">((ROUNDDOWN(E4,2)-INT(E4))*100)</f>
        <v>0</v>
      </c>
      <c r="AR4" s="4">
        <f>ROUNDDOWN(((AS4*60)+AT4),0)</f>
        <v>0</v>
      </c>
      <c r="AS4" s="4">
        <f t="shared" ref="AS4:AS67" si="5">IF(U4="ใช่",INT(D4),0)</f>
        <v>0</v>
      </c>
      <c r="AT4" s="4">
        <f t="shared" ref="AT4:AT67" si="6">IF(U4="ใช่",((ROUNDDOWN(D4,2)-INT(D4))*100),0)</f>
        <v>0</v>
      </c>
      <c r="AU4" s="4">
        <f>ROUNDDOWN(((AV4*60)+AW4),0)</f>
        <v>0</v>
      </c>
      <c r="AV4" s="4">
        <f t="shared" ref="AV4:AV67" si="7">IF(U4="ใช่",INT(E4),0)</f>
        <v>0</v>
      </c>
      <c r="AW4" s="4">
        <f t="shared" ref="AW4:AW67" si="8">IF(U4="ใช่",((ROUNDDOWN(E4,2)-INT(E4))*100),0)</f>
        <v>0</v>
      </c>
    </row>
    <row r="5" spans="1:49" ht="14.5" x14ac:dyDescent="0.35">
      <c r="A5" s="104">
        <f t="shared" ref="A5:A68" si="9">IF(AND(A4&lt;&gt;"",C5&lt;&gt;"",C5&lt;&gt;0),A4+TIME(0,(INT(AJ4)),AK4),"")</f>
        <v>0.21041666666666667</v>
      </c>
      <c r="B5" s="5">
        <f t="shared" si="0"/>
        <v>0.25</v>
      </c>
      <c r="C5" s="336">
        <f t="shared" ref="C5:C68" si="10">AJ5+(AK5/100)</f>
        <v>57</v>
      </c>
      <c r="D5" s="73">
        <v>47</v>
      </c>
      <c r="E5" s="73">
        <v>10</v>
      </c>
      <c r="F5" s="74" t="s">
        <v>313</v>
      </c>
      <c r="G5" s="74" t="s">
        <v>314</v>
      </c>
      <c r="H5" s="75" t="s">
        <v>7</v>
      </c>
      <c r="I5" s="75" t="s">
        <v>70</v>
      </c>
      <c r="J5" s="75" t="s">
        <v>42</v>
      </c>
      <c r="K5" s="74" t="s">
        <v>50</v>
      </c>
      <c r="L5" s="74" t="s">
        <v>54</v>
      </c>
      <c r="M5" s="287" t="s">
        <v>189</v>
      </c>
      <c r="N5" s="74"/>
      <c r="O5" s="288" t="s">
        <v>99</v>
      </c>
      <c r="P5" s="74" t="s">
        <v>59</v>
      </c>
      <c r="Q5" s="75" t="s">
        <v>42</v>
      </c>
      <c r="R5" s="75" t="s">
        <v>44</v>
      </c>
      <c r="S5" s="75" t="s">
        <v>44</v>
      </c>
      <c r="T5" s="75" t="s">
        <v>44</v>
      </c>
      <c r="U5" s="75" t="s">
        <v>44</v>
      </c>
      <c r="V5" s="75"/>
      <c r="W5" s="75"/>
      <c r="X5" s="75"/>
      <c r="Y5" s="75"/>
      <c r="Z5" s="75"/>
      <c r="AA5" s="75"/>
      <c r="AB5" s="75"/>
      <c r="AC5" s="75"/>
      <c r="AD5" s="75"/>
      <c r="AE5" s="75"/>
      <c r="AF5" s="75"/>
      <c r="AG5" s="75"/>
      <c r="AH5" s="75"/>
      <c r="AI5" s="101">
        <f t="shared" ref="AI5:AI68" si="11">ROUNDDOWN(((AM5*60)+AN5)+((AP5*60)+AQ5),0)</f>
        <v>3420</v>
      </c>
      <c r="AJ5" s="4">
        <f t="shared" ref="AJ5:AJ68" si="12">ROUNDDOWN(AI5/60,0)</f>
        <v>57</v>
      </c>
      <c r="AK5" s="4">
        <f t="shared" ref="AK5:AK68" si="13">MOD(AI5,60)</f>
        <v>0</v>
      </c>
      <c r="AL5" s="4">
        <f t="shared" ref="AL5:AL68" si="14">ROUNDDOWN(((AM5*60)+AN5),0)</f>
        <v>2820</v>
      </c>
      <c r="AM5" s="4">
        <f t="shared" si="1"/>
        <v>47</v>
      </c>
      <c r="AN5" s="4">
        <f t="shared" si="2"/>
        <v>0</v>
      </c>
      <c r="AO5" s="4">
        <f t="shared" ref="AO5:AO68" si="15">ROUNDDOWN(((AP5*60)+AQ5),0)</f>
        <v>600</v>
      </c>
      <c r="AP5" s="4">
        <f t="shared" si="3"/>
        <v>10</v>
      </c>
      <c r="AQ5" s="4">
        <f t="shared" si="4"/>
        <v>0</v>
      </c>
      <c r="AR5" s="4">
        <f t="shared" ref="AR5:AR68" si="16">ROUNDDOWN(((AS5*60)+AT5),0)</f>
        <v>0</v>
      </c>
      <c r="AS5" s="4">
        <f t="shared" si="5"/>
        <v>0</v>
      </c>
      <c r="AT5" s="4">
        <f t="shared" si="6"/>
        <v>0</v>
      </c>
      <c r="AU5" s="4">
        <f t="shared" ref="AU5:AU68" si="17">ROUNDDOWN(((AV5*60)+AW5),0)</f>
        <v>0</v>
      </c>
      <c r="AV5" s="4">
        <f t="shared" si="7"/>
        <v>0</v>
      </c>
      <c r="AW5" s="4">
        <f t="shared" si="8"/>
        <v>0</v>
      </c>
    </row>
    <row r="6" spans="1:49" ht="14.5" x14ac:dyDescent="0.35">
      <c r="A6" s="104">
        <f t="shared" si="9"/>
        <v>0.25</v>
      </c>
      <c r="B6" s="5">
        <f t="shared" si="0"/>
        <v>0.25208333333333333</v>
      </c>
      <c r="C6" s="336">
        <f t="shared" si="10"/>
        <v>3</v>
      </c>
      <c r="D6" s="73">
        <v>3</v>
      </c>
      <c r="E6" s="73">
        <v>0</v>
      </c>
      <c r="F6" s="74" t="s">
        <v>295</v>
      </c>
      <c r="G6" s="74" t="s">
        <v>296</v>
      </c>
      <c r="H6" s="75" t="s">
        <v>3</v>
      </c>
      <c r="I6" s="75" t="s">
        <v>70</v>
      </c>
      <c r="J6" s="75" t="s">
        <v>42</v>
      </c>
      <c r="K6" s="74" t="s">
        <v>48</v>
      </c>
      <c r="L6" s="74" t="s">
        <v>58</v>
      </c>
      <c r="M6" s="287" t="s">
        <v>189</v>
      </c>
      <c r="N6" s="74" t="s">
        <v>304</v>
      </c>
      <c r="O6" s="288" t="s">
        <v>99</v>
      </c>
      <c r="P6" s="74" t="s">
        <v>59</v>
      </c>
      <c r="Q6" s="75" t="s">
        <v>42</v>
      </c>
      <c r="R6" s="75" t="s">
        <v>44</v>
      </c>
      <c r="S6" s="75" t="s">
        <v>44</v>
      </c>
      <c r="T6" s="75" t="s">
        <v>44</v>
      </c>
      <c r="U6" s="75" t="s">
        <v>44</v>
      </c>
      <c r="V6" s="75"/>
      <c r="W6" s="75"/>
      <c r="X6" s="75"/>
      <c r="Y6" s="75"/>
      <c r="Z6" s="75"/>
      <c r="AA6" s="75"/>
      <c r="AB6" s="75"/>
      <c r="AC6" s="75"/>
      <c r="AD6" s="75"/>
      <c r="AE6" s="75"/>
      <c r="AF6" s="75"/>
      <c r="AG6" s="75"/>
      <c r="AH6" s="75"/>
      <c r="AI6" s="101">
        <f t="shared" si="11"/>
        <v>180</v>
      </c>
      <c r="AJ6" s="4">
        <f t="shared" si="12"/>
        <v>3</v>
      </c>
      <c r="AK6" s="4">
        <f t="shared" si="13"/>
        <v>0</v>
      </c>
      <c r="AL6" s="4">
        <f t="shared" si="14"/>
        <v>180</v>
      </c>
      <c r="AM6" s="4">
        <f t="shared" si="1"/>
        <v>3</v>
      </c>
      <c r="AN6" s="4">
        <f t="shared" si="2"/>
        <v>0</v>
      </c>
      <c r="AO6" s="4">
        <f t="shared" si="15"/>
        <v>0</v>
      </c>
      <c r="AP6" s="4">
        <f t="shared" si="3"/>
        <v>0</v>
      </c>
      <c r="AQ6" s="4">
        <f t="shared" si="4"/>
        <v>0</v>
      </c>
      <c r="AR6" s="4">
        <f t="shared" si="16"/>
        <v>0</v>
      </c>
      <c r="AS6" s="4">
        <f t="shared" si="5"/>
        <v>0</v>
      </c>
      <c r="AT6" s="4">
        <f t="shared" si="6"/>
        <v>0</v>
      </c>
      <c r="AU6" s="4">
        <f t="shared" si="17"/>
        <v>0</v>
      </c>
      <c r="AV6" s="4">
        <f t="shared" si="7"/>
        <v>0</v>
      </c>
      <c r="AW6" s="4">
        <f t="shared" si="8"/>
        <v>0</v>
      </c>
    </row>
    <row r="7" spans="1:49" ht="14.5" x14ac:dyDescent="0.35">
      <c r="A7" s="104">
        <f t="shared" si="9"/>
        <v>0.25208333333333333</v>
      </c>
      <c r="B7" s="5">
        <f t="shared" si="0"/>
        <v>0.29166666666666663</v>
      </c>
      <c r="C7" s="336">
        <f t="shared" si="10"/>
        <v>57</v>
      </c>
      <c r="D7" s="73">
        <v>47</v>
      </c>
      <c r="E7" s="73">
        <v>10</v>
      </c>
      <c r="F7" s="74" t="s">
        <v>318</v>
      </c>
      <c r="G7" s="74" t="s">
        <v>319</v>
      </c>
      <c r="H7" s="75" t="s">
        <v>17</v>
      </c>
      <c r="I7" s="75" t="s">
        <v>70</v>
      </c>
      <c r="J7" s="75" t="s">
        <v>42</v>
      </c>
      <c r="K7" s="74" t="s">
        <v>50</v>
      </c>
      <c r="L7" s="74" t="s">
        <v>54</v>
      </c>
      <c r="M7" s="287" t="s">
        <v>189</v>
      </c>
      <c r="N7" s="74"/>
      <c r="O7" s="288" t="s">
        <v>99</v>
      </c>
      <c r="P7" s="74" t="s">
        <v>59</v>
      </c>
      <c r="Q7" s="75" t="s">
        <v>42</v>
      </c>
      <c r="R7" s="75" t="s">
        <v>44</v>
      </c>
      <c r="S7" s="75" t="s">
        <v>44</v>
      </c>
      <c r="T7" s="75" t="s">
        <v>44</v>
      </c>
      <c r="U7" s="75" t="s">
        <v>44</v>
      </c>
      <c r="V7" s="75"/>
      <c r="W7" s="75"/>
      <c r="X7" s="75"/>
      <c r="Y7" s="75"/>
      <c r="Z7" s="75"/>
      <c r="AA7" s="75"/>
      <c r="AB7" s="75"/>
      <c r="AC7" s="75"/>
      <c r="AD7" s="75"/>
      <c r="AE7" s="75"/>
      <c r="AF7" s="75"/>
      <c r="AG7" s="75"/>
      <c r="AH7" s="75"/>
      <c r="AI7" s="101">
        <f t="shared" si="11"/>
        <v>3420</v>
      </c>
      <c r="AJ7" s="4">
        <f t="shared" si="12"/>
        <v>57</v>
      </c>
      <c r="AK7" s="4">
        <f t="shared" si="13"/>
        <v>0</v>
      </c>
      <c r="AL7" s="4">
        <f t="shared" si="14"/>
        <v>2820</v>
      </c>
      <c r="AM7" s="4">
        <f t="shared" si="1"/>
        <v>47</v>
      </c>
      <c r="AN7" s="4">
        <f t="shared" si="2"/>
        <v>0</v>
      </c>
      <c r="AO7" s="4">
        <f t="shared" si="15"/>
        <v>600</v>
      </c>
      <c r="AP7" s="4">
        <f t="shared" si="3"/>
        <v>10</v>
      </c>
      <c r="AQ7" s="4">
        <f t="shared" si="4"/>
        <v>0</v>
      </c>
      <c r="AR7" s="4">
        <f t="shared" si="16"/>
        <v>0</v>
      </c>
      <c r="AS7" s="4">
        <f t="shared" si="5"/>
        <v>0</v>
      </c>
      <c r="AT7" s="4">
        <f t="shared" si="6"/>
        <v>0</v>
      </c>
      <c r="AU7" s="4">
        <f t="shared" si="17"/>
        <v>0</v>
      </c>
      <c r="AV7" s="4">
        <f t="shared" si="7"/>
        <v>0</v>
      </c>
      <c r="AW7" s="4">
        <f t="shared" si="8"/>
        <v>0</v>
      </c>
    </row>
    <row r="8" spans="1:49" ht="14.5" x14ac:dyDescent="0.35">
      <c r="A8" s="104">
        <f t="shared" si="9"/>
        <v>0.29166666666666663</v>
      </c>
      <c r="B8" s="5">
        <f t="shared" si="0"/>
        <v>0.31249999999999994</v>
      </c>
      <c r="C8" s="336">
        <f t="shared" si="10"/>
        <v>30</v>
      </c>
      <c r="D8" s="73">
        <v>30</v>
      </c>
      <c r="E8" s="73">
        <v>0</v>
      </c>
      <c r="F8" s="74" t="s">
        <v>294</v>
      </c>
      <c r="G8" s="74" t="s">
        <v>299</v>
      </c>
      <c r="H8" s="75" t="s">
        <v>3</v>
      </c>
      <c r="I8" s="75" t="s">
        <v>70</v>
      </c>
      <c r="J8" s="75" t="s">
        <v>42</v>
      </c>
      <c r="K8" s="74" t="s">
        <v>48</v>
      </c>
      <c r="L8" s="74" t="s">
        <v>58</v>
      </c>
      <c r="M8" s="287" t="s">
        <v>189</v>
      </c>
      <c r="N8" s="74" t="s">
        <v>305</v>
      </c>
      <c r="O8" s="288" t="s">
        <v>99</v>
      </c>
      <c r="P8" s="74" t="s">
        <v>59</v>
      </c>
      <c r="Q8" s="75" t="s">
        <v>42</v>
      </c>
      <c r="R8" s="75" t="s">
        <v>44</v>
      </c>
      <c r="S8" s="75" t="s">
        <v>44</v>
      </c>
      <c r="T8" s="75" t="s">
        <v>44</v>
      </c>
      <c r="U8" s="75" t="s">
        <v>44</v>
      </c>
      <c r="V8" s="75"/>
      <c r="W8" s="75"/>
      <c r="X8" s="75"/>
      <c r="Y8" s="75"/>
      <c r="Z8" s="75"/>
      <c r="AA8" s="75"/>
      <c r="AB8" s="75"/>
      <c r="AC8" s="75"/>
      <c r="AD8" s="75"/>
      <c r="AE8" s="75"/>
      <c r="AF8" s="75"/>
      <c r="AG8" s="75"/>
      <c r="AH8" s="75"/>
      <c r="AI8" s="101">
        <f t="shared" si="11"/>
        <v>1800</v>
      </c>
      <c r="AJ8" s="4">
        <f t="shared" si="12"/>
        <v>30</v>
      </c>
      <c r="AK8" s="4">
        <f t="shared" si="13"/>
        <v>0</v>
      </c>
      <c r="AL8" s="4">
        <f t="shared" si="14"/>
        <v>1800</v>
      </c>
      <c r="AM8" s="4">
        <f t="shared" si="1"/>
        <v>30</v>
      </c>
      <c r="AN8" s="4">
        <f t="shared" si="2"/>
        <v>0</v>
      </c>
      <c r="AO8" s="4">
        <f t="shared" si="15"/>
        <v>0</v>
      </c>
      <c r="AP8" s="4">
        <f t="shared" si="3"/>
        <v>0</v>
      </c>
      <c r="AQ8" s="4">
        <f t="shared" si="4"/>
        <v>0</v>
      </c>
      <c r="AR8" s="4">
        <f t="shared" si="16"/>
        <v>0</v>
      </c>
      <c r="AS8" s="4">
        <f t="shared" si="5"/>
        <v>0</v>
      </c>
      <c r="AT8" s="4">
        <f t="shared" si="6"/>
        <v>0</v>
      </c>
      <c r="AU8" s="4">
        <f t="shared" si="17"/>
        <v>0</v>
      </c>
      <c r="AV8" s="4">
        <f t="shared" si="7"/>
        <v>0</v>
      </c>
      <c r="AW8" s="4">
        <f t="shared" si="8"/>
        <v>0</v>
      </c>
    </row>
    <row r="9" spans="1:49" ht="14.5" x14ac:dyDescent="0.35">
      <c r="A9" s="104">
        <f t="shared" si="9"/>
        <v>0.31249999999999994</v>
      </c>
      <c r="B9" s="5">
        <f t="shared" si="0"/>
        <v>0.33333333333333326</v>
      </c>
      <c r="C9" s="336">
        <f t="shared" si="10"/>
        <v>30</v>
      </c>
      <c r="D9" s="73">
        <v>30</v>
      </c>
      <c r="E9" s="73">
        <v>0</v>
      </c>
      <c r="F9" s="74" t="s">
        <v>317</v>
      </c>
      <c r="G9" s="74" t="s">
        <v>320</v>
      </c>
      <c r="H9" s="75" t="s">
        <v>3</v>
      </c>
      <c r="I9" s="75" t="s">
        <v>70</v>
      </c>
      <c r="J9" s="75" t="s">
        <v>42</v>
      </c>
      <c r="K9" s="74" t="s">
        <v>48</v>
      </c>
      <c r="L9" s="74" t="s">
        <v>58</v>
      </c>
      <c r="M9" s="287" t="s">
        <v>189</v>
      </c>
      <c r="N9" s="74" t="s">
        <v>309</v>
      </c>
      <c r="O9" s="288" t="s">
        <v>99</v>
      </c>
      <c r="P9" s="74" t="s">
        <v>59</v>
      </c>
      <c r="Q9" s="75" t="s">
        <v>42</v>
      </c>
      <c r="R9" s="75" t="s">
        <v>44</v>
      </c>
      <c r="S9" s="75" t="s">
        <v>44</v>
      </c>
      <c r="T9" s="75" t="s">
        <v>44</v>
      </c>
      <c r="U9" s="75" t="s">
        <v>44</v>
      </c>
      <c r="V9" s="75"/>
      <c r="W9" s="75"/>
      <c r="X9" s="75"/>
      <c r="Y9" s="75"/>
      <c r="Z9" s="75"/>
      <c r="AA9" s="75"/>
      <c r="AB9" s="75"/>
      <c r="AC9" s="75"/>
      <c r="AD9" s="75"/>
      <c r="AE9" s="75"/>
      <c r="AF9" s="75"/>
      <c r="AG9" s="75"/>
      <c r="AH9" s="75"/>
      <c r="AI9" s="101">
        <f t="shared" si="11"/>
        <v>1800</v>
      </c>
      <c r="AJ9" s="4">
        <f t="shared" si="12"/>
        <v>30</v>
      </c>
      <c r="AK9" s="4">
        <f t="shared" si="13"/>
        <v>0</v>
      </c>
      <c r="AL9" s="4">
        <f t="shared" si="14"/>
        <v>1800</v>
      </c>
      <c r="AM9" s="4">
        <f t="shared" si="1"/>
        <v>30</v>
      </c>
      <c r="AN9" s="4">
        <f t="shared" si="2"/>
        <v>0</v>
      </c>
      <c r="AO9" s="4">
        <f t="shared" si="15"/>
        <v>0</v>
      </c>
      <c r="AP9" s="4">
        <f t="shared" si="3"/>
        <v>0</v>
      </c>
      <c r="AQ9" s="4">
        <f t="shared" si="4"/>
        <v>0</v>
      </c>
      <c r="AR9" s="4">
        <f t="shared" si="16"/>
        <v>0</v>
      </c>
      <c r="AS9" s="4">
        <f t="shared" si="5"/>
        <v>0</v>
      </c>
      <c r="AT9" s="4">
        <f t="shared" si="6"/>
        <v>0</v>
      </c>
      <c r="AU9" s="4">
        <f t="shared" si="17"/>
        <v>0</v>
      </c>
      <c r="AV9" s="4">
        <f t="shared" si="7"/>
        <v>0</v>
      </c>
      <c r="AW9" s="4">
        <f t="shared" si="8"/>
        <v>0</v>
      </c>
    </row>
    <row r="10" spans="1:49" ht="14.5" x14ac:dyDescent="0.35">
      <c r="A10" s="104">
        <f t="shared" si="9"/>
        <v>0.33333333333333326</v>
      </c>
      <c r="B10" s="5">
        <f t="shared" si="0"/>
        <v>0.3340277777777777</v>
      </c>
      <c r="C10" s="336">
        <f t="shared" si="10"/>
        <v>1</v>
      </c>
      <c r="D10" s="73">
        <v>1</v>
      </c>
      <c r="E10" s="73">
        <v>0</v>
      </c>
      <c r="F10" s="74" t="s">
        <v>301</v>
      </c>
      <c r="G10" s="74" t="s">
        <v>300</v>
      </c>
      <c r="H10" s="75" t="s">
        <v>3</v>
      </c>
      <c r="I10" s="75" t="s">
        <v>70</v>
      </c>
      <c r="J10" s="75" t="s">
        <v>42</v>
      </c>
      <c r="K10" s="74" t="s">
        <v>50</v>
      </c>
      <c r="L10" s="74" t="s">
        <v>58</v>
      </c>
      <c r="M10" s="287" t="s">
        <v>189</v>
      </c>
      <c r="N10" s="74"/>
      <c r="O10" s="288" t="s">
        <v>99</v>
      </c>
      <c r="P10" s="74" t="s">
        <v>59</v>
      </c>
      <c r="Q10" s="75" t="s">
        <v>42</v>
      </c>
      <c r="R10" s="75" t="s">
        <v>44</v>
      </c>
      <c r="S10" s="75" t="s">
        <v>42</v>
      </c>
      <c r="T10" s="75" t="s">
        <v>44</v>
      </c>
      <c r="U10" s="75" t="s">
        <v>44</v>
      </c>
      <c r="V10" s="75"/>
      <c r="W10" s="75"/>
      <c r="X10" s="75"/>
      <c r="Y10" s="75"/>
      <c r="Z10" s="75"/>
      <c r="AA10" s="75"/>
      <c r="AB10" s="75"/>
      <c r="AC10" s="75"/>
      <c r="AD10" s="75"/>
      <c r="AE10" s="75"/>
      <c r="AF10" s="75"/>
      <c r="AG10" s="75"/>
      <c r="AH10" s="75"/>
      <c r="AI10" s="101">
        <f t="shared" si="11"/>
        <v>60</v>
      </c>
      <c r="AJ10" s="4">
        <f t="shared" si="12"/>
        <v>1</v>
      </c>
      <c r="AK10" s="4">
        <f t="shared" si="13"/>
        <v>0</v>
      </c>
      <c r="AL10" s="4">
        <f t="shared" si="14"/>
        <v>60</v>
      </c>
      <c r="AM10" s="4">
        <f t="shared" si="1"/>
        <v>1</v>
      </c>
      <c r="AN10" s="4">
        <f t="shared" si="2"/>
        <v>0</v>
      </c>
      <c r="AO10" s="4">
        <f t="shared" si="15"/>
        <v>0</v>
      </c>
      <c r="AP10" s="4">
        <f t="shared" si="3"/>
        <v>0</v>
      </c>
      <c r="AQ10" s="4">
        <f t="shared" si="4"/>
        <v>0</v>
      </c>
      <c r="AR10" s="4">
        <f t="shared" si="16"/>
        <v>0</v>
      </c>
      <c r="AS10" s="4">
        <f t="shared" si="5"/>
        <v>0</v>
      </c>
      <c r="AT10" s="4">
        <f t="shared" si="6"/>
        <v>0</v>
      </c>
      <c r="AU10" s="4">
        <f t="shared" si="17"/>
        <v>0</v>
      </c>
      <c r="AV10" s="4">
        <f t="shared" si="7"/>
        <v>0</v>
      </c>
      <c r="AW10" s="4">
        <f t="shared" si="8"/>
        <v>0</v>
      </c>
    </row>
    <row r="11" spans="1:49" ht="14.5" x14ac:dyDescent="0.35">
      <c r="A11" s="104">
        <f t="shared" si="9"/>
        <v>0.3340277777777777</v>
      </c>
      <c r="B11" s="5">
        <f t="shared" si="0"/>
        <v>0.33611111111111103</v>
      </c>
      <c r="C11" s="336">
        <f t="shared" si="10"/>
        <v>3</v>
      </c>
      <c r="D11" s="73">
        <v>3</v>
      </c>
      <c r="E11" s="73">
        <v>0</v>
      </c>
      <c r="F11" s="74" t="s">
        <v>295</v>
      </c>
      <c r="G11" s="74" t="s">
        <v>296</v>
      </c>
      <c r="H11" s="75" t="s">
        <v>3</v>
      </c>
      <c r="I11" s="75" t="s">
        <v>70</v>
      </c>
      <c r="J11" s="75" t="s">
        <v>42</v>
      </c>
      <c r="K11" s="74" t="s">
        <v>48</v>
      </c>
      <c r="L11" s="74" t="s">
        <v>58</v>
      </c>
      <c r="M11" s="287" t="s">
        <v>189</v>
      </c>
      <c r="N11" s="74" t="s">
        <v>304</v>
      </c>
      <c r="O11" s="288" t="s">
        <v>99</v>
      </c>
      <c r="P11" s="74" t="s">
        <v>59</v>
      </c>
      <c r="Q11" s="75" t="s">
        <v>42</v>
      </c>
      <c r="R11" s="75" t="s">
        <v>44</v>
      </c>
      <c r="S11" s="75" t="s">
        <v>44</v>
      </c>
      <c r="T11" s="75" t="s">
        <v>44</v>
      </c>
      <c r="U11" s="75" t="s">
        <v>44</v>
      </c>
      <c r="V11" s="75"/>
      <c r="W11" s="75"/>
      <c r="X11" s="75"/>
      <c r="Y11" s="75"/>
      <c r="Z11" s="75"/>
      <c r="AA11" s="75"/>
      <c r="AB11" s="75"/>
      <c r="AC11" s="75"/>
      <c r="AD11" s="75"/>
      <c r="AE11" s="75"/>
      <c r="AF11" s="75"/>
      <c r="AG11" s="75"/>
      <c r="AH11" s="75"/>
      <c r="AI11" s="101">
        <f t="shared" si="11"/>
        <v>180</v>
      </c>
      <c r="AJ11" s="4">
        <f t="shared" si="12"/>
        <v>3</v>
      </c>
      <c r="AK11" s="4">
        <f t="shared" si="13"/>
        <v>0</v>
      </c>
      <c r="AL11" s="4">
        <f t="shared" si="14"/>
        <v>180</v>
      </c>
      <c r="AM11" s="4">
        <f t="shared" si="1"/>
        <v>3</v>
      </c>
      <c r="AN11" s="4">
        <f t="shared" si="2"/>
        <v>0</v>
      </c>
      <c r="AO11" s="4">
        <f t="shared" si="15"/>
        <v>0</v>
      </c>
      <c r="AP11" s="4">
        <f t="shared" si="3"/>
        <v>0</v>
      </c>
      <c r="AQ11" s="4">
        <f t="shared" si="4"/>
        <v>0</v>
      </c>
      <c r="AR11" s="4">
        <f t="shared" si="16"/>
        <v>0</v>
      </c>
      <c r="AS11" s="4">
        <f t="shared" si="5"/>
        <v>0</v>
      </c>
      <c r="AT11" s="4">
        <f t="shared" si="6"/>
        <v>0</v>
      </c>
      <c r="AU11" s="4">
        <f t="shared" si="17"/>
        <v>0</v>
      </c>
      <c r="AV11" s="4">
        <f t="shared" si="7"/>
        <v>0</v>
      </c>
      <c r="AW11" s="4">
        <f t="shared" si="8"/>
        <v>0</v>
      </c>
    </row>
    <row r="12" spans="1:49" ht="14.5" x14ac:dyDescent="0.35">
      <c r="A12" s="104">
        <f t="shared" si="9"/>
        <v>0.33611111111111103</v>
      </c>
      <c r="B12" s="5">
        <f t="shared" si="0"/>
        <v>0.37499999999999989</v>
      </c>
      <c r="C12" s="336">
        <f t="shared" si="10"/>
        <v>56</v>
      </c>
      <c r="D12" s="73">
        <v>46</v>
      </c>
      <c r="E12" s="73">
        <v>10</v>
      </c>
      <c r="F12" s="74" t="s">
        <v>318</v>
      </c>
      <c r="G12" s="74" t="s">
        <v>319</v>
      </c>
      <c r="H12" s="75" t="s">
        <v>17</v>
      </c>
      <c r="I12" s="75" t="s">
        <v>70</v>
      </c>
      <c r="J12" s="75" t="s">
        <v>42</v>
      </c>
      <c r="K12" s="74" t="s">
        <v>50</v>
      </c>
      <c r="L12" s="74" t="s">
        <v>54</v>
      </c>
      <c r="M12" s="287" t="s">
        <v>189</v>
      </c>
      <c r="N12" s="74"/>
      <c r="O12" s="288" t="s">
        <v>99</v>
      </c>
      <c r="P12" s="74" t="s">
        <v>59</v>
      </c>
      <c r="Q12" s="75" t="s">
        <v>42</v>
      </c>
      <c r="R12" s="75" t="s">
        <v>44</v>
      </c>
      <c r="S12" s="75" t="s">
        <v>44</v>
      </c>
      <c r="T12" s="75" t="s">
        <v>44</v>
      </c>
      <c r="U12" s="75" t="s">
        <v>44</v>
      </c>
      <c r="V12" s="75"/>
      <c r="W12" s="75"/>
      <c r="X12" s="75"/>
      <c r="Y12" s="75"/>
      <c r="Z12" s="75"/>
      <c r="AA12" s="75"/>
      <c r="AB12" s="75"/>
      <c r="AC12" s="75"/>
      <c r="AD12" s="75"/>
      <c r="AE12" s="75"/>
      <c r="AF12" s="75"/>
      <c r="AG12" s="75"/>
      <c r="AH12" s="75"/>
      <c r="AI12" s="101">
        <f t="shared" si="11"/>
        <v>3360</v>
      </c>
      <c r="AJ12" s="4">
        <f t="shared" si="12"/>
        <v>56</v>
      </c>
      <c r="AK12" s="4">
        <f t="shared" si="13"/>
        <v>0</v>
      </c>
      <c r="AL12" s="4">
        <f t="shared" si="14"/>
        <v>2760</v>
      </c>
      <c r="AM12" s="4">
        <f t="shared" si="1"/>
        <v>46</v>
      </c>
      <c r="AN12" s="4">
        <f t="shared" si="2"/>
        <v>0</v>
      </c>
      <c r="AO12" s="4">
        <f t="shared" si="15"/>
        <v>600</v>
      </c>
      <c r="AP12" s="4">
        <f t="shared" si="3"/>
        <v>10</v>
      </c>
      <c r="AQ12" s="4">
        <f t="shared" si="4"/>
        <v>0</v>
      </c>
      <c r="AR12" s="4">
        <f t="shared" si="16"/>
        <v>0</v>
      </c>
      <c r="AS12" s="4">
        <f t="shared" si="5"/>
        <v>0</v>
      </c>
      <c r="AT12" s="4">
        <f t="shared" si="6"/>
        <v>0</v>
      </c>
      <c r="AU12" s="4">
        <f t="shared" si="17"/>
        <v>0</v>
      </c>
      <c r="AV12" s="4">
        <f t="shared" si="7"/>
        <v>0</v>
      </c>
      <c r="AW12" s="4">
        <f t="shared" si="8"/>
        <v>0</v>
      </c>
    </row>
    <row r="13" spans="1:49" ht="14.5" x14ac:dyDescent="0.35">
      <c r="A13" s="104">
        <f t="shared" si="9"/>
        <v>0.37499999999999989</v>
      </c>
      <c r="B13" s="5">
        <f t="shared" si="0"/>
        <v>0.37708333333333321</v>
      </c>
      <c r="C13" s="336">
        <f t="shared" si="10"/>
        <v>3</v>
      </c>
      <c r="D13" s="73">
        <v>3</v>
      </c>
      <c r="E13" s="73">
        <v>0</v>
      </c>
      <c r="F13" s="74" t="s">
        <v>295</v>
      </c>
      <c r="G13" s="74" t="s">
        <v>296</v>
      </c>
      <c r="H13" s="75" t="s">
        <v>3</v>
      </c>
      <c r="I13" s="75" t="s">
        <v>70</v>
      </c>
      <c r="J13" s="75" t="s">
        <v>42</v>
      </c>
      <c r="K13" s="74" t="s">
        <v>48</v>
      </c>
      <c r="L13" s="74" t="s">
        <v>58</v>
      </c>
      <c r="M13" s="287" t="s">
        <v>189</v>
      </c>
      <c r="N13" s="74" t="s">
        <v>304</v>
      </c>
      <c r="O13" s="288" t="s">
        <v>99</v>
      </c>
      <c r="P13" s="74" t="s">
        <v>59</v>
      </c>
      <c r="Q13" s="75" t="s">
        <v>42</v>
      </c>
      <c r="R13" s="75" t="s">
        <v>44</v>
      </c>
      <c r="S13" s="75" t="s">
        <v>44</v>
      </c>
      <c r="T13" s="75" t="s">
        <v>44</v>
      </c>
      <c r="U13" s="75" t="s">
        <v>44</v>
      </c>
      <c r="V13" s="75"/>
      <c r="W13" s="75"/>
      <c r="X13" s="75"/>
      <c r="Y13" s="75"/>
      <c r="Z13" s="75"/>
      <c r="AA13" s="75"/>
      <c r="AB13" s="75"/>
      <c r="AC13" s="75"/>
      <c r="AD13" s="75"/>
      <c r="AE13" s="75"/>
      <c r="AF13" s="75"/>
      <c r="AG13" s="75"/>
      <c r="AH13" s="75"/>
      <c r="AI13" s="101">
        <f t="shared" si="11"/>
        <v>180</v>
      </c>
      <c r="AJ13" s="4">
        <f t="shared" si="12"/>
        <v>3</v>
      </c>
      <c r="AK13" s="4">
        <f t="shared" si="13"/>
        <v>0</v>
      </c>
      <c r="AL13" s="4">
        <f t="shared" si="14"/>
        <v>180</v>
      </c>
      <c r="AM13" s="4">
        <f t="shared" si="1"/>
        <v>3</v>
      </c>
      <c r="AN13" s="4">
        <f t="shared" si="2"/>
        <v>0</v>
      </c>
      <c r="AO13" s="4">
        <f t="shared" si="15"/>
        <v>0</v>
      </c>
      <c r="AP13" s="4">
        <f t="shared" si="3"/>
        <v>0</v>
      </c>
      <c r="AQ13" s="4">
        <f t="shared" si="4"/>
        <v>0</v>
      </c>
      <c r="AR13" s="4">
        <f t="shared" si="16"/>
        <v>0</v>
      </c>
      <c r="AS13" s="4">
        <f t="shared" si="5"/>
        <v>0</v>
      </c>
      <c r="AT13" s="4">
        <f t="shared" si="6"/>
        <v>0</v>
      </c>
      <c r="AU13" s="4">
        <f t="shared" si="17"/>
        <v>0</v>
      </c>
      <c r="AV13" s="4">
        <f t="shared" si="7"/>
        <v>0</v>
      </c>
      <c r="AW13" s="4">
        <f t="shared" si="8"/>
        <v>0</v>
      </c>
    </row>
    <row r="14" spans="1:49" ht="14.5" x14ac:dyDescent="0.35">
      <c r="A14" s="104">
        <f t="shared" si="9"/>
        <v>0.37708333333333321</v>
      </c>
      <c r="B14" s="5">
        <f t="shared" si="0"/>
        <v>0.41666666666666652</v>
      </c>
      <c r="C14" s="336">
        <f t="shared" si="10"/>
        <v>57</v>
      </c>
      <c r="D14" s="73">
        <v>47</v>
      </c>
      <c r="E14" s="73">
        <v>10</v>
      </c>
      <c r="F14" s="74" t="s">
        <v>318</v>
      </c>
      <c r="G14" s="74" t="s">
        <v>319</v>
      </c>
      <c r="H14" s="75" t="s">
        <v>17</v>
      </c>
      <c r="I14" s="75" t="s">
        <v>70</v>
      </c>
      <c r="J14" s="75" t="s">
        <v>42</v>
      </c>
      <c r="K14" s="74" t="s">
        <v>50</v>
      </c>
      <c r="L14" s="74" t="s">
        <v>54</v>
      </c>
      <c r="M14" s="287" t="s">
        <v>189</v>
      </c>
      <c r="N14" s="74"/>
      <c r="O14" s="288" t="s">
        <v>99</v>
      </c>
      <c r="P14" s="74" t="s">
        <v>59</v>
      </c>
      <c r="Q14" s="75" t="s">
        <v>44</v>
      </c>
      <c r="R14" s="75" t="s">
        <v>44</v>
      </c>
      <c r="S14" s="75" t="s">
        <v>44</v>
      </c>
      <c r="T14" s="75" t="s">
        <v>44</v>
      </c>
      <c r="U14" s="75" t="s">
        <v>44</v>
      </c>
      <c r="V14" s="75"/>
      <c r="W14" s="75"/>
      <c r="X14" s="75"/>
      <c r="Y14" s="75"/>
      <c r="Z14" s="75"/>
      <c r="AA14" s="75"/>
      <c r="AB14" s="75"/>
      <c r="AC14" s="75"/>
      <c r="AD14" s="75"/>
      <c r="AE14" s="75"/>
      <c r="AF14" s="75"/>
      <c r="AG14" s="75"/>
      <c r="AH14" s="75"/>
      <c r="AI14" s="101">
        <f t="shared" si="11"/>
        <v>3420</v>
      </c>
      <c r="AJ14" s="4">
        <f t="shared" si="12"/>
        <v>57</v>
      </c>
      <c r="AK14" s="4">
        <f t="shared" si="13"/>
        <v>0</v>
      </c>
      <c r="AL14" s="4">
        <f t="shared" si="14"/>
        <v>2820</v>
      </c>
      <c r="AM14" s="4">
        <f t="shared" si="1"/>
        <v>47</v>
      </c>
      <c r="AN14" s="4">
        <f t="shared" si="2"/>
        <v>0</v>
      </c>
      <c r="AO14" s="4">
        <f t="shared" si="15"/>
        <v>600</v>
      </c>
      <c r="AP14" s="4">
        <f t="shared" si="3"/>
        <v>10</v>
      </c>
      <c r="AQ14" s="4">
        <f t="shared" si="4"/>
        <v>0</v>
      </c>
      <c r="AR14" s="4">
        <f t="shared" si="16"/>
        <v>0</v>
      </c>
      <c r="AS14" s="4">
        <f t="shared" si="5"/>
        <v>0</v>
      </c>
      <c r="AT14" s="4">
        <f t="shared" si="6"/>
        <v>0</v>
      </c>
      <c r="AU14" s="4">
        <f t="shared" si="17"/>
        <v>0</v>
      </c>
      <c r="AV14" s="4">
        <f t="shared" si="7"/>
        <v>0</v>
      </c>
      <c r="AW14" s="4">
        <f t="shared" si="8"/>
        <v>0</v>
      </c>
    </row>
    <row r="15" spans="1:49" ht="14.5" x14ac:dyDescent="0.35">
      <c r="A15" s="104">
        <f t="shared" si="9"/>
        <v>0.41666666666666652</v>
      </c>
      <c r="B15" s="5">
        <f t="shared" si="0"/>
        <v>0.41874999999999984</v>
      </c>
      <c r="C15" s="336">
        <f t="shared" si="10"/>
        <v>3</v>
      </c>
      <c r="D15" s="73">
        <v>3</v>
      </c>
      <c r="E15" s="73">
        <v>0</v>
      </c>
      <c r="F15" s="74" t="s">
        <v>295</v>
      </c>
      <c r="G15" s="74" t="s">
        <v>296</v>
      </c>
      <c r="H15" s="75" t="s">
        <v>3</v>
      </c>
      <c r="I15" s="75" t="s">
        <v>70</v>
      </c>
      <c r="J15" s="75" t="s">
        <v>42</v>
      </c>
      <c r="K15" s="74" t="s">
        <v>48</v>
      </c>
      <c r="L15" s="74" t="s">
        <v>58</v>
      </c>
      <c r="M15" s="287" t="s">
        <v>189</v>
      </c>
      <c r="N15" s="74" t="s">
        <v>304</v>
      </c>
      <c r="O15" s="288" t="s">
        <v>99</v>
      </c>
      <c r="P15" s="74" t="s">
        <v>59</v>
      </c>
      <c r="Q15" s="75" t="s">
        <v>42</v>
      </c>
      <c r="R15" s="75" t="s">
        <v>44</v>
      </c>
      <c r="S15" s="75" t="s">
        <v>44</v>
      </c>
      <c r="T15" s="75" t="s">
        <v>44</v>
      </c>
      <c r="U15" s="75" t="s">
        <v>44</v>
      </c>
      <c r="V15" s="75"/>
      <c r="W15" s="75"/>
      <c r="X15" s="75"/>
      <c r="Y15" s="75"/>
      <c r="Z15" s="75"/>
      <c r="AA15" s="75"/>
      <c r="AB15" s="75"/>
      <c r="AC15" s="75"/>
      <c r="AD15" s="75"/>
      <c r="AE15" s="75"/>
      <c r="AF15" s="75"/>
      <c r="AG15" s="75"/>
      <c r="AH15" s="75"/>
      <c r="AI15" s="101">
        <f t="shared" si="11"/>
        <v>180</v>
      </c>
      <c r="AJ15" s="4">
        <f t="shared" si="12"/>
        <v>3</v>
      </c>
      <c r="AK15" s="4">
        <f t="shared" si="13"/>
        <v>0</v>
      </c>
      <c r="AL15" s="4">
        <f t="shared" si="14"/>
        <v>180</v>
      </c>
      <c r="AM15" s="4">
        <f t="shared" si="1"/>
        <v>3</v>
      </c>
      <c r="AN15" s="4">
        <f t="shared" si="2"/>
        <v>0</v>
      </c>
      <c r="AO15" s="4">
        <f t="shared" si="15"/>
        <v>0</v>
      </c>
      <c r="AP15" s="4">
        <f t="shared" si="3"/>
        <v>0</v>
      </c>
      <c r="AQ15" s="4">
        <f t="shared" si="4"/>
        <v>0</v>
      </c>
      <c r="AR15" s="4">
        <f t="shared" si="16"/>
        <v>0</v>
      </c>
      <c r="AS15" s="4">
        <f t="shared" si="5"/>
        <v>0</v>
      </c>
      <c r="AT15" s="4">
        <f t="shared" si="6"/>
        <v>0</v>
      </c>
      <c r="AU15" s="4">
        <f t="shared" si="17"/>
        <v>0</v>
      </c>
      <c r="AV15" s="4">
        <f t="shared" si="7"/>
        <v>0</v>
      </c>
      <c r="AW15" s="4">
        <f t="shared" si="8"/>
        <v>0</v>
      </c>
    </row>
    <row r="16" spans="1:49" ht="14.5" x14ac:dyDescent="0.35">
      <c r="A16" s="104">
        <f t="shared" si="9"/>
        <v>0.41874999999999984</v>
      </c>
      <c r="B16" s="5">
        <f t="shared" si="0"/>
        <v>0.45833333333333315</v>
      </c>
      <c r="C16" s="336">
        <f t="shared" si="10"/>
        <v>57</v>
      </c>
      <c r="D16" s="73">
        <v>47</v>
      </c>
      <c r="E16" s="73">
        <v>10</v>
      </c>
      <c r="F16" s="74" t="s">
        <v>318</v>
      </c>
      <c r="G16" s="74" t="s">
        <v>319</v>
      </c>
      <c r="H16" s="75" t="s">
        <v>17</v>
      </c>
      <c r="I16" s="75" t="s">
        <v>70</v>
      </c>
      <c r="J16" s="75" t="s">
        <v>42</v>
      </c>
      <c r="K16" s="74" t="s">
        <v>50</v>
      </c>
      <c r="L16" s="74" t="s">
        <v>54</v>
      </c>
      <c r="M16" s="287" t="s">
        <v>189</v>
      </c>
      <c r="N16" s="74"/>
      <c r="O16" s="288" t="s">
        <v>99</v>
      </c>
      <c r="P16" s="74" t="s">
        <v>59</v>
      </c>
      <c r="Q16" s="75" t="s">
        <v>44</v>
      </c>
      <c r="R16" s="75" t="s">
        <v>44</v>
      </c>
      <c r="S16" s="75" t="s">
        <v>44</v>
      </c>
      <c r="T16" s="75" t="s">
        <v>44</v>
      </c>
      <c r="U16" s="75" t="s">
        <v>44</v>
      </c>
      <c r="V16" s="75"/>
      <c r="W16" s="75"/>
      <c r="X16" s="75"/>
      <c r="Y16" s="75"/>
      <c r="Z16" s="75"/>
      <c r="AA16" s="75"/>
      <c r="AB16" s="75"/>
      <c r="AC16" s="75"/>
      <c r="AD16" s="75"/>
      <c r="AE16" s="75"/>
      <c r="AF16" s="75"/>
      <c r="AG16" s="75"/>
      <c r="AH16" s="75"/>
      <c r="AI16" s="101">
        <f t="shared" si="11"/>
        <v>3420</v>
      </c>
      <c r="AJ16" s="4">
        <f t="shared" si="12"/>
        <v>57</v>
      </c>
      <c r="AK16" s="4">
        <f t="shared" si="13"/>
        <v>0</v>
      </c>
      <c r="AL16" s="4">
        <f t="shared" si="14"/>
        <v>2820</v>
      </c>
      <c r="AM16" s="4">
        <f t="shared" si="1"/>
        <v>47</v>
      </c>
      <c r="AN16" s="4">
        <f t="shared" si="2"/>
        <v>0</v>
      </c>
      <c r="AO16" s="4">
        <f t="shared" si="15"/>
        <v>600</v>
      </c>
      <c r="AP16" s="4">
        <f t="shared" si="3"/>
        <v>10</v>
      </c>
      <c r="AQ16" s="4">
        <f t="shared" si="4"/>
        <v>0</v>
      </c>
      <c r="AR16" s="4">
        <f t="shared" si="16"/>
        <v>0</v>
      </c>
      <c r="AS16" s="4">
        <f t="shared" si="5"/>
        <v>0</v>
      </c>
      <c r="AT16" s="4">
        <f t="shared" si="6"/>
        <v>0</v>
      </c>
      <c r="AU16" s="4">
        <f t="shared" si="17"/>
        <v>0</v>
      </c>
      <c r="AV16" s="4">
        <f t="shared" si="7"/>
        <v>0</v>
      </c>
      <c r="AW16" s="4">
        <f t="shared" si="8"/>
        <v>0</v>
      </c>
    </row>
    <row r="17" spans="1:49" ht="14.5" x14ac:dyDescent="0.35">
      <c r="A17" s="104">
        <f t="shared" si="9"/>
        <v>0.45833333333333315</v>
      </c>
      <c r="B17" s="5">
        <f t="shared" si="0"/>
        <v>0.46041666666666647</v>
      </c>
      <c r="C17" s="336">
        <f t="shared" si="10"/>
        <v>3</v>
      </c>
      <c r="D17" s="73">
        <v>3</v>
      </c>
      <c r="E17" s="73">
        <v>0</v>
      </c>
      <c r="F17" s="74" t="s">
        <v>295</v>
      </c>
      <c r="G17" s="74" t="s">
        <v>296</v>
      </c>
      <c r="H17" s="75" t="s">
        <v>3</v>
      </c>
      <c r="I17" s="75" t="s">
        <v>70</v>
      </c>
      <c r="J17" s="75" t="s">
        <v>42</v>
      </c>
      <c r="K17" s="74" t="s">
        <v>48</v>
      </c>
      <c r="L17" s="74" t="s">
        <v>58</v>
      </c>
      <c r="M17" s="287" t="s">
        <v>189</v>
      </c>
      <c r="N17" s="74" t="s">
        <v>304</v>
      </c>
      <c r="O17" s="288" t="s">
        <v>99</v>
      </c>
      <c r="P17" s="74" t="s">
        <v>59</v>
      </c>
      <c r="Q17" s="75" t="s">
        <v>42</v>
      </c>
      <c r="R17" s="75" t="s">
        <v>44</v>
      </c>
      <c r="S17" s="75" t="s">
        <v>44</v>
      </c>
      <c r="T17" s="75" t="s">
        <v>44</v>
      </c>
      <c r="U17" s="75" t="s">
        <v>44</v>
      </c>
      <c r="V17" s="75"/>
      <c r="W17" s="75"/>
      <c r="X17" s="75"/>
      <c r="Y17" s="75"/>
      <c r="Z17" s="75"/>
      <c r="AA17" s="75"/>
      <c r="AB17" s="75"/>
      <c r="AC17" s="75"/>
      <c r="AD17" s="75"/>
      <c r="AE17" s="75"/>
      <c r="AF17" s="75"/>
      <c r="AG17" s="75"/>
      <c r="AH17" s="75"/>
      <c r="AI17" s="101">
        <f t="shared" si="11"/>
        <v>180</v>
      </c>
      <c r="AJ17" s="4">
        <f t="shared" si="12"/>
        <v>3</v>
      </c>
      <c r="AK17" s="4">
        <f t="shared" si="13"/>
        <v>0</v>
      </c>
      <c r="AL17" s="4">
        <f t="shared" si="14"/>
        <v>180</v>
      </c>
      <c r="AM17" s="4">
        <f t="shared" si="1"/>
        <v>3</v>
      </c>
      <c r="AN17" s="4">
        <f t="shared" si="2"/>
        <v>0</v>
      </c>
      <c r="AO17" s="4">
        <f t="shared" si="15"/>
        <v>0</v>
      </c>
      <c r="AP17" s="4">
        <f t="shared" si="3"/>
        <v>0</v>
      </c>
      <c r="AQ17" s="4">
        <f t="shared" si="4"/>
        <v>0</v>
      </c>
      <c r="AR17" s="4">
        <f t="shared" si="16"/>
        <v>0</v>
      </c>
      <c r="AS17" s="4">
        <f t="shared" si="5"/>
        <v>0</v>
      </c>
      <c r="AT17" s="4">
        <f t="shared" si="6"/>
        <v>0</v>
      </c>
      <c r="AU17" s="4">
        <f t="shared" si="17"/>
        <v>0</v>
      </c>
      <c r="AV17" s="4">
        <f t="shared" si="7"/>
        <v>0</v>
      </c>
      <c r="AW17" s="4">
        <f t="shared" si="8"/>
        <v>0</v>
      </c>
    </row>
    <row r="18" spans="1:49" ht="14.5" x14ac:dyDescent="0.35">
      <c r="A18" s="104">
        <f t="shared" si="9"/>
        <v>0.46041666666666647</v>
      </c>
      <c r="B18" s="5">
        <f t="shared" si="0"/>
        <v>0.49999999999999978</v>
      </c>
      <c r="C18" s="336">
        <f t="shared" si="10"/>
        <v>57</v>
      </c>
      <c r="D18" s="73">
        <v>47</v>
      </c>
      <c r="E18" s="73">
        <v>10</v>
      </c>
      <c r="F18" s="74" t="s">
        <v>318</v>
      </c>
      <c r="G18" s="74" t="s">
        <v>319</v>
      </c>
      <c r="H18" s="75" t="s">
        <v>17</v>
      </c>
      <c r="I18" s="75" t="s">
        <v>70</v>
      </c>
      <c r="J18" s="75" t="s">
        <v>42</v>
      </c>
      <c r="K18" s="74" t="s">
        <v>50</v>
      </c>
      <c r="L18" s="74" t="s">
        <v>54</v>
      </c>
      <c r="M18" s="287" t="s">
        <v>189</v>
      </c>
      <c r="N18" s="74"/>
      <c r="O18" s="288" t="s">
        <v>99</v>
      </c>
      <c r="P18" s="74" t="s">
        <v>59</v>
      </c>
      <c r="Q18" s="75" t="s">
        <v>44</v>
      </c>
      <c r="R18" s="75" t="s">
        <v>44</v>
      </c>
      <c r="S18" s="75" t="s">
        <v>44</v>
      </c>
      <c r="T18" s="75" t="s">
        <v>44</v>
      </c>
      <c r="U18" s="75" t="s">
        <v>44</v>
      </c>
      <c r="V18" s="75"/>
      <c r="W18" s="75"/>
      <c r="X18" s="75"/>
      <c r="Y18" s="75"/>
      <c r="Z18" s="75"/>
      <c r="AA18" s="75"/>
      <c r="AB18" s="75"/>
      <c r="AC18" s="75"/>
      <c r="AD18" s="75"/>
      <c r="AE18" s="75"/>
      <c r="AF18" s="75"/>
      <c r="AG18" s="75"/>
      <c r="AH18" s="75"/>
      <c r="AI18" s="101">
        <f t="shared" si="11"/>
        <v>3420</v>
      </c>
      <c r="AJ18" s="4">
        <f t="shared" si="12"/>
        <v>57</v>
      </c>
      <c r="AK18" s="4">
        <f t="shared" si="13"/>
        <v>0</v>
      </c>
      <c r="AL18" s="4">
        <f t="shared" si="14"/>
        <v>2820</v>
      </c>
      <c r="AM18" s="4">
        <f t="shared" si="1"/>
        <v>47</v>
      </c>
      <c r="AN18" s="4">
        <f t="shared" si="2"/>
        <v>0</v>
      </c>
      <c r="AO18" s="4">
        <f t="shared" si="15"/>
        <v>600</v>
      </c>
      <c r="AP18" s="4">
        <f t="shared" si="3"/>
        <v>10</v>
      </c>
      <c r="AQ18" s="4">
        <f t="shared" si="4"/>
        <v>0</v>
      </c>
      <c r="AR18" s="4">
        <f t="shared" si="16"/>
        <v>0</v>
      </c>
      <c r="AS18" s="4">
        <f t="shared" si="5"/>
        <v>0</v>
      </c>
      <c r="AT18" s="4">
        <f t="shared" si="6"/>
        <v>0</v>
      </c>
      <c r="AU18" s="4">
        <f t="shared" si="17"/>
        <v>0</v>
      </c>
      <c r="AV18" s="4">
        <f t="shared" si="7"/>
        <v>0</v>
      </c>
      <c r="AW18" s="4">
        <f t="shared" si="8"/>
        <v>0</v>
      </c>
    </row>
    <row r="19" spans="1:49" ht="14.5" x14ac:dyDescent="0.35">
      <c r="A19" s="104">
        <f t="shared" si="9"/>
        <v>0.49999999999999978</v>
      </c>
      <c r="B19" s="5">
        <f t="shared" si="0"/>
        <v>0.5020833333333331</v>
      </c>
      <c r="C19" s="336">
        <f t="shared" si="10"/>
        <v>3</v>
      </c>
      <c r="D19" s="73">
        <v>3</v>
      </c>
      <c r="E19" s="73">
        <v>0</v>
      </c>
      <c r="F19" s="74" t="s">
        <v>295</v>
      </c>
      <c r="G19" s="74" t="s">
        <v>296</v>
      </c>
      <c r="H19" s="75" t="s">
        <v>3</v>
      </c>
      <c r="I19" s="75" t="s">
        <v>70</v>
      </c>
      <c r="J19" s="75" t="s">
        <v>42</v>
      </c>
      <c r="K19" s="74" t="s">
        <v>48</v>
      </c>
      <c r="L19" s="74" t="s">
        <v>58</v>
      </c>
      <c r="M19" s="287" t="s">
        <v>189</v>
      </c>
      <c r="N19" s="74" t="s">
        <v>304</v>
      </c>
      <c r="O19" s="288" t="s">
        <v>99</v>
      </c>
      <c r="P19" s="74" t="s">
        <v>59</v>
      </c>
      <c r="Q19" s="75" t="s">
        <v>42</v>
      </c>
      <c r="R19" s="75" t="s">
        <v>44</v>
      </c>
      <c r="S19" s="75" t="s">
        <v>44</v>
      </c>
      <c r="T19" s="75" t="s">
        <v>44</v>
      </c>
      <c r="U19" s="75" t="s">
        <v>44</v>
      </c>
      <c r="V19" s="75"/>
      <c r="W19" s="75"/>
      <c r="X19" s="75"/>
      <c r="Y19" s="75"/>
      <c r="Z19" s="75"/>
      <c r="AA19" s="75"/>
      <c r="AB19" s="75"/>
      <c r="AC19" s="75"/>
      <c r="AD19" s="75"/>
      <c r="AE19" s="75"/>
      <c r="AF19" s="75"/>
      <c r="AG19" s="75"/>
      <c r="AH19" s="75"/>
      <c r="AI19" s="101">
        <f t="shared" si="11"/>
        <v>180</v>
      </c>
      <c r="AJ19" s="4">
        <f t="shared" si="12"/>
        <v>3</v>
      </c>
      <c r="AK19" s="4">
        <f t="shared" si="13"/>
        <v>0</v>
      </c>
      <c r="AL19" s="4">
        <f t="shared" si="14"/>
        <v>180</v>
      </c>
      <c r="AM19" s="4">
        <f t="shared" si="1"/>
        <v>3</v>
      </c>
      <c r="AN19" s="4">
        <f t="shared" si="2"/>
        <v>0</v>
      </c>
      <c r="AO19" s="4">
        <f t="shared" si="15"/>
        <v>0</v>
      </c>
      <c r="AP19" s="4">
        <f t="shared" si="3"/>
        <v>0</v>
      </c>
      <c r="AQ19" s="4">
        <f t="shared" si="4"/>
        <v>0</v>
      </c>
      <c r="AR19" s="4">
        <f t="shared" si="16"/>
        <v>0</v>
      </c>
      <c r="AS19" s="4">
        <f t="shared" si="5"/>
        <v>0</v>
      </c>
      <c r="AT19" s="4">
        <f t="shared" si="6"/>
        <v>0</v>
      </c>
      <c r="AU19" s="4">
        <f t="shared" si="17"/>
        <v>0</v>
      </c>
      <c r="AV19" s="4">
        <f t="shared" si="7"/>
        <v>0</v>
      </c>
      <c r="AW19" s="4">
        <f t="shared" si="8"/>
        <v>0</v>
      </c>
    </row>
    <row r="20" spans="1:49" ht="14.5" x14ac:dyDescent="0.35">
      <c r="A20" s="104">
        <f t="shared" si="9"/>
        <v>0.5020833333333331</v>
      </c>
      <c r="B20" s="5">
        <f t="shared" si="0"/>
        <v>0.54166666666666641</v>
      </c>
      <c r="C20" s="336">
        <f t="shared" si="10"/>
        <v>57</v>
      </c>
      <c r="D20" s="73">
        <v>47</v>
      </c>
      <c r="E20" s="73">
        <v>10</v>
      </c>
      <c r="F20" s="74" t="s">
        <v>318</v>
      </c>
      <c r="G20" s="74" t="s">
        <v>319</v>
      </c>
      <c r="H20" s="75" t="s">
        <v>17</v>
      </c>
      <c r="I20" s="75" t="s">
        <v>70</v>
      </c>
      <c r="J20" s="75" t="s">
        <v>42</v>
      </c>
      <c r="K20" s="74" t="s">
        <v>50</v>
      </c>
      <c r="L20" s="74" t="s">
        <v>54</v>
      </c>
      <c r="M20" s="287" t="s">
        <v>189</v>
      </c>
      <c r="N20" s="74"/>
      <c r="O20" s="288" t="s">
        <v>99</v>
      </c>
      <c r="P20" s="74" t="s">
        <v>59</v>
      </c>
      <c r="Q20" s="75" t="s">
        <v>44</v>
      </c>
      <c r="R20" s="75" t="s">
        <v>44</v>
      </c>
      <c r="S20" s="75" t="s">
        <v>44</v>
      </c>
      <c r="T20" s="75" t="s">
        <v>44</v>
      </c>
      <c r="U20" s="75" t="s">
        <v>44</v>
      </c>
      <c r="V20" s="75"/>
      <c r="W20" s="75"/>
      <c r="X20" s="75"/>
      <c r="Y20" s="75"/>
      <c r="Z20" s="75"/>
      <c r="AA20" s="75"/>
      <c r="AB20" s="75"/>
      <c r="AC20" s="75"/>
      <c r="AD20" s="75"/>
      <c r="AE20" s="75"/>
      <c r="AF20" s="75"/>
      <c r="AG20" s="75"/>
      <c r="AH20" s="75"/>
      <c r="AI20" s="101">
        <f t="shared" si="11"/>
        <v>3420</v>
      </c>
      <c r="AJ20" s="4">
        <f t="shared" si="12"/>
        <v>57</v>
      </c>
      <c r="AK20" s="4">
        <f t="shared" si="13"/>
        <v>0</v>
      </c>
      <c r="AL20" s="4">
        <f t="shared" si="14"/>
        <v>2820</v>
      </c>
      <c r="AM20" s="4">
        <f t="shared" si="1"/>
        <v>47</v>
      </c>
      <c r="AN20" s="4">
        <f t="shared" si="2"/>
        <v>0</v>
      </c>
      <c r="AO20" s="4">
        <f t="shared" si="15"/>
        <v>600</v>
      </c>
      <c r="AP20" s="4">
        <f t="shared" si="3"/>
        <v>10</v>
      </c>
      <c r="AQ20" s="4">
        <f t="shared" si="4"/>
        <v>0</v>
      </c>
      <c r="AR20" s="4">
        <f t="shared" si="16"/>
        <v>0</v>
      </c>
      <c r="AS20" s="4">
        <f t="shared" si="5"/>
        <v>0</v>
      </c>
      <c r="AT20" s="4">
        <f t="shared" si="6"/>
        <v>0</v>
      </c>
      <c r="AU20" s="4">
        <f t="shared" si="17"/>
        <v>0</v>
      </c>
      <c r="AV20" s="4">
        <f t="shared" si="7"/>
        <v>0</v>
      </c>
      <c r="AW20" s="4">
        <f t="shared" si="8"/>
        <v>0</v>
      </c>
    </row>
    <row r="21" spans="1:49" ht="14.5" x14ac:dyDescent="0.35">
      <c r="A21" s="104">
        <f t="shared" si="9"/>
        <v>0.54166666666666641</v>
      </c>
      <c r="B21" s="5">
        <f t="shared" si="0"/>
        <v>0.54374999999999973</v>
      </c>
      <c r="C21" s="336">
        <f t="shared" si="10"/>
        <v>3</v>
      </c>
      <c r="D21" s="73">
        <v>3</v>
      </c>
      <c r="E21" s="73">
        <v>0</v>
      </c>
      <c r="F21" s="74" t="s">
        <v>295</v>
      </c>
      <c r="G21" s="74" t="s">
        <v>296</v>
      </c>
      <c r="H21" s="75" t="s">
        <v>3</v>
      </c>
      <c r="I21" s="75" t="s">
        <v>70</v>
      </c>
      <c r="J21" s="75" t="s">
        <v>42</v>
      </c>
      <c r="K21" s="74" t="s">
        <v>48</v>
      </c>
      <c r="L21" s="74" t="s">
        <v>58</v>
      </c>
      <c r="M21" s="287" t="s">
        <v>189</v>
      </c>
      <c r="N21" s="74" t="s">
        <v>304</v>
      </c>
      <c r="O21" s="288" t="s">
        <v>99</v>
      </c>
      <c r="P21" s="74" t="s">
        <v>59</v>
      </c>
      <c r="Q21" s="75" t="s">
        <v>42</v>
      </c>
      <c r="R21" s="75" t="s">
        <v>44</v>
      </c>
      <c r="S21" s="75" t="s">
        <v>44</v>
      </c>
      <c r="T21" s="75" t="s">
        <v>44</v>
      </c>
      <c r="U21" s="75" t="s">
        <v>44</v>
      </c>
      <c r="V21" s="75"/>
      <c r="W21" s="75"/>
      <c r="X21" s="75"/>
      <c r="Y21" s="75"/>
      <c r="Z21" s="75"/>
      <c r="AA21" s="75"/>
      <c r="AB21" s="75"/>
      <c r="AC21" s="75"/>
      <c r="AD21" s="75"/>
      <c r="AE21" s="75"/>
      <c r="AF21" s="75"/>
      <c r="AG21" s="75"/>
      <c r="AH21" s="75"/>
      <c r="AI21" s="101">
        <f t="shared" si="11"/>
        <v>180</v>
      </c>
      <c r="AJ21" s="4">
        <f t="shared" si="12"/>
        <v>3</v>
      </c>
      <c r="AK21" s="4">
        <f t="shared" si="13"/>
        <v>0</v>
      </c>
      <c r="AL21" s="4">
        <f t="shared" si="14"/>
        <v>180</v>
      </c>
      <c r="AM21" s="4">
        <f t="shared" si="1"/>
        <v>3</v>
      </c>
      <c r="AN21" s="4">
        <f t="shared" si="2"/>
        <v>0</v>
      </c>
      <c r="AO21" s="4">
        <f t="shared" si="15"/>
        <v>0</v>
      </c>
      <c r="AP21" s="4">
        <f t="shared" si="3"/>
        <v>0</v>
      </c>
      <c r="AQ21" s="4">
        <f t="shared" si="4"/>
        <v>0</v>
      </c>
      <c r="AR21" s="4">
        <f t="shared" si="16"/>
        <v>0</v>
      </c>
      <c r="AS21" s="4">
        <f t="shared" si="5"/>
        <v>0</v>
      </c>
      <c r="AT21" s="4">
        <f t="shared" si="6"/>
        <v>0</v>
      </c>
      <c r="AU21" s="4">
        <f t="shared" si="17"/>
        <v>0</v>
      </c>
      <c r="AV21" s="4">
        <f t="shared" si="7"/>
        <v>0</v>
      </c>
      <c r="AW21" s="4">
        <f t="shared" si="8"/>
        <v>0</v>
      </c>
    </row>
    <row r="22" spans="1:49" ht="14.5" x14ac:dyDescent="0.35">
      <c r="A22" s="104">
        <f t="shared" si="9"/>
        <v>0.54374999999999973</v>
      </c>
      <c r="B22" s="5">
        <f t="shared" si="0"/>
        <v>0.58333333333333304</v>
      </c>
      <c r="C22" s="336">
        <f t="shared" si="10"/>
        <v>57</v>
      </c>
      <c r="D22" s="73">
        <v>47</v>
      </c>
      <c r="E22" s="73">
        <v>10</v>
      </c>
      <c r="F22" s="74" t="s">
        <v>318</v>
      </c>
      <c r="G22" s="74" t="s">
        <v>319</v>
      </c>
      <c r="H22" s="75" t="s">
        <v>17</v>
      </c>
      <c r="I22" s="75" t="s">
        <v>70</v>
      </c>
      <c r="J22" s="75" t="s">
        <v>42</v>
      </c>
      <c r="K22" s="74" t="s">
        <v>50</v>
      </c>
      <c r="L22" s="74" t="s">
        <v>54</v>
      </c>
      <c r="M22" s="287" t="s">
        <v>189</v>
      </c>
      <c r="N22" s="74"/>
      <c r="O22" s="288" t="s">
        <v>99</v>
      </c>
      <c r="P22" s="74" t="s">
        <v>59</v>
      </c>
      <c r="Q22" s="75" t="s">
        <v>44</v>
      </c>
      <c r="R22" s="75" t="s">
        <v>44</v>
      </c>
      <c r="S22" s="75" t="s">
        <v>44</v>
      </c>
      <c r="T22" s="75" t="s">
        <v>44</v>
      </c>
      <c r="U22" s="75" t="s">
        <v>44</v>
      </c>
      <c r="V22" s="75"/>
      <c r="W22" s="75"/>
      <c r="X22" s="75"/>
      <c r="Y22" s="75"/>
      <c r="Z22" s="75"/>
      <c r="AA22" s="75"/>
      <c r="AB22" s="75"/>
      <c r="AC22" s="75"/>
      <c r="AD22" s="75"/>
      <c r="AE22" s="75"/>
      <c r="AF22" s="75"/>
      <c r="AG22" s="75"/>
      <c r="AH22" s="75"/>
      <c r="AI22" s="101">
        <f t="shared" si="11"/>
        <v>3420</v>
      </c>
      <c r="AJ22" s="4">
        <f t="shared" si="12"/>
        <v>57</v>
      </c>
      <c r="AK22" s="4">
        <f t="shared" si="13"/>
        <v>0</v>
      </c>
      <c r="AL22" s="4">
        <f t="shared" si="14"/>
        <v>2820</v>
      </c>
      <c r="AM22" s="4">
        <f t="shared" si="1"/>
        <v>47</v>
      </c>
      <c r="AN22" s="4">
        <f t="shared" si="2"/>
        <v>0</v>
      </c>
      <c r="AO22" s="4">
        <f t="shared" si="15"/>
        <v>600</v>
      </c>
      <c r="AP22" s="4">
        <f t="shared" si="3"/>
        <v>10</v>
      </c>
      <c r="AQ22" s="4">
        <f t="shared" si="4"/>
        <v>0</v>
      </c>
      <c r="AR22" s="4">
        <f t="shared" si="16"/>
        <v>0</v>
      </c>
      <c r="AS22" s="4">
        <f t="shared" si="5"/>
        <v>0</v>
      </c>
      <c r="AT22" s="4">
        <f t="shared" si="6"/>
        <v>0</v>
      </c>
      <c r="AU22" s="4">
        <f t="shared" si="17"/>
        <v>0</v>
      </c>
      <c r="AV22" s="4">
        <f t="shared" si="7"/>
        <v>0</v>
      </c>
      <c r="AW22" s="4">
        <f t="shared" si="8"/>
        <v>0</v>
      </c>
    </row>
    <row r="23" spans="1:49" ht="14.5" x14ac:dyDescent="0.35">
      <c r="A23" s="104">
        <f t="shared" si="9"/>
        <v>0.58333333333333304</v>
      </c>
      <c r="B23" s="5">
        <f t="shared" si="0"/>
        <v>0.58541666666666636</v>
      </c>
      <c r="C23" s="336">
        <f t="shared" si="10"/>
        <v>3</v>
      </c>
      <c r="D23" s="73">
        <v>3</v>
      </c>
      <c r="E23" s="73">
        <v>0</v>
      </c>
      <c r="F23" s="74" t="s">
        <v>295</v>
      </c>
      <c r="G23" s="74" t="s">
        <v>296</v>
      </c>
      <c r="H23" s="75" t="s">
        <v>3</v>
      </c>
      <c r="I23" s="75" t="s">
        <v>70</v>
      </c>
      <c r="J23" s="75" t="s">
        <v>42</v>
      </c>
      <c r="K23" s="74" t="s">
        <v>48</v>
      </c>
      <c r="L23" s="74" t="s">
        <v>58</v>
      </c>
      <c r="M23" s="287" t="s">
        <v>189</v>
      </c>
      <c r="N23" s="74" t="s">
        <v>304</v>
      </c>
      <c r="O23" s="288" t="s">
        <v>99</v>
      </c>
      <c r="P23" s="74" t="s">
        <v>59</v>
      </c>
      <c r="Q23" s="75" t="s">
        <v>42</v>
      </c>
      <c r="R23" s="75" t="s">
        <v>44</v>
      </c>
      <c r="S23" s="75" t="s">
        <v>44</v>
      </c>
      <c r="T23" s="75" t="s">
        <v>44</v>
      </c>
      <c r="U23" s="75" t="s">
        <v>44</v>
      </c>
      <c r="V23" s="75"/>
      <c r="W23" s="75"/>
      <c r="X23" s="75"/>
      <c r="Y23" s="75"/>
      <c r="Z23" s="75"/>
      <c r="AA23" s="75"/>
      <c r="AB23" s="75"/>
      <c r="AC23" s="75"/>
      <c r="AD23" s="75"/>
      <c r="AE23" s="75"/>
      <c r="AF23" s="75"/>
      <c r="AG23" s="75"/>
      <c r="AH23" s="75"/>
      <c r="AI23" s="101">
        <f t="shared" si="11"/>
        <v>180</v>
      </c>
      <c r="AJ23" s="4">
        <f t="shared" si="12"/>
        <v>3</v>
      </c>
      <c r="AK23" s="4">
        <f t="shared" si="13"/>
        <v>0</v>
      </c>
      <c r="AL23" s="4">
        <f t="shared" si="14"/>
        <v>180</v>
      </c>
      <c r="AM23" s="4">
        <f t="shared" si="1"/>
        <v>3</v>
      </c>
      <c r="AN23" s="4">
        <f t="shared" si="2"/>
        <v>0</v>
      </c>
      <c r="AO23" s="4">
        <f t="shared" si="15"/>
        <v>0</v>
      </c>
      <c r="AP23" s="4">
        <f t="shared" si="3"/>
        <v>0</v>
      </c>
      <c r="AQ23" s="4">
        <f t="shared" si="4"/>
        <v>0</v>
      </c>
      <c r="AR23" s="4">
        <f t="shared" si="16"/>
        <v>0</v>
      </c>
      <c r="AS23" s="4">
        <f t="shared" si="5"/>
        <v>0</v>
      </c>
      <c r="AT23" s="4">
        <f t="shared" si="6"/>
        <v>0</v>
      </c>
      <c r="AU23" s="4">
        <f t="shared" si="17"/>
        <v>0</v>
      </c>
      <c r="AV23" s="4">
        <f t="shared" si="7"/>
        <v>0</v>
      </c>
      <c r="AW23" s="4">
        <f t="shared" si="8"/>
        <v>0</v>
      </c>
    </row>
    <row r="24" spans="1:49" ht="14.5" x14ac:dyDescent="0.35">
      <c r="A24" s="104">
        <f t="shared" si="9"/>
        <v>0.58541666666666636</v>
      </c>
      <c r="B24" s="5">
        <f t="shared" si="0"/>
        <v>0.62499999999999967</v>
      </c>
      <c r="C24" s="336">
        <f t="shared" si="10"/>
        <v>57</v>
      </c>
      <c r="D24" s="73">
        <v>47</v>
      </c>
      <c r="E24" s="73">
        <v>10</v>
      </c>
      <c r="F24" s="74" t="s">
        <v>323</v>
      </c>
      <c r="G24" s="74" t="s">
        <v>324</v>
      </c>
      <c r="H24" s="75" t="s">
        <v>5</v>
      </c>
      <c r="I24" s="75" t="s">
        <v>70</v>
      </c>
      <c r="J24" s="75" t="s">
        <v>42</v>
      </c>
      <c r="K24" s="74" t="s">
        <v>48</v>
      </c>
      <c r="L24" s="74" t="s">
        <v>58</v>
      </c>
      <c r="M24" s="287" t="s">
        <v>189</v>
      </c>
      <c r="N24" s="74" t="s">
        <v>305</v>
      </c>
      <c r="O24" s="288" t="s">
        <v>99</v>
      </c>
      <c r="P24" s="74" t="s">
        <v>59</v>
      </c>
      <c r="Q24" s="75" t="s">
        <v>42</v>
      </c>
      <c r="R24" s="75" t="s">
        <v>42</v>
      </c>
      <c r="S24" s="75" t="s">
        <v>44</v>
      </c>
      <c r="T24" s="75" t="s">
        <v>44</v>
      </c>
      <c r="U24" s="75" t="s">
        <v>44</v>
      </c>
      <c r="V24" s="75"/>
      <c r="W24" s="75"/>
      <c r="X24" s="75"/>
      <c r="Y24" s="75"/>
      <c r="Z24" s="75"/>
      <c r="AA24" s="75"/>
      <c r="AB24" s="75"/>
      <c r="AC24" s="75"/>
      <c r="AD24" s="75"/>
      <c r="AE24" s="75"/>
      <c r="AF24" s="75"/>
      <c r="AG24" s="75"/>
      <c r="AH24" s="75"/>
      <c r="AI24" s="101">
        <f t="shared" si="11"/>
        <v>3420</v>
      </c>
      <c r="AJ24" s="4">
        <f t="shared" si="12"/>
        <v>57</v>
      </c>
      <c r="AK24" s="4">
        <f t="shared" si="13"/>
        <v>0</v>
      </c>
      <c r="AL24" s="4">
        <f t="shared" si="14"/>
        <v>2820</v>
      </c>
      <c r="AM24" s="4">
        <f t="shared" si="1"/>
        <v>47</v>
      </c>
      <c r="AN24" s="4">
        <f t="shared" si="2"/>
        <v>0</v>
      </c>
      <c r="AO24" s="4">
        <f t="shared" si="15"/>
        <v>600</v>
      </c>
      <c r="AP24" s="4">
        <f t="shared" si="3"/>
        <v>10</v>
      </c>
      <c r="AQ24" s="4">
        <f t="shared" si="4"/>
        <v>0</v>
      </c>
      <c r="AR24" s="4">
        <f t="shared" si="16"/>
        <v>0</v>
      </c>
      <c r="AS24" s="4">
        <f t="shared" si="5"/>
        <v>0</v>
      </c>
      <c r="AT24" s="4">
        <f t="shared" si="6"/>
        <v>0</v>
      </c>
      <c r="AU24" s="4">
        <f t="shared" si="17"/>
        <v>0</v>
      </c>
      <c r="AV24" s="4">
        <f t="shared" si="7"/>
        <v>0</v>
      </c>
      <c r="AW24" s="4">
        <f t="shared" si="8"/>
        <v>0</v>
      </c>
    </row>
    <row r="25" spans="1:49" ht="14.5" x14ac:dyDescent="0.35">
      <c r="A25" s="104">
        <f t="shared" si="9"/>
        <v>0.62499999999999967</v>
      </c>
      <c r="B25" s="5">
        <f t="shared" si="0"/>
        <v>0.62708333333333299</v>
      </c>
      <c r="C25" s="336">
        <f t="shared" si="10"/>
        <v>3</v>
      </c>
      <c r="D25" s="73">
        <v>3</v>
      </c>
      <c r="E25" s="73">
        <v>0</v>
      </c>
      <c r="F25" s="74" t="s">
        <v>295</v>
      </c>
      <c r="G25" s="74" t="s">
        <v>296</v>
      </c>
      <c r="H25" s="75" t="s">
        <v>3</v>
      </c>
      <c r="I25" s="75" t="s">
        <v>70</v>
      </c>
      <c r="J25" s="75" t="s">
        <v>42</v>
      </c>
      <c r="K25" s="74" t="s">
        <v>48</v>
      </c>
      <c r="L25" s="74" t="s">
        <v>58</v>
      </c>
      <c r="M25" s="287" t="s">
        <v>189</v>
      </c>
      <c r="N25" s="74" t="s">
        <v>304</v>
      </c>
      <c r="O25" s="288" t="s">
        <v>99</v>
      </c>
      <c r="P25" s="74" t="s">
        <v>59</v>
      </c>
      <c r="Q25" s="75" t="s">
        <v>42</v>
      </c>
      <c r="R25" s="75" t="s">
        <v>44</v>
      </c>
      <c r="S25" s="75" t="s">
        <v>44</v>
      </c>
      <c r="T25" s="75" t="s">
        <v>44</v>
      </c>
      <c r="U25" s="75" t="s">
        <v>44</v>
      </c>
      <c r="V25" s="75"/>
      <c r="W25" s="75"/>
      <c r="X25" s="75"/>
      <c r="Y25" s="75"/>
      <c r="Z25" s="75"/>
      <c r="AA25" s="75"/>
      <c r="AB25" s="75"/>
      <c r="AC25" s="75"/>
      <c r="AD25" s="75"/>
      <c r="AE25" s="75"/>
      <c r="AF25" s="75"/>
      <c r="AG25" s="75"/>
      <c r="AH25" s="75"/>
      <c r="AI25" s="101">
        <f t="shared" si="11"/>
        <v>180</v>
      </c>
      <c r="AJ25" s="4">
        <f t="shared" si="12"/>
        <v>3</v>
      </c>
      <c r="AK25" s="4">
        <f t="shared" si="13"/>
        <v>0</v>
      </c>
      <c r="AL25" s="4">
        <f t="shared" si="14"/>
        <v>180</v>
      </c>
      <c r="AM25" s="4">
        <f t="shared" si="1"/>
        <v>3</v>
      </c>
      <c r="AN25" s="4">
        <f t="shared" si="2"/>
        <v>0</v>
      </c>
      <c r="AO25" s="4">
        <f t="shared" si="15"/>
        <v>0</v>
      </c>
      <c r="AP25" s="4">
        <f t="shared" si="3"/>
        <v>0</v>
      </c>
      <c r="AQ25" s="4">
        <f t="shared" si="4"/>
        <v>0</v>
      </c>
      <c r="AR25" s="4">
        <f t="shared" si="16"/>
        <v>0</v>
      </c>
      <c r="AS25" s="4">
        <f t="shared" si="5"/>
        <v>0</v>
      </c>
      <c r="AT25" s="4">
        <f t="shared" si="6"/>
        <v>0</v>
      </c>
      <c r="AU25" s="4">
        <f t="shared" si="17"/>
        <v>0</v>
      </c>
      <c r="AV25" s="4">
        <f t="shared" si="7"/>
        <v>0</v>
      </c>
      <c r="AW25" s="4">
        <f t="shared" si="8"/>
        <v>0</v>
      </c>
    </row>
    <row r="26" spans="1:49" ht="14.5" x14ac:dyDescent="0.35">
      <c r="A26" s="104">
        <f t="shared" si="9"/>
        <v>0.62708333333333299</v>
      </c>
      <c r="B26" s="5">
        <f t="shared" si="0"/>
        <v>0.6666666666666663</v>
      </c>
      <c r="C26" s="336">
        <f t="shared" si="10"/>
        <v>57</v>
      </c>
      <c r="D26" s="73">
        <v>47</v>
      </c>
      <c r="E26" s="73">
        <v>10</v>
      </c>
      <c r="F26" s="74" t="s">
        <v>318</v>
      </c>
      <c r="G26" s="74" t="s">
        <v>319</v>
      </c>
      <c r="H26" s="75" t="s">
        <v>17</v>
      </c>
      <c r="I26" s="75" t="s">
        <v>70</v>
      </c>
      <c r="J26" s="75" t="s">
        <v>42</v>
      </c>
      <c r="K26" s="74" t="s">
        <v>50</v>
      </c>
      <c r="L26" s="74" t="s">
        <v>54</v>
      </c>
      <c r="M26" s="287" t="s">
        <v>189</v>
      </c>
      <c r="N26" s="74"/>
      <c r="O26" s="288" t="s">
        <v>99</v>
      </c>
      <c r="P26" s="74" t="s">
        <v>59</v>
      </c>
      <c r="Q26" s="75" t="s">
        <v>44</v>
      </c>
      <c r="R26" s="75" t="s">
        <v>44</v>
      </c>
      <c r="S26" s="75" t="s">
        <v>44</v>
      </c>
      <c r="T26" s="75" t="s">
        <v>44</v>
      </c>
      <c r="U26" s="75" t="s">
        <v>44</v>
      </c>
      <c r="V26" s="75"/>
      <c r="W26" s="75"/>
      <c r="X26" s="75"/>
      <c r="Y26" s="75"/>
      <c r="Z26" s="75"/>
      <c r="AA26" s="75"/>
      <c r="AB26" s="75"/>
      <c r="AC26" s="75"/>
      <c r="AD26" s="75"/>
      <c r="AE26" s="75"/>
      <c r="AF26" s="75"/>
      <c r="AG26" s="75"/>
      <c r="AH26" s="75"/>
      <c r="AI26" s="101">
        <f t="shared" si="11"/>
        <v>3420</v>
      </c>
      <c r="AJ26" s="4">
        <f t="shared" si="12"/>
        <v>57</v>
      </c>
      <c r="AK26" s="4">
        <f t="shared" si="13"/>
        <v>0</v>
      </c>
      <c r="AL26" s="4">
        <f t="shared" si="14"/>
        <v>2820</v>
      </c>
      <c r="AM26" s="4">
        <f t="shared" si="1"/>
        <v>47</v>
      </c>
      <c r="AN26" s="4">
        <f t="shared" si="2"/>
        <v>0</v>
      </c>
      <c r="AO26" s="4">
        <f t="shared" si="15"/>
        <v>600</v>
      </c>
      <c r="AP26" s="4">
        <f t="shared" si="3"/>
        <v>10</v>
      </c>
      <c r="AQ26" s="4">
        <f t="shared" si="4"/>
        <v>0</v>
      </c>
      <c r="AR26" s="4">
        <f t="shared" si="16"/>
        <v>0</v>
      </c>
      <c r="AS26" s="4">
        <f t="shared" si="5"/>
        <v>0</v>
      </c>
      <c r="AT26" s="4">
        <f t="shared" si="6"/>
        <v>0</v>
      </c>
      <c r="AU26" s="4">
        <f t="shared" si="17"/>
        <v>0</v>
      </c>
      <c r="AV26" s="4">
        <f t="shared" si="7"/>
        <v>0</v>
      </c>
      <c r="AW26" s="4">
        <f t="shared" si="8"/>
        <v>0</v>
      </c>
    </row>
    <row r="27" spans="1:49" ht="14.5" x14ac:dyDescent="0.35">
      <c r="A27" s="104">
        <f t="shared" si="9"/>
        <v>0.6666666666666663</v>
      </c>
      <c r="B27" s="5">
        <f t="shared" si="0"/>
        <v>0.66874999999999962</v>
      </c>
      <c r="C27" s="336">
        <f t="shared" si="10"/>
        <v>3</v>
      </c>
      <c r="D27" s="73">
        <v>3</v>
      </c>
      <c r="E27" s="73">
        <v>0</v>
      </c>
      <c r="F27" s="74" t="s">
        <v>295</v>
      </c>
      <c r="G27" s="74" t="s">
        <v>296</v>
      </c>
      <c r="H27" s="75" t="s">
        <v>3</v>
      </c>
      <c r="I27" s="75" t="s">
        <v>70</v>
      </c>
      <c r="J27" s="75" t="s">
        <v>42</v>
      </c>
      <c r="K27" s="74" t="s">
        <v>48</v>
      </c>
      <c r="L27" s="74" t="s">
        <v>58</v>
      </c>
      <c r="M27" s="287" t="s">
        <v>189</v>
      </c>
      <c r="N27" s="74" t="s">
        <v>304</v>
      </c>
      <c r="O27" s="288" t="s">
        <v>99</v>
      </c>
      <c r="P27" s="74" t="s">
        <v>59</v>
      </c>
      <c r="Q27" s="75" t="s">
        <v>42</v>
      </c>
      <c r="R27" s="75" t="s">
        <v>44</v>
      </c>
      <c r="S27" s="75" t="s">
        <v>44</v>
      </c>
      <c r="T27" s="75" t="s">
        <v>44</v>
      </c>
      <c r="U27" s="75" t="s">
        <v>44</v>
      </c>
      <c r="V27" s="75"/>
      <c r="W27" s="75"/>
      <c r="X27" s="75"/>
      <c r="Y27" s="75"/>
      <c r="Z27" s="75"/>
      <c r="AA27" s="75"/>
      <c r="AB27" s="75"/>
      <c r="AC27" s="75"/>
      <c r="AD27" s="75"/>
      <c r="AE27" s="75"/>
      <c r="AF27" s="75"/>
      <c r="AG27" s="75"/>
      <c r="AH27" s="75"/>
      <c r="AI27" s="101">
        <f t="shared" si="11"/>
        <v>180</v>
      </c>
      <c r="AJ27" s="4">
        <f t="shared" si="12"/>
        <v>3</v>
      </c>
      <c r="AK27" s="4">
        <f t="shared" si="13"/>
        <v>0</v>
      </c>
      <c r="AL27" s="4">
        <f t="shared" si="14"/>
        <v>180</v>
      </c>
      <c r="AM27" s="4">
        <f t="shared" si="1"/>
        <v>3</v>
      </c>
      <c r="AN27" s="4">
        <f t="shared" si="2"/>
        <v>0</v>
      </c>
      <c r="AO27" s="4">
        <f t="shared" si="15"/>
        <v>0</v>
      </c>
      <c r="AP27" s="4">
        <f t="shared" si="3"/>
        <v>0</v>
      </c>
      <c r="AQ27" s="4">
        <f t="shared" si="4"/>
        <v>0</v>
      </c>
      <c r="AR27" s="4">
        <f t="shared" si="16"/>
        <v>0</v>
      </c>
      <c r="AS27" s="4">
        <f t="shared" si="5"/>
        <v>0</v>
      </c>
      <c r="AT27" s="4">
        <f t="shared" si="6"/>
        <v>0</v>
      </c>
      <c r="AU27" s="4">
        <f t="shared" si="17"/>
        <v>0</v>
      </c>
      <c r="AV27" s="4">
        <f t="shared" si="7"/>
        <v>0</v>
      </c>
      <c r="AW27" s="4">
        <f t="shared" si="8"/>
        <v>0</v>
      </c>
    </row>
    <row r="28" spans="1:49" ht="14.5" x14ac:dyDescent="0.35">
      <c r="A28" s="104">
        <f t="shared" si="9"/>
        <v>0.66874999999999962</v>
      </c>
      <c r="B28" s="5">
        <f t="shared" si="0"/>
        <v>0.70833333333333293</v>
      </c>
      <c r="C28" s="336">
        <f t="shared" si="10"/>
        <v>57</v>
      </c>
      <c r="D28" s="73">
        <v>47</v>
      </c>
      <c r="E28" s="73">
        <v>10</v>
      </c>
      <c r="F28" s="74" t="s">
        <v>321</v>
      </c>
      <c r="G28" s="74" t="s">
        <v>322</v>
      </c>
      <c r="H28" s="75" t="s">
        <v>11</v>
      </c>
      <c r="I28" s="75" t="s">
        <v>69</v>
      </c>
      <c r="J28" s="75" t="s">
        <v>42</v>
      </c>
      <c r="K28" s="74" t="s">
        <v>48</v>
      </c>
      <c r="L28" s="74" t="s">
        <v>58</v>
      </c>
      <c r="M28" s="287" t="s">
        <v>189</v>
      </c>
      <c r="N28" s="74"/>
      <c r="O28" s="288" t="s">
        <v>99</v>
      </c>
      <c r="P28" s="74" t="s">
        <v>59</v>
      </c>
      <c r="Q28" s="75" t="s">
        <v>42</v>
      </c>
      <c r="R28" s="75" t="s">
        <v>44</v>
      </c>
      <c r="S28" s="75" t="s">
        <v>44</v>
      </c>
      <c r="T28" s="75" t="s">
        <v>44</v>
      </c>
      <c r="U28" s="75" t="s">
        <v>44</v>
      </c>
      <c r="V28" s="75"/>
      <c r="W28" s="75"/>
      <c r="X28" s="75"/>
      <c r="Y28" s="75"/>
      <c r="Z28" s="75"/>
      <c r="AA28" s="75"/>
      <c r="AB28" s="75"/>
      <c r="AC28" s="75"/>
      <c r="AD28" s="75"/>
      <c r="AE28" s="75"/>
      <c r="AF28" s="75"/>
      <c r="AG28" s="75"/>
      <c r="AH28" s="75"/>
      <c r="AI28" s="101">
        <f t="shared" si="11"/>
        <v>3420</v>
      </c>
      <c r="AJ28" s="4">
        <f t="shared" si="12"/>
        <v>57</v>
      </c>
      <c r="AK28" s="4">
        <f t="shared" si="13"/>
        <v>0</v>
      </c>
      <c r="AL28" s="4">
        <f t="shared" si="14"/>
        <v>2820</v>
      </c>
      <c r="AM28" s="4">
        <f t="shared" si="1"/>
        <v>47</v>
      </c>
      <c r="AN28" s="4">
        <f t="shared" si="2"/>
        <v>0</v>
      </c>
      <c r="AO28" s="4">
        <f t="shared" si="15"/>
        <v>600</v>
      </c>
      <c r="AP28" s="4">
        <f t="shared" si="3"/>
        <v>10</v>
      </c>
      <c r="AQ28" s="4">
        <f t="shared" si="4"/>
        <v>0</v>
      </c>
      <c r="AR28" s="4">
        <f t="shared" si="16"/>
        <v>0</v>
      </c>
      <c r="AS28" s="4">
        <f t="shared" si="5"/>
        <v>0</v>
      </c>
      <c r="AT28" s="4">
        <f t="shared" si="6"/>
        <v>0</v>
      </c>
      <c r="AU28" s="4">
        <f t="shared" si="17"/>
        <v>0</v>
      </c>
      <c r="AV28" s="4">
        <f t="shared" si="7"/>
        <v>0</v>
      </c>
      <c r="AW28" s="4">
        <f t="shared" si="8"/>
        <v>0</v>
      </c>
    </row>
    <row r="29" spans="1:49" ht="14.5" x14ac:dyDescent="0.35">
      <c r="A29" s="104">
        <f t="shared" si="9"/>
        <v>0.70833333333333293</v>
      </c>
      <c r="B29" s="5">
        <f t="shared" si="0"/>
        <v>0.71041666666666625</v>
      </c>
      <c r="C29" s="336">
        <f t="shared" si="10"/>
        <v>3</v>
      </c>
      <c r="D29" s="73">
        <v>3</v>
      </c>
      <c r="E29" s="73">
        <v>0</v>
      </c>
      <c r="F29" s="74" t="s">
        <v>295</v>
      </c>
      <c r="G29" s="74" t="s">
        <v>296</v>
      </c>
      <c r="H29" s="75" t="s">
        <v>3</v>
      </c>
      <c r="I29" s="75" t="s">
        <v>70</v>
      </c>
      <c r="J29" s="75" t="s">
        <v>42</v>
      </c>
      <c r="K29" s="74" t="s">
        <v>48</v>
      </c>
      <c r="L29" s="74" t="s">
        <v>58</v>
      </c>
      <c r="M29" s="287" t="s">
        <v>189</v>
      </c>
      <c r="N29" s="74" t="s">
        <v>304</v>
      </c>
      <c r="O29" s="288" t="s">
        <v>99</v>
      </c>
      <c r="P29" s="74" t="s">
        <v>59</v>
      </c>
      <c r="Q29" s="75" t="s">
        <v>42</v>
      </c>
      <c r="R29" s="75" t="s">
        <v>44</v>
      </c>
      <c r="S29" s="75" t="s">
        <v>44</v>
      </c>
      <c r="T29" s="75" t="s">
        <v>44</v>
      </c>
      <c r="U29" s="75" t="s">
        <v>44</v>
      </c>
      <c r="V29" s="75"/>
      <c r="W29" s="75"/>
      <c r="X29" s="75"/>
      <c r="Y29" s="75"/>
      <c r="Z29" s="75"/>
      <c r="AA29" s="75"/>
      <c r="AB29" s="75"/>
      <c r="AC29" s="75"/>
      <c r="AD29" s="75"/>
      <c r="AE29" s="75"/>
      <c r="AF29" s="75"/>
      <c r="AG29" s="75"/>
      <c r="AH29" s="75"/>
      <c r="AI29" s="101">
        <f t="shared" si="11"/>
        <v>180</v>
      </c>
      <c r="AJ29" s="4">
        <f t="shared" si="12"/>
        <v>3</v>
      </c>
      <c r="AK29" s="4">
        <f t="shared" si="13"/>
        <v>0</v>
      </c>
      <c r="AL29" s="4">
        <f t="shared" si="14"/>
        <v>180</v>
      </c>
      <c r="AM29" s="4">
        <f t="shared" si="1"/>
        <v>3</v>
      </c>
      <c r="AN29" s="4">
        <f t="shared" si="2"/>
        <v>0</v>
      </c>
      <c r="AO29" s="4">
        <f t="shared" si="15"/>
        <v>0</v>
      </c>
      <c r="AP29" s="4">
        <f t="shared" si="3"/>
        <v>0</v>
      </c>
      <c r="AQ29" s="4">
        <f t="shared" si="4"/>
        <v>0</v>
      </c>
      <c r="AR29" s="4">
        <f t="shared" si="16"/>
        <v>0</v>
      </c>
      <c r="AS29" s="4">
        <f t="shared" si="5"/>
        <v>0</v>
      </c>
      <c r="AT29" s="4">
        <f t="shared" si="6"/>
        <v>0</v>
      </c>
      <c r="AU29" s="4">
        <f t="shared" si="17"/>
        <v>0</v>
      </c>
      <c r="AV29" s="4">
        <f t="shared" si="7"/>
        <v>0</v>
      </c>
      <c r="AW29" s="4">
        <f t="shared" si="8"/>
        <v>0</v>
      </c>
    </row>
    <row r="30" spans="1:49" ht="14.5" x14ac:dyDescent="0.35">
      <c r="A30" s="104">
        <f t="shared" si="9"/>
        <v>0.71041666666666625</v>
      </c>
      <c r="B30" s="5">
        <f t="shared" si="0"/>
        <v>0.74999999999999956</v>
      </c>
      <c r="C30" s="336">
        <f t="shared" si="10"/>
        <v>57</v>
      </c>
      <c r="D30" s="73">
        <v>47</v>
      </c>
      <c r="E30" s="73">
        <v>10</v>
      </c>
      <c r="F30" s="74" t="s">
        <v>297</v>
      </c>
      <c r="G30" s="74" t="s">
        <v>302</v>
      </c>
      <c r="H30" s="75" t="s">
        <v>11</v>
      </c>
      <c r="I30" s="75" t="s">
        <v>69</v>
      </c>
      <c r="J30" s="75" t="s">
        <v>42</v>
      </c>
      <c r="K30" s="74" t="s">
        <v>48</v>
      </c>
      <c r="L30" s="74" t="s">
        <v>58</v>
      </c>
      <c r="M30" s="287" t="s">
        <v>189</v>
      </c>
      <c r="N30" s="74" t="s">
        <v>304</v>
      </c>
      <c r="O30" s="288" t="s">
        <v>99</v>
      </c>
      <c r="P30" s="74" t="s">
        <v>59</v>
      </c>
      <c r="Q30" s="75" t="s">
        <v>42</v>
      </c>
      <c r="R30" s="75" t="s">
        <v>44</v>
      </c>
      <c r="S30" s="75" t="s">
        <v>44</v>
      </c>
      <c r="T30" s="75" t="s">
        <v>44</v>
      </c>
      <c r="U30" s="75" t="s">
        <v>44</v>
      </c>
      <c r="V30" s="75"/>
      <c r="W30" s="75"/>
      <c r="X30" s="75"/>
      <c r="Y30" s="75"/>
      <c r="Z30" s="75"/>
      <c r="AA30" s="75"/>
      <c r="AB30" s="75"/>
      <c r="AC30" s="75"/>
      <c r="AD30" s="75"/>
      <c r="AE30" s="75"/>
      <c r="AF30" s="75"/>
      <c r="AG30" s="75"/>
      <c r="AH30" s="75"/>
      <c r="AI30" s="101">
        <f t="shared" si="11"/>
        <v>3420</v>
      </c>
      <c r="AJ30" s="4">
        <f t="shared" si="12"/>
        <v>57</v>
      </c>
      <c r="AK30" s="4">
        <f t="shared" si="13"/>
        <v>0</v>
      </c>
      <c r="AL30" s="4">
        <f t="shared" si="14"/>
        <v>2820</v>
      </c>
      <c r="AM30" s="4">
        <f t="shared" si="1"/>
        <v>47</v>
      </c>
      <c r="AN30" s="4">
        <f t="shared" si="2"/>
        <v>0</v>
      </c>
      <c r="AO30" s="4">
        <f t="shared" si="15"/>
        <v>600</v>
      </c>
      <c r="AP30" s="4">
        <f t="shared" si="3"/>
        <v>10</v>
      </c>
      <c r="AQ30" s="4">
        <f t="shared" si="4"/>
        <v>0</v>
      </c>
      <c r="AR30" s="4">
        <f t="shared" si="16"/>
        <v>0</v>
      </c>
      <c r="AS30" s="4">
        <f t="shared" si="5"/>
        <v>0</v>
      </c>
      <c r="AT30" s="4">
        <f t="shared" si="6"/>
        <v>0</v>
      </c>
      <c r="AU30" s="4">
        <f t="shared" si="17"/>
        <v>0</v>
      </c>
      <c r="AV30" s="4">
        <f t="shared" si="7"/>
        <v>0</v>
      </c>
      <c r="AW30" s="4">
        <f t="shared" si="8"/>
        <v>0</v>
      </c>
    </row>
    <row r="31" spans="1:49" ht="14.5" x14ac:dyDescent="0.35">
      <c r="A31" s="104">
        <f t="shared" si="9"/>
        <v>0.74999999999999956</v>
      </c>
      <c r="B31" s="5">
        <f t="shared" si="0"/>
        <v>0.750694444444444</v>
      </c>
      <c r="C31" s="336">
        <f t="shared" si="10"/>
        <v>1</v>
      </c>
      <c r="D31" s="73">
        <v>1</v>
      </c>
      <c r="E31" s="73">
        <v>0</v>
      </c>
      <c r="F31" s="74" t="s">
        <v>301</v>
      </c>
      <c r="G31" s="74" t="s">
        <v>300</v>
      </c>
      <c r="H31" s="75" t="s">
        <v>3</v>
      </c>
      <c r="I31" s="75" t="s">
        <v>70</v>
      </c>
      <c r="J31" s="75" t="s">
        <v>42</v>
      </c>
      <c r="K31" s="74" t="s">
        <v>48</v>
      </c>
      <c r="L31" s="74" t="s">
        <v>58</v>
      </c>
      <c r="M31" s="287" t="s">
        <v>189</v>
      </c>
      <c r="N31" s="74"/>
      <c r="O31" s="288" t="s">
        <v>99</v>
      </c>
      <c r="P31" s="74" t="s">
        <v>59</v>
      </c>
      <c r="Q31" s="75" t="s">
        <v>42</v>
      </c>
      <c r="R31" s="75" t="s">
        <v>44</v>
      </c>
      <c r="S31" s="75" t="s">
        <v>42</v>
      </c>
      <c r="T31" s="75" t="s">
        <v>44</v>
      </c>
      <c r="U31" s="75" t="s">
        <v>44</v>
      </c>
      <c r="V31" s="75"/>
      <c r="W31" s="75"/>
      <c r="X31" s="75"/>
      <c r="Y31" s="75"/>
      <c r="Z31" s="75"/>
      <c r="AA31" s="75"/>
      <c r="AB31" s="75"/>
      <c r="AC31" s="75"/>
      <c r="AD31" s="75"/>
      <c r="AE31" s="75"/>
      <c r="AF31" s="75"/>
      <c r="AG31" s="75"/>
      <c r="AH31" s="75"/>
      <c r="AI31" s="101">
        <f t="shared" si="11"/>
        <v>60</v>
      </c>
      <c r="AJ31" s="4">
        <f t="shared" si="12"/>
        <v>1</v>
      </c>
      <c r="AK31" s="4">
        <f t="shared" si="13"/>
        <v>0</v>
      </c>
      <c r="AL31" s="4">
        <f t="shared" si="14"/>
        <v>60</v>
      </c>
      <c r="AM31" s="4">
        <f t="shared" si="1"/>
        <v>1</v>
      </c>
      <c r="AN31" s="4">
        <f t="shared" si="2"/>
        <v>0</v>
      </c>
      <c r="AO31" s="4">
        <f t="shared" si="15"/>
        <v>0</v>
      </c>
      <c r="AP31" s="4">
        <f t="shared" si="3"/>
        <v>0</v>
      </c>
      <c r="AQ31" s="4">
        <f t="shared" si="4"/>
        <v>0</v>
      </c>
      <c r="AR31" s="4">
        <f t="shared" si="16"/>
        <v>0</v>
      </c>
      <c r="AS31" s="4">
        <f t="shared" si="5"/>
        <v>0</v>
      </c>
      <c r="AT31" s="4">
        <f t="shared" si="6"/>
        <v>0</v>
      </c>
      <c r="AU31" s="4">
        <f t="shared" si="17"/>
        <v>0</v>
      </c>
      <c r="AV31" s="4">
        <f t="shared" si="7"/>
        <v>0</v>
      </c>
      <c r="AW31" s="4">
        <f t="shared" si="8"/>
        <v>0</v>
      </c>
    </row>
    <row r="32" spans="1:49" ht="14.5" x14ac:dyDescent="0.35">
      <c r="A32" s="104">
        <f t="shared" si="9"/>
        <v>0.750694444444444</v>
      </c>
      <c r="B32" s="5">
        <f t="shared" si="0"/>
        <v>0.75277777777777732</v>
      </c>
      <c r="C32" s="336">
        <f t="shared" si="10"/>
        <v>3</v>
      </c>
      <c r="D32" s="73">
        <v>3</v>
      </c>
      <c r="E32" s="73">
        <v>0</v>
      </c>
      <c r="F32" s="74" t="s">
        <v>295</v>
      </c>
      <c r="G32" s="74" t="s">
        <v>296</v>
      </c>
      <c r="H32" s="75" t="s">
        <v>3</v>
      </c>
      <c r="I32" s="75" t="s">
        <v>70</v>
      </c>
      <c r="J32" s="75" t="s">
        <v>42</v>
      </c>
      <c r="K32" s="74" t="s">
        <v>48</v>
      </c>
      <c r="L32" s="74" t="s">
        <v>58</v>
      </c>
      <c r="M32" s="287" t="s">
        <v>189</v>
      </c>
      <c r="N32" s="74" t="s">
        <v>304</v>
      </c>
      <c r="O32" s="288" t="s">
        <v>99</v>
      </c>
      <c r="P32" s="74" t="s">
        <v>59</v>
      </c>
      <c r="Q32" s="75" t="s">
        <v>42</v>
      </c>
      <c r="R32" s="75" t="s">
        <v>44</v>
      </c>
      <c r="S32" s="75" t="s">
        <v>44</v>
      </c>
      <c r="T32" s="75" t="s">
        <v>44</v>
      </c>
      <c r="U32" s="75" t="s">
        <v>44</v>
      </c>
      <c r="V32" s="75"/>
      <c r="W32" s="75"/>
      <c r="X32" s="75"/>
      <c r="Y32" s="75"/>
      <c r="Z32" s="75"/>
      <c r="AA32" s="75"/>
      <c r="AB32" s="75"/>
      <c r="AC32" s="75"/>
      <c r="AD32" s="75"/>
      <c r="AE32" s="75"/>
      <c r="AF32" s="75"/>
      <c r="AG32" s="75"/>
      <c r="AH32" s="75"/>
      <c r="AI32" s="101">
        <f t="shared" si="11"/>
        <v>180</v>
      </c>
      <c r="AJ32" s="4">
        <f t="shared" si="12"/>
        <v>3</v>
      </c>
      <c r="AK32" s="4">
        <f t="shared" si="13"/>
        <v>0</v>
      </c>
      <c r="AL32" s="4">
        <f t="shared" si="14"/>
        <v>180</v>
      </c>
      <c r="AM32" s="4">
        <f t="shared" si="1"/>
        <v>3</v>
      </c>
      <c r="AN32" s="4">
        <f t="shared" si="2"/>
        <v>0</v>
      </c>
      <c r="AO32" s="4">
        <f t="shared" si="15"/>
        <v>0</v>
      </c>
      <c r="AP32" s="4">
        <f t="shared" si="3"/>
        <v>0</v>
      </c>
      <c r="AQ32" s="4">
        <f t="shared" si="4"/>
        <v>0</v>
      </c>
      <c r="AR32" s="4">
        <f t="shared" si="16"/>
        <v>0</v>
      </c>
      <c r="AS32" s="4">
        <f t="shared" si="5"/>
        <v>0</v>
      </c>
      <c r="AT32" s="4">
        <f t="shared" si="6"/>
        <v>0</v>
      </c>
      <c r="AU32" s="4">
        <f t="shared" si="17"/>
        <v>0</v>
      </c>
      <c r="AV32" s="4">
        <f t="shared" si="7"/>
        <v>0</v>
      </c>
      <c r="AW32" s="4">
        <f t="shared" si="8"/>
        <v>0</v>
      </c>
    </row>
    <row r="33" spans="1:49" ht="14.5" x14ac:dyDescent="0.35">
      <c r="A33" s="104">
        <f t="shared" si="9"/>
        <v>0.75277777777777732</v>
      </c>
      <c r="B33" s="5">
        <f t="shared" si="0"/>
        <v>0.79166666666666619</v>
      </c>
      <c r="C33" s="336">
        <f t="shared" si="10"/>
        <v>56</v>
      </c>
      <c r="D33" s="73">
        <v>46</v>
      </c>
      <c r="E33" s="73">
        <v>10</v>
      </c>
      <c r="F33" s="74" t="s">
        <v>312</v>
      </c>
      <c r="G33" s="74" t="s">
        <v>303</v>
      </c>
      <c r="H33" s="75" t="s">
        <v>3</v>
      </c>
      <c r="I33" s="75" t="s">
        <v>70</v>
      </c>
      <c r="J33" s="75" t="s">
        <v>42</v>
      </c>
      <c r="K33" s="74" t="s">
        <v>50</v>
      </c>
      <c r="L33" s="74" t="s">
        <v>54</v>
      </c>
      <c r="M33" s="287" t="s">
        <v>189</v>
      </c>
      <c r="N33" s="74"/>
      <c r="O33" s="288"/>
      <c r="P33" s="74" t="s">
        <v>59</v>
      </c>
      <c r="Q33" s="75" t="s">
        <v>42</v>
      </c>
      <c r="R33" s="75" t="s">
        <v>42</v>
      </c>
      <c r="S33" s="75" t="s">
        <v>44</v>
      </c>
      <c r="T33" s="75" t="s">
        <v>44</v>
      </c>
      <c r="U33" s="75" t="s">
        <v>44</v>
      </c>
      <c r="V33" s="75"/>
      <c r="W33" s="75"/>
      <c r="X33" s="75"/>
      <c r="Y33" s="75"/>
      <c r="Z33" s="75"/>
      <c r="AA33" s="75"/>
      <c r="AB33" s="75"/>
      <c r="AC33" s="75"/>
      <c r="AD33" s="75"/>
      <c r="AE33" s="75"/>
      <c r="AF33" s="75"/>
      <c r="AG33" s="75"/>
      <c r="AH33" s="75"/>
      <c r="AI33" s="101">
        <f t="shared" si="11"/>
        <v>3360</v>
      </c>
      <c r="AJ33" s="4">
        <f t="shared" si="12"/>
        <v>56</v>
      </c>
      <c r="AK33" s="4">
        <f t="shared" si="13"/>
        <v>0</v>
      </c>
      <c r="AL33" s="4">
        <f t="shared" si="14"/>
        <v>2760</v>
      </c>
      <c r="AM33" s="4">
        <f t="shared" si="1"/>
        <v>46</v>
      </c>
      <c r="AN33" s="4">
        <f t="shared" si="2"/>
        <v>0</v>
      </c>
      <c r="AO33" s="4">
        <f t="shared" si="15"/>
        <v>600</v>
      </c>
      <c r="AP33" s="4">
        <f t="shared" si="3"/>
        <v>10</v>
      </c>
      <c r="AQ33" s="4">
        <f t="shared" si="4"/>
        <v>0</v>
      </c>
      <c r="AR33" s="4">
        <f t="shared" si="16"/>
        <v>0</v>
      </c>
      <c r="AS33" s="4">
        <f t="shared" si="5"/>
        <v>0</v>
      </c>
      <c r="AT33" s="4">
        <f t="shared" si="6"/>
        <v>0</v>
      </c>
      <c r="AU33" s="4">
        <f t="shared" si="17"/>
        <v>0</v>
      </c>
      <c r="AV33" s="4">
        <f t="shared" si="7"/>
        <v>0</v>
      </c>
      <c r="AW33" s="4">
        <f t="shared" si="8"/>
        <v>0</v>
      </c>
    </row>
    <row r="34" spans="1:49" ht="14.5" x14ac:dyDescent="0.35">
      <c r="A34" s="104">
        <f t="shared" si="9"/>
        <v>0.79166666666666619</v>
      </c>
      <c r="B34" s="5">
        <f t="shared" si="0"/>
        <v>0.81249999999999956</v>
      </c>
      <c r="C34" s="336">
        <f t="shared" si="10"/>
        <v>30</v>
      </c>
      <c r="D34" s="73">
        <v>30</v>
      </c>
      <c r="E34" s="73">
        <v>0</v>
      </c>
      <c r="F34" s="74" t="s">
        <v>294</v>
      </c>
      <c r="G34" s="74" t="s">
        <v>299</v>
      </c>
      <c r="H34" s="75" t="s">
        <v>3</v>
      </c>
      <c r="I34" s="75" t="s">
        <v>70</v>
      </c>
      <c r="J34" s="75" t="s">
        <v>42</v>
      </c>
      <c r="K34" s="74" t="s">
        <v>48</v>
      </c>
      <c r="L34" s="74" t="s">
        <v>58</v>
      </c>
      <c r="M34" s="287" t="s">
        <v>189</v>
      </c>
      <c r="N34" s="74" t="s">
        <v>305</v>
      </c>
      <c r="O34" s="288"/>
      <c r="P34" s="74" t="s">
        <v>59</v>
      </c>
      <c r="Q34" s="75" t="s">
        <v>42</v>
      </c>
      <c r="R34" s="75" t="s">
        <v>44</v>
      </c>
      <c r="S34" s="75" t="s">
        <v>44</v>
      </c>
      <c r="T34" s="75" t="s">
        <v>44</v>
      </c>
      <c r="U34" s="75" t="s">
        <v>44</v>
      </c>
      <c r="V34" s="75"/>
      <c r="W34" s="75"/>
      <c r="X34" s="75"/>
      <c r="Y34" s="75"/>
      <c r="Z34" s="75"/>
      <c r="AA34" s="75"/>
      <c r="AB34" s="75"/>
      <c r="AC34" s="75"/>
      <c r="AD34" s="75"/>
      <c r="AE34" s="75"/>
      <c r="AF34" s="75"/>
      <c r="AG34" s="75"/>
      <c r="AH34" s="75"/>
      <c r="AI34" s="101">
        <f t="shared" si="11"/>
        <v>1800</v>
      </c>
      <c r="AJ34" s="4">
        <f t="shared" si="12"/>
        <v>30</v>
      </c>
      <c r="AK34" s="4">
        <f t="shared" si="13"/>
        <v>0</v>
      </c>
      <c r="AL34" s="4">
        <f t="shared" si="14"/>
        <v>1800</v>
      </c>
      <c r="AM34" s="4">
        <f t="shared" si="1"/>
        <v>30</v>
      </c>
      <c r="AN34" s="4">
        <f t="shared" si="2"/>
        <v>0</v>
      </c>
      <c r="AO34" s="4">
        <f t="shared" si="15"/>
        <v>0</v>
      </c>
      <c r="AP34" s="4">
        <f t="shared" si="3"/>
        <v>0</v>
      </c>
      <c r="AQ34" s="4">
        <f t="shared" si="4"/>
        <v>0</v>
      </c>
      <c r="AR34" s="4">
        <f t="shared" si="16"/>
        <v>0</v>
      </c>
      <c r="AS34" s="4">
        <f t="shared" si="5"/>
        <v>0</v>
      </c>
      <c r="AT34" s="4">
        <f t="shared" si="6"/>
        <v>0</v>
      </c>
      <c r="AU34" s="4">
        <f t="shared" si="17"/>
        <v>0</v>
      </c>
      <c r="AV34" s="4">
        <f t="shared" si="7"/>
        <v>0</v>
      </c>
      <c r="AW34" s="4">
        <f t="shared" si="8"/>
        <v>0</v>
      </c>
    </row>
    <row r="35" spans="1:49" ht="14.5" x14ac:dyDescent="0.35">
      <c r="A35" s="104">
        <f t="shared" si="9"/>
        <v>0.81249999999999956</v>
      </c>
      <c r="B35" s="5">
        <f t="shared" si="0"/>
        <v>0.83333333333333293</v>
      </c>
      <c r="C35" s="336">
        <f t="shared" si="10"/>
        <v>30</v>
      </c>
      <c r="D35" s="73">
        <v>30</v>
      </c>
      <c r="E35" s="73">
        <v>0</v>
      </c>
      <c r="F35" s="74" t="s">
        <v>312</v>
      </c>
      <c r="G35" s="74" t="s">
        <v>303</v>
      </c>
      <c r="H35" s="75" t="s">
        <v>3</v>
      </c>
      <c r="I35" s="75" t="s">
        <v>70</v>
      </c>
      <c r="J35" s="75" t="s">
        <v>42</v>
      </c>
      <c r="K35" s="74" t="s">
        <v>48</v>
      </c>
      <c r="L35" s="74" t="s">
        <v>58</v>
      </c>
      <c r="M35" s="287" t="s">
        <v>189</v>
      </c>
      <c r="N35" s="74" t="s">
        <v>304</v>
      </c>
      <c r="O35" s="288" t="s">
        <v>99</v>
      </c>
      <c r="P35" s="74" t="s">
        <v>59</v>
      </c>
      <c r="Q35" s="75" t="s">
        <v>42</v>
      </c>
      <c r="R35" s="75" t="s">
        <v>42</v>
      </c>
      <c r="S35" s="75" t="s">
        <v>44</v>
      </c>
      <c r="T35" s="75" t="s">
        <v>44</v>
      </c>
      <c r="U35" s="75" t="s">
        <v>44</v>
      </c>
      <c r="V35" s="75"/>
      <c r="W35" s="75"/>
      <c r="X35" s="75"/>
      <c r="Y35" s="75"/>
      <c r="Z35" s="75"/>
      <c r="AA35" s="75"/>
      <c r="AB35" s="75"/>
      <c r="AC35" s="75"/>
      <c r="AD35" s="75"/>
      <c r="AE35" s="75"/>
      <c r="AF35" s="75"/>
      <c r="AG35" s="75"/>
      <c r="AH35" s="75"/>
      <c r="AI35" s="101">
        <f t="shared" si="11"/>
        <v>1800</v>
      </c>
      <c r="AJ35" s="4">
        <f t="shared" si="12"/>
        <v>30</v>
      </c>
      <c r="AK35" s="4">
        <f t="shared" si="13"/>
        <v>0</v>
      </c>
      <c r="AL35" s="4">
        <f t="shared" si="14"/>
        <v>1800</v>
      </c>
      <c r="AM35" s="4">
        <f t="shared" si="1"/>
        <v>30</v>
      </c>
      <c r="AN35" s="4">
        <f t="shared" si="2"/>
        <v>0</v>
      </c>
      <c r="AO35" s="4">
        <f t="shared" si="15"/>
        <v>0</v>
      </c>
      <c r="AP35" s="4">
        <f t="shared" si="3"/>
        <v>0</v>
      </c>
      <c r="AQ35" s="4">
        <f t="shared" si="4"/>
        <v>0</v>
      </c>
      <c r="AR35" s="4">
        <f t="shared" si="16"/>
        <v>0</v>
      </c>
      <c r="AS35" s="4">
        <f t="shared" si="5"/>
        <v>0</v>
      </c>
      <c r="AT35" s="4">
        <f t="shared" si="6"/>
        <v>0</v>
      </c>
      <c r="AU35" s="4">
        <f t="shared" si="17"/>
        <v>0</v>
      </c>
      <c r="AV35" s="4">
        <f t="shared" si="7"/>
        <v>0</v>
      </c>
      <c r="AW35" s="4">
        <f t="shared" si="8"/>
        <v>0</v>
      </c>
    </row>
    <row r="36" spans="1:49" ht="14.5" x14ac:dyDescent="0.35">
      <c r="A36" s="104">
        <f t="shared" si="9"/>
        <v>0.83333333333333293</v>
      </c>
      <c r="B36" s="5">
        <f t="shared" si="0"/>
        <v>0.84027777777777735</v>
      </c>
      <c r="C36" s="336">
        <f t="shared" si="10"/>
        <v>10</v>
      </c>
      <c r="D36" s="73">
        <v>10</v>
      </c>
      <c r="E36" s="73">
        <v>0</v>
      </c>
      <c r="F36" s="74" t="s">
        <v>298</v>
      </c>
      <c r="G36" s="74" t="s">
        <v>299</v>
      </c>
      <c r="H36" s="75" t="s">
        <v>3</v>
      </c>
      <c r="I36" s="75" t="s">
        <v>70</v>
      </c>
      <c r="J36" s="75" t="s">
        <v>42</v>
      </c>
      <c r="K36" s="74" t="s">
        <v>48</v>
      </c>
      <c r="L36" s="74" t="s">
        <v>58</v>
      </c>
      <c r="M36" s="287" t="s">
        <v>189</v>
      </c>
      <c r="N36" s="75" t="s">
        <v>305</v>
      </c>
      <c r="O36" s="74"/>
      <c r="P36" s="74" t="s">
        <v>59</v>
      </c>
      <c r="Q36" s="75" t="s">
        <v>42</v>
      </c>
      <c r="R36" s="75" t="s">
        <v>44</v>
      </c>
      <c r="S36" s="75" t="s">
        <v>44</v>
      </c>
      <c r="T36" s="75" t="s">
        <v>42</v>
      </c>
      <c r="U36" s="75" t="s">
        <v>44</v>
      </c>
      <c r="V36" s="75"/>
      <c r="W36" s="75"/>
      <c r="X36" s="75"/>
      <c r="Y36" s="75"/>
      <c r="Z36" s="75"/>
      <c r="AA36" s="75"/>
      <c r="AB36" s="75"/>
      <c r="AC36" s="75"/>
      <c r="AD36" s="75"/>
      <c r="AE36" s="75"/>
      <c r="AF36" s="75"/>
      <c r="AG36" s="75"/>
      <c r="AH36" s="75"/>
      <c r="AI36" s="101">
        <f t="shared" si="11"/>
        <v>600</v>
      </c>
      <c r="AJ36" s="4">
        <f t="shared" si="12"/>
        <v>10</v>
      </c>
      <c r="AK36" s="4">
        <f t="shared" si="13"/>
        <v>0</v>
      </c>
      <c r="AL36" s="4">
        <f t="shared" si="14"/>
        <v>600</v>
      </c>
      <c r="AM36" s="4">
        <f t="shared" si="1"/>
        <v>10</v>
      </c>
      <c r="AN36" s="4">
        <f t="shared" si="2"/>
        <v>0</v>
      </c>
      <c r="AO36" s="4">
        <f t="shared" si="15"/>
        <v>0</v>
      </c>
      <c r="AP36" s="4">
        <f t="shared" si="3"/>
        <v>0</v>
      </c>
      <c r="AQ36" s="4">
        <f t="shared" si="4"/>
        <v>0</v>
      </c>
      <c r="AR36" s="4">
        <f t="shared" si="16"/>
        <v>0</v>
      </c>
      <c r="AS36" s="4">
        <f t="shared" si="5"/>
        <v>0</v>
      </c>
      <c r="AT36" s="4">
        <f t="shared" si="6"/>
        <v>0</v>
      </c>
      <c r="AU36" s="4">
        <f t="shared" si="17"/>
        <v>0</v>
      </c>
      <c r="AV36" s="4">
        <f t="shared" si="7"/>
        <v>0</v>
      </c>
      <c r="AW36" s="4">
        <f t="shared" si="8"/>
        <v>0</v>
      </c>
    </row>
    <row r="37" spans="1:49" ht="14.5" x14ac:dyDescent="0.35">
      <c r="A37" s="104">
        <f t="shared" si="9"/>
        <v>0.84027777777777735</v>
      </c>
      <c r="B37" s="5">
        <f t="shared" si="0"/>
        <v>0.87499999999999956</v>
      </c>
      <c r="C37" s="336">
        <f t="shared" si="10"/>
        <v>50</v>
      </c>
      <c r="D37" s="73">
        <v>50</v>
      </c>
      <c r="E37" s="73">
        <v>0</v>
      </c>
      <c r="F37" s="74" t="s">
        <v>306</v>
      </c>
      <c r="G37" s="74" t="s">
        <v>303</v>
      </c>
      <c r="H37" s="75" t="s">
        <v>3</v>
      </c>
      <c r="I37" s="75" t="s">
        <v>70</v>
      </c>
      <c r="J37" s="75" t="s">
        <v>42</v>
      </c>
      <c r="K37" s="74" t="s">
        <v>48</v>
      </c>
      <c r="L37" s="74" t="s">
        <v>58</v>
      </c>
      <c r="M37" s="287" t="s">
        <v>189</v>
      </c>
      <c r="N37" s="74" t="s">
        <v>304</v>
      </c>
      <c r="O37" s="288"/>
      <c r="P37" s="74" t="s">
        <v>59</v>
      </c>
      <c r="Q37" s="75" t="s">
        <v>42</v>
      </c>
      <c r="R37" s="75" t="s">
        <v>44</v>
      </c>
      <c r="S37" s="75" t="s">
        <v>44</v>
      </c>
      <c r="T37" s="75" t="s">
        <v>44</v>
      </c>
      <c r="U37" s="75" t="s">
        <v>44</v>
      </c>
      <c r="V37" s="75"/>
      <c r="W37" s="75"/>
      <c r="X37" s="75"/>
      <c r="Y37" s="75"/>
      <c r="Z37" s="75"/>
      <c r="AA37" s="75"/>
      <c r="AB37" s="75"/>
      <c r="AC37" s="75"/>
      <c r="AD37" s="75"/>
      <c r="AE37" s="75"/>
      <c r="AF37" s="75"/>
      <c r="AG37" s="75"/>
      <c r="AH37" s="75"/>
      <c r="AI37" s="101">
        <f t="shared" si="11"/>
        <v>3000</v>
      </c>
      <c r="AJ37" s="4">
        <f t="shared" si="12"/>
        <v>50</v>
      </c>
      <c r="AK37" s="4">
        <f t="shared" si="13"/>
        <v>0</v>
      </c>
      <c r="AL37" s="4">
        <f t="shared" si="14"/>
        <v>3000</v>
      </c>
      <c r="AM37" s="4">
        <f t="shared" si="1"/>
        <v>50</v>
      </c>
      <c r="AN37" s="4">
        <f t="shared" si="2"/>
        <v>0</v>
      </c>
      <c r="AO37" s="4">
        <f t="shared" si="15"/>
        <v>0</v>
      </c>
      <c r="AP37" s="4">
        <f t="shared" si="3"/>
        <v>0</v>
      </c>
      <c r="AQ37" s="4">
        <f t="shared" si="4"/>
        <v>0</v>
      </c>
      <c r="AR37" s="4">
        <f t="shared" si="16"/>
        <v>0</v>
      </c>
      <c r="AS37" s="4">
        <f t="shared" si="5"/>
        <v>0</v>
      </c>
      <c r="AT37" s="4">
        <f t="shared" si="6"/>
        <v>0</v>
      </c>
      <c r="AU37" s="4">
        <f t="shared" si="17"/>
        <v>0</v>
      </c>
      <c r="AV37" s="4">
        <f t="shared" si="7"/>
        <v>0</v>
      </c>
      <c r="AW37" s="4">
        <f t="shared" si="8"/>
        <v>0</v>
      </c>
    </row>
    <row r="38" spans="1:49" ht="14.5" x14ac:dyDescent="0.35">
      <c r="A38" s="104">
        <f t="shared" si="9"/>
        <v>0.87499999999999956</v>
      </c>
      <c r="B38" s="5">
        <f t="shared" si="0"/>
        <v>0.87708333333333288</v>
      </c>
      <c r="C38" s="336">
        <f t="shared" si="10"/>
        <v>3</v>
      </c>
      <c r="D38" s="73">
        <v>3</v>
      </c>
      <c r="E38" s="73">
        <v>0</v>
      </c>
      <c r="F38" s="74" t="s">
        <v>295</v>
      </c>
      <c r="G38" s="74" t="s">
        <v>296</v>
      </c>
      <c r="H38" s="75" t="s">
        <v>3</v>
      </c>
      <c r="I38" s="75" t="s">
        <v>70</v>
      </c>
      <c r="J38" s="75" t="s">
        <v>42</v>
      </c>
      <c r="K38" s="74" t="s">
        <v>48</v>
      </c>
      <c r="L38" s="74" t="s">
        <v>58</v>
      </c>
      <c r="M38" s="287" t="s">
        <v>189</v>
      </c>
      <c r="N38" s="74" t="s">
        <v>304</v>
      </c>
      <c r="O38" s="288"/>
      <c r="P38" s="74" t="s">
        <v>59</v>
      </c>
      <c r="Q38" s="75" t="s">
        <v>42</v>
      </c>
      <c r="R38" s="75" t="s">
        <v>44</v>
      </c>
      <c r="S38" s="75" t="s">
        <v>44</v>
      </c>
      <c r="T38" s="75" t="s">
        <v>44</v>
      </c>
      <c r="U38" s="75" t="s">
        <v>44</v>
      </c>
      <c r="V38" s="75"/>
      <c r="W38" s="75"/>
      <c r="X38" s="75"/>
      <c r="Y38" s="75"/>
      <c r="Z38" s="75"/>
      <c r="AA38" s="75"/>
      <c r="AB38" s="75"/>
      <c r="AC38" s="75"/>
      <c r="AD38" s="75"/>
      <c r="AE38" s="75"/>
      <c r="AF38" s="75"/>
      <c r="AG38" s="75"/>
      <c r="AH38" s="75"/>
      <c r="AI38" s="101">
        <f t="shared" si="11"/>
        <v>180</v>
      </c>
      <c r="AJ38" s="4">
        <f t="shared" si="12"/>
        <v>3</v>
      </c>
      <c r="AK38" s="4">
        <f t="shared" si="13"/>
        <v>0</v>
      </c>
      <c r="AL38" s="4">
        <f t="shared" si="14"/>
        <v>180</v>
      </c>
      <c r="AM38" s="4">
        <f t="shared" si="1"/>
        <v>3</v>
      </c>
      <c r="AN38" s="4">
        <f t="shared" si="2"/>
        <v>0</v>
      </c>
      <c r="AO38" s="4">
        <f t="shared" si="15"/>
        <v>0</v>
      </c>
      <c r="AP38" s="4">
        <f t="shared" si="3"/>
        <v>0</v>
      </c>
      <c r="AQ38" s="4">
        <f t="shared" si="4"/>
        <v>0</v>
      </c>
      <c r="AR38" s="4">
        <f t="shared" si="16"/>
        <v>0</v>
      </c>
      <c r="AS38" s="4">
        <f t="shared" si="5"/>
        <v>0</v>
      </c>
      <c r="AT38" s="4">
        <f t="shared" si="6"/>
        <v>0</v>
      </c>
      <c r="AU38" s="4">
        <f t="shared" si="17"/>
        <v>0</v>
      </c>
      <c r="AV38" s="4">
        <f t="shared" si="7"/>
        <v>0</v>
      </c>
      <c r="AW38" s="4">
        <f t="shared" si="8"/>
        <v>0</v>
      </c>
    </row>
    <row r="39" spans="1:49" ht="14.5" x14ac:dyDescent="0.35">
      <c r="A39" s="104">
        <f t="shared" si="9"/>
        <v>0.87708333333333288</v>
      </c>
      <c r="B39" s="5">
        <f t="shared" si="0"/>
        <v>0.91666666666666619</v>
      </c>
      <c r="C39" s="336">
        <f t="shared" si="10"/>
        <v>57</v>
      </c>
      <c r="D39" s="73">
        <v>47</v>
      </c>
      <c r="E39" s="73">
        <v>10</v>
      </c>
      <c r="F39" s="74" t="s">
        <v>318</v>
      </c>
      <c r="G39" s="74" t="s">
        <v>319</v>
      </c>
      <c r="H39" s="75" t="s">
        <v>17</v>
      </c>
      <c r="I39" s="75" t="s">
        <v>70</v>
      </c>
      <c r="J39" s="75" t="s">
        <v>42</v>
      </c>
      <c r="K39" s="74" t="s">
        <v>50</v>
      </c>
      <c r="L39" s="74" t="s">
        <v>54</v>
      </c>
      <c r="M39" s="287" t="s">
        <v>189</v>
      </c>
      <c r="N39" s="74"/>
      <c r="O39" s="288"/>
      <c r="P39" s="74" t="s">
        <v>59</v>
      </c>
      <c r="Q39" s="75" t="s">
        <v>44</v>
      </c>
      <c r="R39" s="75" t="s">
        <v>44</v>
      </c>
      <c r="S39" s="75" t="s">
        <v>44</v>
      </c>
      <c r="T39" s="75" t="s">
        <v>44</v>
      </c>
      <c r="U39" s="75" t="s">
        <v>44</v>
      </c>
      <c r="V39" s="75"/>
      <c r="W39" s="75"/>
      <c r="X39" s="75"/>
      <c r="Y39" s="75"/>
      <c r="Z39" s="75"/>
      <c r="AA39" s="75"/>
      <c r="AB39" s="75"/>
      <c r="AC39" s="75"/>
      <c r="AD39" s="75"/>
      <c r="AE39" s="75"/>
      <c r="AF39" s="75"/>
      <c r="AG39" s="75"/>
      <c r="AH39" s="75"/>
      <c r="AI39" s="101">
        <f t="shared" si="11"/>
        <v>3420</v>
      </c>
      <c r="AJ39" s="4">
        <f t="shared" si="12"/>
        <v>57</v>
      </c>
      <c r="AK39" s="4">
        <f t="shared" si="13"/>
        <v>0</v>
      </c>
      <c r="AL39" s="4">
        <f t="shared" si="14"/>
        <v>2820</v>
      </c>
      <c r="AM39" s="4">
        <f t="shared" si="1"/>
        <v>47</v>
      </c>
      <c r="AN39" s="4">
        <f t="shared" si="2"/>
        <v>0</v>
      </c>
      <c r="AO39" s="4">
        <f t="shared" si="15"/>
        <v>600</v>
      </c>
      <c r="AP39" s="4">
        <f t="shared" si="3"/>
        <v>10</v>
      </c>
      <c r="AQ39" s="4">
        <f t="shared" si="4"/>
        <v>0</v>
      </c>
      <c r="AR39" s="4">
        <f t="shared" si="16"/>
        <v>0</v>
      </c>
      <c r="AS39" s="4">
        <f t="shared" si="5"/>
        <v>0</v>
      </c>
      <c r="AT39" s="4">
        <f t="shared" si="6"/>
        <v>0</v>
      </c>
      <c r="AU39" s="4">
        <f t="shared" si="17"/>
        <v>0</v>
      </c>
      <c r="AV39" s="4">
        <f t="shared" si="7"/>
        <v>0</v>
      </c>
      <c r="AW39" s="4">
        <f t="shared" si="8"/>
        <v>0</v>
      </c>
    </row>
    <row r="40" spans="1:49" ht="14.5" x14ac:dyDescent="0.35">
      <c r="A40" s="104">
        <f t="shared" si="9"/>
        <v>0.91666666666666619</v>
      </c>
      <c r="B40" s="5">
        <f t="shared" si="0"/>
        <v>0.91874999999999951</v>
      </c>
      <c r="C40" s="336">
        <f t="shared" si="10"/>
        <v>3</v>
      </c>
      <c r="D40" s="73">
        <v>3</v>
      </c>
      <c r="E40" s="73">
        <v>0</v>
      </c>
      <c r="F40" s="74" t="s">
        <v>295</v>
      </c>
      <c r="G40" s="74" t="s">
        <v>296</v>
      </c>
      <c r="H40" s="75" t="s">
        <v>3</v>
      </c>
      <c r="I40" s="75" t="s">
        <v>70</v>
      </c>
      <c r="J40" s="75" t="s">
        <v>42</v>
      </c>
      <c r="K40" s="74" t="s">
        <v>48</v>
      </c>
      <c r="L40" s="74" t="s">
        <v>58</v>
      </c>
      <c r="M40" s="287" t="s">
        <v>189</v>
      </c>
      <c r="N40" s="74" t="s">
        <v>304</v>
      </c>
      <c r="O40" s="288"/>
      <c r="P40" s="74" t="s">
        <v>59</v>
      </c>
      <c r="Q40" s="75" t="s">
        <v>42</v>
      </c>
      <c r="R40" s="75" t="s">
        <v>44</v>
      </c>
      <c r="S40" s="75" t="s">
        <v>44</v>
      </c>
      <c r="T40" s="75" t="s">
        <v>44</v>
      </c>
      <c r="U40" s="75" t="s">
        <v>44</v>
      </c>
      <c r="V40" s="75"/>
      <c r="W40" s="75"/>
      <c r="X40" s="75"/>
      <c r="Y40" s="75"/>
      <c r="Z40" s="75"/>
      <c r="AA40" s="75"/>
      <c r="AB40" s="75"/>
      <c r="AC40" s="75"/>
      <c r="AD40" s="75"/>
      <c r="AE40" s="75"/>
      <c r="AF40" s="75"/>
      <c r="AG40" s="75"/>
      <c r="AH40" s="75"/>
      <c r="AI40" s="101">
        <f t="shared" si="11"/>
        <v>180</v>
      </c>
      <c r="AJ40" s="4">
        <f t="shared" si="12"/>
        <v>3</v>
      </c>
      <c r="AK40" s="4">
        <f t="shared" si="13"/>
        <v>0</v>
      </c>
      <c r="AL40" s="4">
        <f t="shared" si="14"/>
        <v>180</v>
      </c>
      <c r="AM40" s="4">
        <f t="shared" si="1"/>
        <v>3</v>
      </c>
      <c r="AN40" s="4">
        <f t="shared" si="2"/>
        <v>0</v>
      </c>
      <c r="AO40" s="4">
        <f t="shared" si="15"/>
        <v>0</v>
      </c>
      <c r="AP40" s="4">
        <f t="shared" si="3"/>
        <v>0</v>
      </c>
      <c r="AQ40" s="4">
        <f t="shared" si="4"/>
        <v>0</v>
      </c>
      <c r="AR40" s="4">
        <f t="shared" si="16"/>
        <v>0</v>
      </c>
      <c r="AS40" s="4">
        <f t="shared" si="5"/>
        <v>0</v>
      </c>
      <c r="AT40" s="4">
        <f t="shared" si="6"/>
        <v>0</v>
      </c>
      <c r="AU40" s="4">
        <f t="shared" si="17"/>
        <v>0</v>
      </c>
      <c r="AV40" s="4">
        <f t="shared" si="7"/>
        <v>0</v>
      </c>
      <c r="AW40" s="4">
        <f t="shared" si="8"/>
        <v>0</v>
      </c>
    </row>
    <row r="41" spans="1:49" ht="14.5" x14ac:dyDescent="0.35">
      <c r="A41" s="104">
        <f t="shared" si="9"/>
        <v>0.91874999999999951</v>
      </c>
      <c r="B41" s="5">
        <f t="shared" si="0"/>
        <v>0.95833333333333282</v>
      </c>
      <c r="C41" s="336">
        <f t="shared" si="10"/>
        <v>57</v>
      </c>
      <c r="D41" s="73">
        <v>47</v>
      </c>
      <c r="E41" s="73">
        <v>10</v>
      </c>
      <c r="F41" s="74" t="s">
        <v>307</v>
      </c>
      <c r="G41" s="74" t="s">
        <v>308</v>
      </c>
      <c r="H41" s="75" t="s">
        <v>17</v>
      </c>
      <c r="I41" s="75" t="s">
        <v>70</v>
      </c>
      <c r="J41" s="75" t="s">
        <v>42</v>
      </c>
      <c r="K41" s="74" t="s">
        <v>50</v>
      </c>
      <c r="L41" s="74" t="s">
        <v>54</v>
      </c>
      <c r="M41" s="287" t="s">
        <v>189</v>
      </c>
      <c r="N41" s="74"/>
      <c r="O41" s="288"/>
      <c r="P41" s="74" t="s">
        <v>59</v>
      </c>
      <c r="Q41" s="75" t="s">
        <v>44</v>
      </c>
      <c r="R41" s="75" t="s">
        <v>44</v>
      </c>
      <c r="S41" s="75" t="s">
        <v>44</v>
      </c>
      <c r="T41" s="75" t="s">
        <v>44</v>
      </c>
      <c r="U41" s="75" t="s">
        <v>44</v>
      </c>
      <c r="V41" s="75"/>
      <c r="W41" s="75"/>
      <c r="X41" s="75"/>
      <c r="Y41" s="75"/>
      <c r="Z41" s="75"/>
      <c r="AA41" s="75"/>
      <c r="AB41" s="75"/>
      <c r="AC41" s="75"/>
      <c r="AD41" s="75"/>
      <c r="AE41" s="75"/>
      <c r="AF41" s="75"/>
      <c r="AG41" s="75"/>
      <c r="AH41" s="75"/>
      <c r="AI41" s="101">
        <f t="shared" si="11"/>
        <v>3420</v>
      </c>
      <c r="AJ41" s="4">
        <f t="shared" si="12"/>
        <v>57</v>
      </c>
      <c r="AK41" s="4">
        <f t="shared" si="13"/>
        <v>0</v>
      </c>
      <c r="AL41" s="4">
        <f t="shared" si="14"/>
        <v>2820</v>
      </c>
      <c r="AM41" s="4">
        <f t="shared" si="1"/>
        <v>47</v>
      </c>
      <c r="AN41" s="4">
        <f t="shared" si="2"/>
        <v>0</v>
      </c>
      <c r="AO41" s="4">
        <f t="shared" si="15"/>
        <v>600</v>
      </c>
      <c r="AP41" s="4">
        <f t="shared" si="3"/>
        <v>10</v>
      </c>
      <c r="AQ41" s="4">
        <f t="shared" si="4"/>
        <v>0</v>
      </c>
      <c r="AR41" s="4">
        <f t="shared" si="16"/>
        <v>0</v>
      </c>
      <c r="AS41" s="4">
        <f t="shared" si="5"/>
        <v>0</v>
      </c>
      <c r="AT41" s="4">
        <f t="shared" si="6"/>
        <v>0</v>
      </c>
      <c r="AU41" s="4">
        <f t="shared" si="17"/>
        <v>0</v>
      </c>
      <c r="AV41" s="4">
        <f t="shared" si="7"/>
        <v>0</v>
      </c>
      <c r="AW41" s="4">
        <f t="shared" si="8"/>
        <v>0</v>
      </c>
    </row>
    <row r="42" spans="1:49" ht="14.5" x14ac:dyDescent="0.35">
      <c r="A42" s="104">
        <f t="shared" si="9"/>
        <v>0.95833333333333282</v>
      </c>
      <c r="B42" s="5">
        <f t="shared" si="0"/>
        <v>0.96041666666666614</v>
      </c>
      <c r="C42" s="336">
        <f t="shared" si="10"/>
        <v>3</v>
      </c>
      <c r="D42" s="73">
        <v>3</v>
      </c>
      <c r="E42" s="73">
        <v>0</v>
      </c>
      <c r="F42" s="74" t="s">
        <v>295</v>
      </c>
      <c r="G42" s="74" t="s">
        <v>296</v>
      </c>
      <c r="H42" s="75" t="s">
        <v>3</v>
      </c>
      <c r="I42" s="75" t="s">
        <v>70</v>
      </c>
      <c r="J42" s="75" t="s">
        <v>42</v>
      </c>
      <c r="K42" s="74" t="s">
        <v>48</v>
      </c>
      <c r="L42" s="74" t="s">
        <v>58</v>
      </c>
      <c r="M42" s="287" t="s">
        <v>189</v>
      </c>
      <c r="N42" s="74" t="s">
        <v>304</v>
      </c>
      <c r="O42" s="288"/>
      <c r="P42" s="74" t="s">
        <v>59</v>
      </c>
      <c r="Q42" s="75" t="s">
        <v>42</v>
      </c>
      <c r="R42" s="75" t="s">
        <v>44</v>
      </c>
      <c r="S42" s="75" t="s">
        <v>44</v>
      </c>
      <c r="T42" s="75" t="s">
        <v>44</v>
      </c>
      <c r="U42" s="75" t="s">
        <v>44</v>
      </c>
      <c r="V42" s="75"/>
      <c r="W42" s="75"/>
      <c r="X42" s="75"/>
      <c r="Y42" s="75"/>
      <c r="Z42" s="75"/>
      <c r="AA42" s="75"/>
      <c r="AB42" s="75"/>
      <c r="AC42" s="75"/>
      <c r="AD42" s="75"/>
      <c r="AE42" s="75"/>
      <c r="AF42" s="75"/>
      <c r="AG42" s="75"/>
      <c r="AH42" s="75"/>
      <c r="AI42" s="101">
        <f t="shared" si="11"/>
        <v>180</v>
      </c>
      <c r="AJ42" s="4">
        <f t="shared" si="12"/>
        <v>3</v>
      </c>
      <c r="AK42" s="4">
        <f t="shared" si="13"/>
        <v>0</v>
      </c>
      <c r="AL42" s="4">
        <f t="shared" si="14"/>
        <v>180</v>
      </c>
      <c r="AM42" s="4">
        <f t="shared" si="1"/>
        <v>3</v>
      </c>
      <c r="AN42" s="4">
        <f t="shared" si="2"/>
        <v>0</v>
      </c>
      <c r="AO42" s="4">
        <f t="shared" si="15"/>
        <v>0</v>
      </c>
      <c r="AP42" s="4">
        <f t="shared" si="3"/>
        <v>0</v>
      </c>
      <c r="AQ42" s="4">
        <f t="shared" si="4"/>
        <v>0</v>
      </c>
      <c r="AR42" s="4">
        <f t="shared" si="16"/>
        <v>0</v>
      </c>
      <c r="AS42" s="4">
        <f t="shared" si="5"/>
        <v>0</v>
      </c>
      <c r="AT42" s="4">
        <f t="shared" si="6"/>
        <v>0</v>
      </c>
      <c r="AU42" s="4">
        <f t="shared" si="17"/>
        <v>0</v>
      </c>
      <c r="AV42" s="4">
        <f t="shared" si="7"/>
        <v>0</v>
      </c>
      <c r="AW42" s="4">
        <f t="shared" si="8"/>
        <v>0</v>
      </c>
    </row>
    <row r="43" spans="1:49" ht="14.5" x14ac:dyDescent="0.35">
      <c r="A43" s="104">
        <f t="shared" si="9"/>
        <v>0.96041666666666614</v>
      </c>
      <c r="B43" s="5">
        <f t="shared" si="0"/>
        <v>0.99999999999999944</v>
      </c>
      <c r="C43" s="336">
        <f t="shared" si="10"/>
        <v>57</v>
      </c>
      <c r="D43" s="73">
        <v>47</v>
      </c>
      <c r="E43" s="73">
        <v>10</v>
      </c>
      <c r="F43" s="74" t="s">
        <v>318</v>
      </c>
      <c r="G43" s="74" t="s">
        <v>319</v>
      </c>
      <c r="H43" s="75" t="s">
        <v>17</v>
      </c>
      <c r="I43" s="75" t="s">
        <v>70</v>
      </c>
      <c r="J43" s="75" t="s">
        <v>42</v>
      </c>
      <c r="K43" s="74" t="s">
        <v>50</v>
      </c>
      <c r="L43" s="74" t="s">
        <v>54</v>
      </c>
      <c r="M43" s="287" t="s">
        <v>189</v>
      </c>
      <c r="N43" s="74"/>
      <c r="O43" s="288" t="s">
        <v>99</v>
      </c>
      <c r="P43" s="74" t="s">
        <v>59</v>
      </c>
      <c r="Q43" s="75" t="s">
        <v>44</v>
      </c>
      <c r="R43" s="75" t="s">
        <v>44</v>
      </c>
      <c r="S43" s="75" t="s">
        <v>44</v>
      </c>
      <c r="T43" s="75" t="s">
        <v>44</v>
      </c>
      <c r="U43" s="75" t="s">
        <v>44</v>
      </c>
      <c r="V43" s="75"/>
      <c r="W43" s="75"/>
      <c r="X43" s="75"/>
      <c r="Y43" s="75"/>
      <c r="Z43" s="75"/>
      <c r="AA43" s="75"/>
      <c r="AB43" s="75"/>
      <c r="AC43" s="75"/>
      <c r="AD43" s="75"/>
      <c r="AE43" s="75"/>
      <c r="AF43" s="75"/>
      <c r="AG43" s="75"/>
      <c r="AH43" s="75"/>
      <c r="AI43" s="101">
        <f t="shared" si="11"/>
        <v>3420</v>
      </c>
      <c r="AJ43" s="4">
        <f t="shared" si="12"/>
        <v>57</v>
      </c>
      <c r="AK43" s="4">
        <f t="shared" si="13"/>
        <v>0</v>
      </c>
      <c r="AL43" s="4">
        <f t="shared" si="14"/>
        <v>2820</v>
      </c>
      <c r="AM43" s="4">
        <f t="shared" si="1"/>
        <v>47</v>
      </c>
      <c r="AN43" s="4">
        <f t="shared" si="2"/>
        <v>0</v>
      </c>
      <c r="AO43" s="4">
        <f t="shared" si="15"/>
        <v>600</v>
      </c>
      <c r="AP43" s="4">
        <f t="shared" si="3"/>
        <v>10</v>
      </c>
      <c r="AQ43" s="4">
        <f t="shared" si="4"/>
        <v>0</v>
      </c>
      <c r="AR43" s="4">
        <f t="shared" si="16"/>
        <v>0</v>
      </c>
      <c r="AS43" s="4">
        <f t="shared" si="5"/>
        <v>0</v>
      </c>
      <c r="AT43" s="4">
        <f t="shared" si="6"/>
        <v>0</v>
      </c>
      <c r="AU43" s="4">
        <f t="shared" si="17"/>
        <v>0</v>
      </c>
      <c r="AV43" s="4">
        <f t="shared" si="7"/>
        <v>0</v>
      </c>
      <c r="AW43" s="4">
        <f t="shared" si="8"/>
        <v>0</v>
      </c>
    </row>
    <row r="44" spans="1:49" ht="14.5" x14ac:dyDescent="0.35">
      <c r="A44" s="104">
        <f t="shared" si="9"/>
        <v>0.99999999999999944</v>
      </c>
      <c r="B44" s="5">
        <f t="shared" si="0"/>
        <v>1.0020833333333328</v>
      </c>
      <c r="C44" s="336">
        <f t="shared" si="10"/>
        <v>3</v>
      </c>
      <c r="D44" s="73">
        <v>3</v>
      </c>
      <c r="E44" s="73">
        <v>0</v>
      </c>
      <c r="F44" s="74" t="s">
        <v>295</v>
      </c>
      <c r="G44" s="74" t="s">
        <v>296</v>
      </c>
      <c r="H44" s="75" t="s">
        <v>3</v>
      </c>
      <c r="I44" s="75" t="s">
        <v>70</v>
      </c>
      <c r="J44" s="75" t="s">
        <v>42</v>
      </c>
      <c r="K44" s="74" t="s">
        <v>48</v>
      </c>
      <c r="L44" s="74" t="s">
        <v>58</v>
      </c>
      <c r="M44" s="287" t="s">
        <v>189</v>
      </c>
      <c r="N44" s="74" t="s">
        <v>304</v>
      </c>
      <c r="O44" s="288" t="s">
        <v>99</v>
      </c>
      <c r="P44" s="74" t="s">
        <v>59</v>
      </c>
      <c r="Q44" s="75" t="s">
        <v>42</v>
      </c>
      <c r="R44" s="75" t="s">
        <v>44</v>
      </c>
      <c r="S44" s="75" t="s">
        <v>44</v>
      </c>
      <c r="T44" s="75" t="s">
        <v>44</v>
      </c>
      <c r="U44" s="75" t="s">
        <v>44</v>
      </c>
      <c r="V44" s="75"/>
      <c r="W44" s="75"/>
      <c r="X44" s="75"/>
      <c r="Y44" s="75"/>
      <c r="Z44" s="75"/>
      <c r="AA44" s="75"/>
      <c r="AB44" s="75"/>
      <c r="AC44" s="75"/>
      <c r="AD44" s="75"/>
      <c r="AE44" s="75"/>
      <c r="AF44" s="75"/>
      <c r="AG44" s="75"/>
      <c r="AH44" s="75"/>
      <c r="AI44" s="101">
        <f t="shared" si="11"/>
        <v>180</v>
      </c>
      <c r="AJ44" s="4">
        <f t="shared" si="12"/>
        <v>3</v>
      </c>
      <c r="AK44" s="4">
        <f t="shared" si="13"/>
        <v>0</v>
      </c>
      <c r="AL44" s="4">
        <f t="shared" si="14"/>
        <v>180</v>
      </c>
      <c r="AM44" s="4">
        <f t="shared" si="1"/>
        <v>3</v>
      </c>
      <c r="AN44" s="4">
        <f t="shared" si="2"/>
        <v>0</v>
      </c>
      <c r="AO44" s="4">
        <f t="shared" si="15"/>
        <v>0</v>
      </c>
      <c r="AP44" s="4">
        <f t="shared" si="3"/>
        <v>0</v>
      </c>
      <c r="AQ44" s="4">
        <f t="shared" si="4"/>
        <v>0</v>
      </c>
      <c r="AR44" s="4">
        <f t="shared" si="16"/>
        <v>0</v>
      </c>
      <c r="AS44" s="4">
        <f t="shared" si="5"/>
        <v>0</v>
      </c>
      <c r="AT44" s="4">
        <f t="shared" si="6"/>
        <v>0</v>
      </c>
      <c r="AU44" s="4">
        <f t="shared" si="17"/>
        <v>0</v>
      </c>
      <c r="AV44" s="4">
        <f t="shared" si="7"/>
        <v>0</v>
      </c>
      <c r="AW44" s="4">
        <f t="shared" si="8"/>
        <v>0</v>
      </c>
    </row>
    <row r="45" spans="1:49" ht="14.5" x14ac:dyDescent="0.35">
      <c r="A45" s="104">
        <f t="shared" si="9"/>
        <v>1.0020833333333328</v>
      </c>
      <c r="B45" s="5">
        <f t="shared" si="0"/>
        <v>1.0416666666666661</v>
      </c>
      <c r="C45" s="336">
        <f t="shared" si="10"/>
        <v>57</v>
      </c>
      <c r="D45" s="73">
        <v>47</v>
      </c>
      <c r="E45" s="73">
        <v>10</v>
      </c>
      <c r="F45" s="74" t="s">
        <v>318</v>
      </c>
      <c r="G45" s="74" t="s">
        <v>319</v>
      </c>
      <c r="H45" s="75" t="s">
        <v>17</v>
      </c>
      <c r="I45" s="75" t="s">
        <v>70</v>
      </c>
      <c r="J45" s="75" t="s">
        <v>42</v>
      </c>
      <c r="K45" s="74" t="s">
        <v>50</v>
      </c>
      <c r="L45" s="74" t="s">
        <v>54</v>
      </c>
      <c r="M45" s="287" t="s">
        <v>189</v>
      </c>
      <c r="N45" s="74"/>
      <c r="O45" s="288" t="s">
        <v>99</v>
      </c>
      <c r="P45" s="74" t="s">
        <v>59</v>
      </c>
      <c r="Q45" s="75" t="s">
        <v>44</v>
      </c>
      <c r="R45" s="75" t="s">
        <v>44</v>
      </c>
      <c r="S45" s="75" t="s">
        <v>44</v>
      </c>
      <c r="T45" s="75" t="s">
        <v>44</v>
      </c>
      <c r="U45" s="75" t="s">
        <v>44</v>
      </c>
      <c r="V45" s="75"/>
      <c r="W45" s="75"/>
      <c r="X45" s="75"/>
      <c r="Y45" s="75"/>
      <c r="Z45" s="75"/>
      <c r="AA45" s="75"/>
      <c r="AB45" s="75"/>
      <c r="AC45" s="75"/>
      <c r="AD45" s="75"/>
      <c r="AE45" s="75"/>
      <c r="AF45" s="75"/>
      <c r="AG45" s="75"/>
      <c r="AH45" s="75"/>
      <c r="AI45" s="101">
        <f t="shared" si="11"/>
        <v>3420</v>
      </c>
      <c r="AJ45" s="4">
        <f t="shared" si="12"/>
        <v>57</v>
      </c>
      <c r="AK45" s="4">
        <f t="shared" si="13"/>
        <v>0</v>
      </c>
      <c r="AL45" s="4">
        <f t="shared" si="14"/>
        <v>2820</v>
      </c>
      <c r="AM45" s="4">
        <f t="shared" si="1"/>
        <v>47</v>
      </c>
      <c r="AN45" s="4">
        <f t="shared" si="2"/>
        <v>0</v>
      </c>
      <c r="AO45" s="4">
        <f t="shared" si="15"/>
        <v>600</v>
      </c>
      <c r="AP45" s="4">
        <f t="shared" si="3"/>
        <v>10</v>
      </c>
      <c r="AQ45" s="4">
        <f t="shared" si="4"/>
        <v>0</v>
      </c>
      <c r="AR45" s="4">
        <f t="shared" si="16"/>
        <v>0</v>
      </c>
      <c r="AS45" s="4">
        <f t="shared" si="5"/>
        <v>0</v>
      </c>
      <c r="AT45" s="4">
        <f t="shared" si="6"/>
        <v>0</v>
      </c>
      <c r="AU45" s="4">
        <f t="shared" si="17"/>
        <v>0</v>
      </c>
      <c r="AV45" s="4">
        <f t="shared" si="7"/>
        <v>0</v>
      </c>
      <c r="AW45" s="4">
        <f t="shared" si="8"/>
        <v>0</v>
      </c>
    </row>
    <row r="46" spans="1:49" ht="14.5" x14ac:dyDescent="0.35">
      <c r="A46" s="104">
        <f t="shared" si="9"/>
        <v>1.0416666666666661</v>
      </c>
      <c r="B46" s="5">
        <f t="shared" si="0"/>
        <v>1.0437499999999995</v>
      </c>
      <c r="C46" s="336">
        <f t="shared" si="10"/>
        <v>3</v>
      </c>
      <c r="D46" s="73">
        <v>3</v>
      </c>
      <c r="E46" s="73">
        <v>0</v>
      </c>
      <c r="F46" s="74" t="s">
        <v>295</v>
      </c>
      <c r="G46" s="74" t="s">
        <v>296</v>
      </c>
      <c r="H46" s="75" t="s">
        <v>3</v>
      </c>
      <c r="I46" s="75" t="s">
        <v>70</v>
      </c>
      <c r="J46" s="75" t="s">
        <v>42</v>
      </c>
      <c r="K46" s="74" t="s">
        <v>48</v>
      </c>
      <c r="L46" s="74" t="s">
        <v>58</v>
      </c>
      <c r="M46" s="287" t="s">
        <v>189</v>
      </c>
      <c r="N46" s="74" t="s">
        <v>304</v>
      </c>
      <c r="O46" s="288" t="s">
        <v>99</v>
      </c>
      <c r="P46" s="74" t="s">
        <v>59</v>
      </c>
      <c r="Q46" s="75" t="s">
        <v>42</v>
      </c>
      <c r="R46" s="75" t="s">
        <v>44</v>
      </c>
      <c r="S46" s="75" t="s">
        <v>44</v>
      </c>
      <c r="T46" s="75" t="s">
        <v>44</v>
      </c>
      <c r="U46" s="75" t="s">
        <v>44</v>
      </c>
      <c r="V46" s="75"/>
      <c r="W46" s="75"/>
      <c r="X46" s="75"/>
      <c r="Y46" s="75"/>
      <c r="Z46" s="75"/>
      <c r="AA46" s="75"/>
      <c r="AB46" s="75"/>
      <c r="AC46" s="75"/>
      <c r="AD46" s="75"/>
      <c r="AE46" s="75"/>
      <c r="AF46" s="75"/>
      <c r="AG46" s="75"/>
      <c r="AH46" s="75"/>
      <c r="AI46" s="101">
        <f t="shared" si="11"/>
        <v>180</v>
      </c>
      <c r="AJ46" s="4">
        <f t="shared" si="12"/>
        <v>3</v>
      </c>
      <c r="AK46" s="4">
        <f t="shared" si="13"/>
        <v>0</v>
      </c>
      <c r="AL46" s="4">
        <f t="shared" si="14"/>
        <v>180</v>
      </c>
      <c r="AM46" s="4">
        <f t="shared" si="1"/>
        <v>3</v>
      </c>
      <c r="AN46" s="4">
        <f t="shared" si="2"/>
        <v>0</v>
      </c>
      <c r="AO46" s="4">
        <f t="shared" si="15"/>
        <v>0</v>
      </c>
      <c r="AP46" s="4">
        <f t="shared" si="3"/>
        <v>0</v>
      </c>
      <c r="AQ46" s="4">
        <f t="shared" si="4"/>
        <v>0</v>
      </c>
      <c r="AR46" s="4">
        <f t="shared" si="16"/>
        <v>0</v>
      </c>
      <c r="AS46" s="4">
        <f t="shared" si="5"/>
        <v>0</v>
      </c>
      <c r="AT46" s="4">
        <f t="shared" si="6"/>
        <v>0</v>
      </c>
      <c r="AU46" s="4">
        <f t="shared" si="17"/>
        <v>0</v>
      </c>
      <c r="AV46" s="4">
        <f t="shared" si="7"/>
        <v>0</v>
      </c>
      <c r="AW46" s="4">
        <f t="shared" si="8"/>
        <v>0</v>
      </c>
    </row>
    <row r="47" spans="1:49" ht="14.5" x14ac:dyDescent="0.35">
      <c r="A47" s="104">
        <f t="shared" si="9"/>
        <v>1.0437499999999995</v>
      </c>
      <c r="B47" s="5">
        <f t="shared" si="0"/>
        <v>1.0833333333333328</v>
      </c>
      <c r="C47" s="336">
        <f t="shared" si="10"/>
        <v>57</v>
      </c>
      <c r="D47" s="73">
        <v>47</v>
      </c>
      <c r="E47" s="73">
        <v>10</v>
      </c>
      <c r="F47" s="74" t="s">
        <v>318</v>
      </c>
      <c r="G47" s="74" t="s">
        <v>319</v>
      </c>
      <c r="H47" s="75" t="s">
        <v>17</v>
      </c>
      <c r="I47" s="75" t="s">
        <v>70</v>
      </c>
      <c r="J47" s="75" t="s">
        <v>42</v>
      </c>
      <c r="K47" s="74" t="s">
        <v>50</v>
      </c>
      <c r="L47" s="74" t="s">
        <v>54</v>
      </c>
      <c r="M47" s="287" t="s">
        <v>189</v>
      </c>
      <c r="N47" s="74"/>
      <c r="O47" s="288" t="s">
        <v>99</v>
      </c>
      <c r="P47" s="74" t="s">
        <v>59</v>
      </c>
      <c r="Q47" s="75" t="s">
        <v>44</v>
      </c>
      <c r="R47" s="75" t="s">
        <v>44</v>
      </c>
      <c r="S47" s="75" t="s">
        <v>44</v>
      </c>
      <c r="T47" s="75" t="s">
        <v>44</v>
      </c>
      <c r="U47" s="75" t="s">
        <v>44</v>
      </c>
      <c r="V47" s="75"/>
      <c r="W47" s="75"/>
      <c r="X47" s="75"/>
      <c r="Y47" s="75"/>
      <c r="Z47" s="75"/>
      <c r="AA47" s="75"/>
      <c r="AB47" s="75"/>
      <c r="AC47" s="75"/>
      <c r="AD47" s="75"/>
      <c r="AE47" s="75"/>
      <c r="AF47" s="75"/>
      <c r="AG47" s="75"/>
      <c r="AH47" s="75"/>
      <c r="AI47" s="101">
        <f t="shared" si="11"/>
        <v>3420</v>
      </c>
      <c r="AJ47" s="4">
        <f t="shared" si="12"/>
        <v>57</v>
      </c>
      <c r="AK47" s="4">
        <f t="shared" si="13"/>
        <v>0</v>
      </c>
      <c r="AL47" s="4">
        <f t="shared" si="14"/>
        <v>2820</v>
      </c>
      <c r="AM47" s="4">
        <f t="shared" si="1"/>
        <v>47</v>
      </c>
      <c r="AN47" s="4">
        <f t="shared" si="2"/>
        <v>0</v>
      </c>
      <c r="AO47" s="4">
        <f t="shared" si="15"/>
        <v>600</v>
      </c>
      <c r="AP47" s="4">
        <f t="shared" si="3"/>
        <v>10</v>
      </c>
      <c r="AQ47" s="4">
        <f t="shared" si="4"/>
        <v>0</v>
      </c>
      <c r="AR47" s="4">
        <f t="shared" si="16"/>
        <v>0</v>
      </c>
      <c r="AS47" s="4">
        <f t="shared" si="5"/>
        <v>0</v>
      </c>
      <c r="AT47" s="4">
        <f t="shared" si="6"/>
        <v>0</v>
      </c>
      <c r="AU47" s="4">
        <f t="shared" si="17"/>
        <v>0</v>
      </c>
      <c r="AV47" s="4">
        <f t="shared" si="7"/>
        <v>0</v>
      </c>
      <c r="AW47" s="4">
        <f t="shared" si="8"/>
        <v>0</v>
      </c>
    </row>
    <row r="48" spans="1:49" ht="14.5" x14ac:dyDescent="0.35">
      <c r="A48" s="104">
        <f t="shared" si="9"/>
        <v>1.0833333333333328</v>
      </c>
      <c r="B48" s="5">
        <f t="shared" si="0"/>
        <v>1.0854166666666663</v>
      </c>
      <c r="C48" s="336">
        <f t="shared" si="10"/>
        <v>3</v>
      </c>
      <c r="D48" s="73">
        <v>3</v>
      </c>
      <c r="E48" s="73">
        <v>0</v>
      </c>
      <c r="F48" s="74" t="s">
        <v>295</v>
      </c>
      <c r="G48" s="74" t="s">
        <v>296</v>
      </c>
      <c r="H48" s="75" t="s">
        <v>3</v>
      </c>
      <c r="I48" s="75" t="s">
        <v>70</v>
      </c>
      <c r="J48" s="75" t="s">
        <v>42</v>
      </c>
      <c r="K48" s="74" t="s">
        <v>48</v>
      </c>
      <c r="L48" s="74" t="s">
        <v>58</v>
      </c>
      <c r="M48" s="287" t="s">
        <v>189</v>
      </c>
      <c r="N48" s="74" t="s">
        <v>304</v>
      </c>
      <c r="O48" s="288" t="s">
        <v>99</v>
      </c>
      <c r="P48" s="74" t="s">
        <v>59</v>
      </c>
      <c r="Q48" s="75" t="s">
        <v>42</v>
      </c>
      <c r="R48" s="75" t="s">
        <v>44</v>
      </c>
      <c r="S48" s="75" t="s">
        <v>44</v>
      </c>
      <c r="T48" s="75" t="s">
        <v>44</v>
      </c>
      <c r="U48" s="75" t="s">
        <v>44</v>
      </c>
      <c r="V48" s="75"/>
      <c r="W48" s="75"/>
      <c r="X48" s="75"/>
      <c r="Y48" s="75"/>
      <c r="Z48" s="75"/>
      <c r="AA48" s="75"/>
      <c r="AB48" s="75"/>
      <c r="AC48" s="75"/>
      <c r="AD48" s="75"/>
      <c r="AE48" s="75"/>
      <c r="AF48" s="75"/>
      <c r="AG48" s="75"/>
      <c r="AH48" s="75"/>
      <c r="AI48" s="101">
        <f t="shared" si="11"/>
        <v>180</v>
      </c>
      <c r="AJ48" s="4">
        <f t="shared" si="12"/>
        <v>3</v>
      </c>
      <c r="AK48" s="4">
        <f t="shared" si="13"/>
        <v>0</v>
      </c>
      <c r="AL48" s="4">
        <f t="shared" si="14"/>
        <v>180</v>
      </c>
      <c r="AM48" s="4">
        <f t="shared" si="1"/>
        <v>3</v>
      </c>
      <c r="AN48" s="4">
        <f t="shared" si="2"/>
        <v>0</v>
      </c>
      <c r="AO48" s="4">
        <f t="shared" si="15"/>
        <v>0</v>
      </c>
      <c r="AP48" s="4">
        <f t="shared" si="3"/>
        <v>0</v>
      </c>
      <c r="AQ48" s="4">
        <f t="shared" si="4"/>
        <v>0</v>
      </c>
      <c r="AR48" s="4">
        <f t="shared" si="16"/>
        <v>0</v>
      </c>
      <c r="AS48" s="4">
        <f t="shared" si="5"/>
        <v>0</v>
      </c>
      <c r="AT48" s="4">
        <f t="shared" si="6"/>
        <v>0</v>
      </c>
      <c r="AU48" s="4">
        <f t="shared" si="17"/>
        <v>0</v>
      </c>
      <c r="AV48" s="4">
        <f t="shared" si="7"/>
        <v>0</v>
      </c>
      <c r="AW48" s="4">
        <f t="shared" si="8"/>
        <v>0</v>
      </c>
    </row>
    <row r="49" spans="1:49" ht="14.5" x14ac:dyDescent="0.35">
      <c r="A49" s="104">
        <f t="shared" si="9"/>
        <v>1.0854166666666663</v>
      </c>
      <c r="B49" s="5">
        <f t="shared" si="0"/>
        <v>1.1249999999999996</v>
      </c>
      <c r="C49" s="336">
        <f t="shared" si="10"/>
        <v>57</v>
      </c>
      <c r="D49" s="73">
        <v>47</v>
      </c>
      <c r="E49" s="73">
        <v>10</v>
      </c>
      <c r="F49" s="74" t="s">
        <v>318</v>
      </c>
      <c r="G49" s="74" t="s">
        <v>319</v>
      </c>
      <c r="H49" s="75" t="s">
        <v>17</v>
      </c>
      <c r="I49" s="75" t="s">
        <v>70</v>
      </c>
      <c r="J49" s="75" t="s">
        <v>42</v>
      </c>
      <c r="K49" s="74" t="s">
        <v>50</v>
      </c>
      <c r="L49" s="74" t="s">
        <v>54</v>
      </c>
      <c r="M49" s="287" t="s">
        <v>189</v>
      </c>
      <c r="N49" s="74"/>
      <c r="O49" s="288" t="s">
        <v>99</v>
      </c>
      <c r="P49" s="74" t="s">
        <v>59</v>
      </c>
      <c r="Q49" s="75" t="s">
        <v>44</v>
      </c>
      <c r="R49" s="75" t="s">
        <v>44</v>
      </c>
      <c r="S49" s="75" t="s">
        <v>44</v>
      </c>
      <c r="T49" s="75" t="s">
        <v>44</v>
      </c>
      <c r="U49" s="75" t="s">
        <v>44</v>
      </c>
      <c r="V49" s="75"/>
      <c r="W49" s="75"/>
      <c r="X49" s="75"/>
      <c r="Y49" s="75"/>
      <c r="Z49" s="75"/>
      <c r="AA49" s="75"/>
      <c r="AB49" s="75"/>
      <c r="AC49" s="75"/>
      <c r="AD49" s="75"/>
      <c r="AE49" s="75"/>
      <c r="AF49" s="75"/>
      <c r="AG49" s="75"/>
      <c r="AH49" s="75"/>
      <c r="AI49" s="101">
        <f t="shared" si="11"/>
        <v>3420</v>
      </c>
      <c r="AJ49" s="4">
        <f t="shared" si="12"/>
        <v>57</v>
      </c>
      <c r="AK49" s="4">
        <f t="shared" si="13"/>
        <v>0</v>
      </c>
      <c r="AL49" s="4">
        <f t="shared" si="14"/>
        <v>2820</v>
      </c>
      <c r="AM49" s="4">
        <f t="shared" si="1"/>
        <v>47</v>
      </c>
      <c r="AN49" s="4">
        <f t="shared" si="2"/>
        <v>0</v>
      </c>
      <c r="AO49" s="4">
        <f t="shared" si="15"/>
        <v>600</v>
      </c>
      <c r="AP49" s="4">
        <f t="shared" si="3"/>
        <v>10</v>
      </c>
      <c r="AQ49" s="4">
        <f t="shared" si="4"/>
        <v>0</v>
      </c>
      <c r="AR49" s="4">
        <f t="shared" si="16"/>
        <v>0</v>
      </c>
      <c r="AS49" s="4">
        <f t="shared" si="5"/>
        <v>0</v>
      </c>
      <c r="AT49" s="4">
        <f t="shared" si="6"/>
        <v>0</v>
      </c>
      <c r="AU49" s="4">
        <f t="shared" si="17"/>
        <v>0</v>
      </c>
      <c r="AV49" s="4">
        <f t="shared" si="7"/>
        <v>0</v>
      </c>
      <c r="AW49" s="4">
        <f t="shared" si="8"/>
        <v>0</v>
      </c>
    </row>
    <row r="50" spans="1:49" ht="14.5" x14ac:dyDescent="0.35">
      <c r="A50" s="104">
        <f t="shared" si="9"/>
        <v>1.1249999999999996</v>
      </c>
      <c r="B50" s="5">
        <f t="shared" si="0"/>
        <v>1.127083333333333</v>
      </c>
      <c r="C50" s="336">
        <f t="shared" si="10"/>
        <v>3</v>
      </c>
      <c r="D50" s="73">
        <v>3</v>
      </c>
      <c r="E50" s="73">
        <v>0</v>
      </c>
      <c r="F50" s="74" t="s">
        <v>295</v>
      </c>
      <c r="G50" s="74" t="s">
        <v>296</v>
      </c>
      <c r="H50" s="75" t="s">
        <v>3</v>
      </c>
      <c r="I50" s="75" t="s">
        <v>70</v>
      </c>
      <c r="J50" s="75" t="s">
        <v>42</v>
      </c>
      <c r="K50" s="74" t="s">
        <v>48</v>
      </c>
      <c r="L50" s="74" t="s">
        <v>58</v>
      </c>
      <c r="M50" s="287" t="s">
        <v>189</v>
      </c>
      <c r="N50" s="74" t="s">
        <v>304</v>
      </c>
      <c r="O50" s="288" t="s">
        <v>99</v>
      </c>
      <c r="P50" s="74" t="s">
        <v>59</v>
      </c>
      <c r="Q50" s="75" t="s">
        <v>42</v>
      </c>
      <c r="R50" s="75" t="s">
        <v>44</v>
      </c>
      <c r="S50" s="75" t="s">
        <v>44</v>
      </c>
      <c r="T50" s="75" t="s">
        <v>44</v>
      </c>
      <c r="U50" s="75" t="s">
        <v>44</v>
      </c>
      <c r="V50" s="75"/>
      <c r="W50" s="75"/>
      <c r="X50" s="75"/>
      <c r="Y50" s="75"/>
      <c r="Z50" s="75"/>
      <c r="AA50" s="75"/>
      <c r="AB50" s="75"/>
      <c r="AC50" s="75"/>
      <c r="AD50" s="75"/>
      <c r="AE50" s="75"/>
      <c r="AF50" s="75"/>
      <c r="AG50" s="75"/>
      <c r="AH50" s="75"/>
      <c r="AI50" s="101">
        <f t="shared" si="11"/>
        <v>180</v>
      </c>
      <c r="AJ50" s="4">
        <f t="shared" si="12"/>
        <v>3</v>
      </c>
      <c r="AK50" s="4">
        <f t="shared" si="13"/>
        <v>0</v>
      </c>
      <c r="AL50" s="4">
        <f t="shared" si="14"/>
        <v>180</v>
      </c>
      <c r="AM50" s="4">
        <f t="shared" si="1"/>
        <v>3</v>
      </c>
      <c r="AN50" s="4">
        <f t="shared" si="2"/>
        <v>0</v>
      </c>
      <c r="AO50" s="4">
        <f t="shared" si="15"/>
        <v>0</v>
      </c>
      <c r="AP50" s="4">
        <f t="shared" si="3"/>
        <v>0</v>
      </c>
      <c r="AQ50" s="4">
        <f t="shared" si="4"/>
        <v>0</v>
      </c>
      <c r="AR50" s="4">
        <f t="shared" si="16"/>
        <v>0</v>
      </c>
      <c r="AS50" s="4">
        <f t="shared" si="5"/>
        <v>0</v>
      </c>
      <c r="AT50" s="4">
        <f t="shared" si="6"/>
        <v>0</v>
      </c>
      <c r="AU50" s="4">
        <f t="shared" si="17"/>
        <v>0</v>
      </c>
      <c r="AV50" s="4">
        <f t="shared" si="7"/>
        <v>0</v>
      </c>
      <c r="AW50" s="4">
        <f t="shared" si="8"/>
        <v>0</v>
      </c>
    </row>
    <row r="51" spans="1:49" ht="14.5" x14ac:dyDescent="0.35">
      <c r="A51" s="104">
        <f t="shared" si="9"/>
        <v>1.127083333333333</v>
      </c>
      <c r="B51" s="5">
        <f t="shared" si="0"/>
        <v>1.1666666666666663</v>
      </c>
      <c r="C51" s="336">
        <f t="shared" si="10"/>
        <v>57</v>
      </c>
      <c r="D51" s="73">
        <v>47</v>
      </c>
      <c r="E51" s="73">
        <v>10</v>
      </c>
      <c r="F51" s="74" t="s">
        <v>318</v>
      </c>
      <c r="G51" s="74" t="s">
        <v>319</v>
      </c>
      <c r="H51" s="75" t="s">
        <v>17</v>
      </c>
      <c r="I51" s="75" t="s">
        <v>70</v>
      </c>
      <c r="J51" s="75" t="s">
        <v>42</v>
      </c>
      <c r="K51" s="74" t="s">
        <v>50</v>
      </c>
      <c r="L51" s="74" t="s">
        <v>54</v>
      </c>
      <c r="M51" s="287" t="s">
        <v>189</v>
      </c>
      <c r="N51" s="74"/>
      <c r="O51" s="288" t="s">
        <v>99</v>
      </c>
      <c r="P51" s="74" t="s">
        <v>59</v>
      </c>
      <c r="Q51" s="75" t="s">
        <v>44</v>
      </c>
      <c r="R51" s="75" t="s">
        <v>44</v>
      </c>
      <c r="S51" s="75" t="s">
        <v>44</v>
      </c>
      <c r="T51" s="75" t="s">
        <v>44</v>
      </c>
      <c r="U51" s="75" t="s">
        <v>44</v>
      </c>
      <c r="V51" s="75"/>
      <c r="W51" s="75"/>
      <c r="X51" s="75"/>
      <c r="Y51" s="75"/>
      <c r="Z51" s="75"/>
      <c r="AA51" s="75"/>
      <c r="AB51" s="75"/>
      <c r="AC51" s="75"/>
      <c r="AD51" s="75"/>
      <c r="AE51" s="75"/>
      <c r="AF51" s="75"/>
      <c r="AG51" s="75"/>
      <c r="AH51" s="75"/>
      <c r="AI51" s="101">
        <f t="shared" si="11"/>
        <v>3420</v>
      </c>
      <c r="AJ51" s="4">
        <f t="shared" si="12"/>
        <v>57</v>
      </c>
      <c r="AK51" s="4">
        <f t="shared" si="13"/>
        <v>0</v>
      </c>
      <c r="AL51" s="4">
        <f t="shared" si="14"/>
        <v>2820</v>
      </c>
      <c r="AM51" s="4">
        <f t="shared" si="1"/>
        <v>47</v>
      </c>
      <c r="AN51" s="4">
        <f t="shared" si="2"/>
        <v>0</v>
      </c>
      <c r="AO51" s="4">
        <f t="shared" si="15"/>
        <v>600</v>
      </c>
      <c r="AP51" s="4">
        <f t="shared" si="3"/>
        <v>10</v>
      </c>
      <c r="AQ51" s="4">
        <f t="shared" si="4"/>
        <v>0</v>
      </c>
      <c r="AR51" s="4">
        <f t="shared" si="16"/>
        <v>0</v>
      </c>
      <c r="AS51" s="4">
        <f t="shared" si="5"/>
        <v>0</v>
      </c>
      <c r="AT51" s="4">
        <f t="shared" si="6"/>
        <v>0</v>
      </c>
      <c r="AU51" s="4">
        <f t="shared" si="17"/>
        <v>0</v>
      </c>
      <c r="AV51" s="4">
        <f t="shared" si="7"/>
        <v>0</v>
      </c>
      <c r="AW51" s="4">
        <f t="shared" si="8"/>
        <v>0</v>
      </c>
    </row>
    <row r="52" spans="1:49" ht="14.5" x14ac:dyDescent="0.35">
      <c r="A52" s="104">
        <f t="shared" si="9"/>
        <v>1.1666666666666663</v>
      </c>
      <c r="B52" s="5">
        <f t="shared" si="0"/>
        <v>1.1687499999999997</v>
      </c>
      <c r="C52" s="336">
        <f t="shared" si="10"/>
        <v>3</v>
      </c>
      <c r="D52" s="73">
        <v>3</v>
      </c>
      <c r="E52" s="73">
        <v>0</v>
      </c>
      <c r="F52" s="74" t="s">
        <v>295</v>
      </c>
      <c r="G52" s="74" t="s">
        <v>296</v>
      </c>
      <c r="H52" s="75" t="s">
        <v>3</v>
      </c>
      <c r="I52" s="75" t="s">
        <v>70</v>
      </c>
      <c r="J52" s="75" t="s">
        <v>42</v>
      </c>
      <c r="K52" s="74" t="s">
        <v>48</v>
      </c>
      <c r="L52" s="74" t="s">
        <v>58</v>
      </c>
      <c r="M52" s="287" t="s">
        <v>189</v>
      </c>
      <c r="N52" s="74" t="s">
        <v>304</v>
      </c>
      <c r="O52" s="288" t="s">
        <v>99</v>
      </c>
      <c r="P52" s="74" t="s">
        <v>59</v>
      </c>
      <c r="Q52" s="75" t="s">
        <v>42</v>
      </c>
      <c r="R52" s="75" t="s">
        <v>44</v>
      </c>
      <c r="S52" s="75" t="s">
        <v>44</v>
      </c>
      <c r="T52" s="75" t="s">
        <v>44</v>
      </c>
      <c r="U52" s="75" t="s">
        <v>44</v>
      </c>
      <c r="V52" s="75"/>
      <c r="W52" s="75"/>
      <c r="X52" s="75"/>
      <c r="Y52" s="75"/>
      <c r="Z52" s="75"/>
      <c r="AA52" s="75"/>
      <c r="AB52" s="75"/>
      <c r="AC52" s="75"/>
      <c r="AD52" s="75"/>
      <c r="AE52" s="75"/>
      <c r="AF52" s="75"/>
      <c r="AG52" s="75"/>
      <c r="AH52" s="75"/>
      <c r="AI52" s="101">
        <f t="shared" si="11"/>
        <v>180</v>
      </c>
      <c r="AJ52" s="4">
        <f t="shared" si="12"/>
        <v>3</v>
      </c>
      <c r="AK52" s="4">
        <f t="shared" si="13"/>
        <v>0</v>
      </c>
      <c r="AL52" s="4">
        <f t="shared" si="14"/>
        <v>180</v>
      </c>
      <c r="AM52" s="4">
        <f t="shared" si="1"/>
        <v>3</v>
      </c>
      <c r="AN52" s="4">
        <f t="shared" si="2"/>
        <v>0</v>
      </c>
      <c r="AO52" s="4">
        <f t="shared" si="15"/>
        <v>0</v>
      </c>
      <c r="AP52" s="4">
        <f t="shared" si="3"/>
        <v>0</v>
      </c>
      <c r="AQ52" s="4">
        <f t="shared" si="4"/>
        <v>0</v>
      </c>
      <c r="AR52" s="4">
        <f t="shared" si="16"/>
        <v>0</v>
      </c>
      <c r="AS52" s="4">
        <f t="shared" si="5"/>
        <v>0</v>
      </c>
      <c r="AT52" s="4">
        <f t="shared" si="6"/>
        <v>0</v>
      </c>
      <c r="AU52" s="4">
        <f t="shared" si="17"/>
        <v>0</v>
      </c>
      <c r="AV52" s="4">
        <f t="shared" si="7"/>
        <v>0</v>
      </c>
      <c r="AW52" s="4">
        <f t="shared" si="8"/>
        <v>0</v>
      </c>
    </row>
    <row r="53" spans="1:49" ht="14.5" x14ac:dyDescent="0.35">
      <c r="A53" s="104">
        <f t="shared" si="9"/>
        <v>1.1687499999999997</v>
      </c>
      <c r="B53" s="5">
        <f t="shared" si="0"/>
        <v>1.208333333333333</v>
      </c>
      <c r="C53" s="336">
        <f t="shared" si="10"/>
        <v>57</v>
      </c>
      <c r="D53" s="73">
        <v>47</v>
      </c>
      <c r="E53" s="73">
        <v>10</v>
      </c>
      <c r="F53" s="74" t="s">
        <v>318</v>
      </c>
      <c r="G53" s="74" t="s">
        <v>319</v>
      </c>
      <c r="H53" s="75" t="s">
        <v>17</v>
      </c>
      <c r="I53" s="75" t="s">
        <v>70</v>
      </c>
      <c r="J53" s="75" t="s">
        <v>42</v>
      </c>
      <c r="K53" s="74" t="s">
        <v>50</v>
      </c>
      <c r="L53" s="74" t="s">
        <v>54</v>
      </c>
      <c r="M53" s="287" t="s">
        <v>189</v>
      </c>
      <c r="N53" s="74"/>
      <c r="O53" s="288" t="s">
        <v>99</v>
      </c>
      <c r="P53" s="74" t="s">
        <v>59</v>
      </c>
      <c r="Q53" s="75" t="s">
        <v>44</v>
      </c>
      <c r="R53" s="75" t="s">
        <v>44</v>
      </c>
      <c r="S53" s="75" t="s">
        <v>44</v>
      </c>
      <c r="T53" s="75" t="s">
        <v>44</v>
      </c>
      <c r="U53" s="75" t="s">
        <v>44</v>
      </c>
      <c r="V53" s="75"/>
      <c r="W53" s="75"/>
      <c r="X53" s="75"/>
      <c r="Y53" s="75"/>
      <c r="Z53" s="75"/>
      <c r="AA53" s="75"/>
      <c r="AB53" s="75"/>
      <c r="AC53" s="75"/>
      <c r="AD53" s="75"/>
      <c r="AE53" s="75"/>
      <c r="AF53" s="75"/>
      <c r="AG53" s="75"/>
      <c r="AH53" s="75"/>
      <c r="AI53" s="101">
        <f t="shared" si="11"/>
        <v>3420</v>
      </c>
      <c r="AJ53" s="4">
        <f t="shared" si="12"/>
        <v>57</v>
      </c>
      <c r="AK53" s="4">
        <f t="shared" si="13"/>
        <v>0</v>
      </c>
      <c r="AL53" s="4">
        <f t="shared" si="14"/>
        <v>2820</v>
      </c>
      <c r="AM53" s="4">
        <f t="shared" si="1"/>
        <v>47</v>
      </c>
      <c r="AN53" s="4">
        <f t="shared" si="2"/>
        <v>0</v>
      </c>
      <c r="AO53" s="4">
        <f t="shared" si="15"/>
        <v>600</v>
      </c>
      <c r="AP53" s="4">
        <f t="shared" si="3"/>
        <v>10</v>
      </c>
      <c r="AQ53" s="4">
        <f t="shared" si="4"/>
        <v>0</v>
      </c>
      <c r="AR53" s="4">
        <f t="shared" si="16"/>
        <v>0</v>
      </c>
      <c r="AS53" s="4">
        <f t="shared" si="5"/>
        <v>0</v>
      </c>
      <c r="AT53" s="4">
        <f t="shared" si="6"/>
        <v>0</v>
      </c>
      <c r="AU53" s="4">
        <f t="shared" si="17"/>
        <v>0</v>
      </c>
      <c r="AV53" s="4">
        <f t="shared" si="7"/>
        <v>0</v>
      </c>
      <c r="AW53" s="4">
        <f t="shared" si="8"/>
        <v>0</v>
      </c>
    </row>
    <row r="54" spans="1:49" ht="14.5" x14ac:dyDescent="0.35">
      <c r="A54" s="104" t="str">
        <f t="shared" si="9"/>
        <v/>
      </c>
      <c r="B54" s="5" t="str">
        <f t="shared" si="0"/>
        <v/>
      </c>
      <c r="C54" s="336">
        <f t="shared" si="10"/>
        <v>0</v>
      </c>
      <c r="D54" s="73">
        <v>0</v>
      </c>
      <c r="E54" s="73">
        <v>0</v>
      </c>
      <c r="F54" s="74"/>
      <c r="G54" s="74"/>
      <c r="H54" s="75" t="s">
        <v>99</v>
      </c>
      <c r="I54" s="75" t="s">
        <v>99</v>
      </c>
      <c r="J54" s="75" t="s">
        <v>44</v>
      </c>
      <c r="K54" s="74" t="s">
        <v>99</v>
      </c>
      <c r="L54" s="74" t="s">
        <v>99</v>
      </c>
      <c r="M54" s="287" t="s">
        <v>99</v>
      </c>
      <c r="N54" s="74"/>
      <c r="O54" s="288" t="s">
        <v>99</v>
      </c>
      <c r="P54" s="74" t="s">
        <v>99</v>
      </c>
      <c r="Q54" s="75" t="s">
        <v>44</v>
      </c>
      <c r="R54" s="75" t="s">
        <v>44</v>
      </c>
      <c r="S54" s="75" t="s">
        <v>44</v>
      </c>
      <c r="T54" s="75" t="s">
        <v>44</v>
      </c>
      <c r="U54" s="75" t="s">
        <v>44</v>
      </c>
      <c r="V54" s="75"/>
      <c r="W54" s="75"/>
      <c r="X54" s="75"/>
      <c r="Y54" s="75"/>
      <c r="Z54" s="75"/>
      <c r="AA54" s="75"/>
      <c r="AB54" s="75"/>
      <c r="AC54" s="75"/>
      <c r="AD54" s="75"/>
      <c r="AE54" s="75"/>
      <c r="AF54" s="75"/>
      <c r="AG54" s="75"/>
      <c r="AH54" s="75"/>
      <c r="AI54" s="101">
        <f t="shared" si="11"/>
        <v>0</v>
      </c>
      <c r="AJ54" s="4">
        <f t="shared" si="12"/>
        <v>0</v>
      </c>
      <c r="AK54" s="4">
        <f t="shared" si="13"/>
        <v>0</v>
      </c>
      <c r="AL54" s="4">
        <f t="shared" si="14"/>
        <v>0</v>
      </c>
      <c r="AM54" s="4">
        <f t="shared" si="1"/>
        <v>0</v>
      </c>
      <c r="AN54" s="4">
        <f t="shared" si="2"/>
        <v>0</v>
      </c>
      <c r="AO54" s="4">
        <f t="shared" si="15"/>
        <v>0</v>
      </c>
      <c r="AP54" s="4">
        <f t="shared" si="3"/>
        <v>0</v>
      </c>
      <c r="AQ54" s="4">
        <f t="shared" si="4"/>
        <v>0</v>
      </c>
      <c r="AR54" s="4">
        <f t="shared" si="16"/>
        <v>0</v>
      </c>
      <c r="AS54" s="4">
        <f t="shared" si="5"/>
        <v>0</v>
      </c>
      <c r="AT54" s="4">
        <f t="shared" si="6"/>
        <v>0</v>
      </c>
      <c r="AU54" s="4">
        <f t="shared" si="17"/>
        <v>0</v>
      </c>
      <c r="AV54" s="4">
        <f t="shared" si="7"/>
        <v>0</v>
      </c>
      <c r="AW54" s="4">
        <f t="shared" si="8"/>
        <v>0</v>
      </c>
    </row>
    <row r="55" spans="1:49" ht="14.5" x14ac:dyDescent="0.35">
      <c r="A55" s="104" t="str">
        <f t="shared" si="9"/>
        <v/>
      </c>
      <c r="B55" s="5" t="str">
        <f t="shared" si="0"/>
        <v/>
      </c>
      <c r="C55" s="336">
        <f t="shared" si="10"/>
        <v>0</v>
      </c>
      <c r="D55" s="73">
        <v>0</v>
      </c>
      <c r="E55" s="73">
        <v>0</v>
      </c>
      <c r="F55" s="74"/>
      <c r="G55" s="74"/>
      <c r="H55" s="75" t="s">
        <v>99</v>
      </c>
      <c r="I55" s="75" t="s">
        <v>99</v>
      </c>
      <c r="J55" s="75" t="s">
        <v>44</v>
      </c>
      <c r="K55" s="74" t="s">
        <v>99</v>
      </c>
      <c r="L55" s="74" t="s">
        <v>99</v>
      </c>
      <c r="M55" s="287" t="s">
        <v>99</v>
      </c>
      <c r="N55" s="74"/>
      <c r="O55" s="288" t="s">
        <v>99</v>
      </c>
      <c r="P55" s="74" t="s">
        <v>99</v>
      </c>
      <c r="Q55" s="75" t="s">
        <v>44</v>
      </c>
      <c r="R55" s="75" t="s">
        <v>44</v>
      </c>
      <c r="S55" s="75" t="s">
        <v>44</v>
      </c>
      <c r="T55" s="75" t="s">
        <v>44</v>
      </c>
      <c r="U55" s="75" t="s">
        <v>44</v>
      </c>
      <c r="V55" s="75"/>
      <c r="W55" s="75"/>
      <c r="X55" s="75"/>
      <c r="Y55" s="75"/>
      <c r="Z55" s="75"/>
      <c r="AA55" s="75"/>
      <c r="AB55" s="75"/>
      <c r="AC55" s="75"/>
      <c r="AD55" s="75"/>
      <c r="AE55" s="75"/>
      <c r="AF55" s="75"/>
      <c r="AG55" s="75"/>
      <c r="AH55" s="75"/>
      <c r="AI55" s="101">
        <f t="shared" si="11"/>
        <v>0</v>
      </c>
      <c r="AJ55" s="4">
        <f t="shared" si="12"/>
        <v>0</v>
      </c>
      <c r="AK55" s="4">
        <f t="shared" si="13"/>
        <v>0</v>
      </c>
      <c r="AL55" s="4">
        <f t="shared" si="14"/>
        <v>0</v>
      </c>
      <c r="AM55" s="4">
        <f t="shared" si="1"/>
        <v>0</v>
      </c>
      <c r="AN55" s="4">
        <f t="shared" si="2"/>
        <v>0</v>
      </c>
      <c r="AO55" s="4">
        <f t="shared" si="15"/>
        <v>0</v>
      </c>
      <c r="AP55" s="4">
        <f t="shared" si="3"/>
        <v>0</v>
      </c>
      <c r="AQ55" s="4">
        <f t="shared" si="4"/>
        <v>0</v>
      </c>
      <c r="AR55" s="4">
        <f t="shared" si="16"/>
        <v>0</v>
      </c>
      <c r="AS55" s="4">
        <f t="shared" si="5"/>
        <v>0</v>
      </c>
      <c r="AT55" s="4">
        <f t="shared" si="6"/>
        <v>0</v>
      </c>
      <c r="AU55" s="4">
        <f t="shared" si="17"/>
        <v>0</v>
      </c>
      <c r="AV55" s="4">
        <f t="shared" si="7"/>
        <v>0</v>
      </c>
      <c r="AW55" s="4">
        <f t="shared" si="8"/>
        <v>0</v>
      </c>
    </row>
    <row r="56" spans="1:49" ht="14.5" x14ac:dyDescent="0.35">
      <c r="A56" s="104" t="str">
        <f t="shared" si="9"/>
        <v/>
      </c>
      <c r="B56" s="5" t="str">
        <f t="shared" si="0"/>
        <v/>
      </c>
      <c r="C56" s="336">
        <f t="shared" si="10"/>
        <v>0</v>
      </c>
      <c r="D56" s="73">
        <v>0</v>
      </c>
      <c r="E56" s="73">
        <v>0</v>
      </c>
      <c r="F56" s="74"/>
      <c r="G56" s="74"/>
      <c r="H56" s="75" t="s">
        <v>99</v>
      </c>
      <c r="I56" s="75" t="s">
        <v>99</v>
      </c>
      <c r="J56" s="75" t="s">
        <v>44</v>
      </c>
      <c r="K56" s="74" t="s">
        <v>99</v>
      </c>
      <c r="L56" s="74" t="s">
        <v>99</v>
      </c>
      <c r="M56" s="287" t="s">
        <v>99</v>
      </c>
      <c r="N56" s="74"/>
      <c r="O56" s="288" t="s">
        <v>99</v>
      </c>
      <c r="P56" s="74" t="s">
        <v>99</v>
      </c>
      <c r="Q56" s="75" t="s">
        <v>44</v>
      </c>
      <c r="R56" s="75" t="s">
        <v>44</v>
      </c>
      <c r="S56" s="75" t="s">
        <v>44</v>
      </c>
      <c r="T56" s="75" t="s">
        <v>44</v>
      </c>
      <c r="U56" s="75" t="s">
        <v>44</v>
      </c>
      <c r="V56" s="75"/>
      <c r="W56" s="75"/>
      <c r="X56" s="75"/>
      <c r="Y56" s="75"/>
      <c r="Z56" s="75"/>
      <c r="AA56" s="75"/>
      <c r="AB56" s="75"/>
      <c r="AC56" s="75"/>
      <c r="AD56" s="75"/>
      <c r="AE56" s="75"/>
      <c r="AF56" s="75"/>
      <c r="AG56" s="75"/>
      <c r="AH56" s="75"/>
      <c r="AI56" s="101">
        <f t="shared" si="11"/>
        <v>0</v>
      </c>
      <c r="AJ56" s="4">
        <f t="shared" si="12"/>
        <v>0</v>
      </c>
      <c r="AK56" s="4">
        <f t="shared" si="13"/>
        <v>0</v>
      </c>
      <c r="AL56" s="4">
        <f t="shared" si="14"/>
        <v>0</v>
      </c>
      <c r="AM56" s="4">
        <f t="shared" si="1"/>
        <v>0</v>
      </c>
      <c r="AN56" s="4">
        <f t="shared" si="2"/>
        <v>0</v>
      </c>
      <c r="AO56" s="4">
        <f t="shared" si="15"/>
        <v>0</v>
      </c>
      <c r="AP56" s="4">
        <f t="shared" si="3"/>
        <v>0</v>
      </c>
      <c r="AQ56" s="4">
        <f t="shared" si="4"/>
        <v>0</v>
      </c>
      <c r="AR56" s="4">
        <f t="shared" si="16"/>
        <v>0</v>
      </c>
      <c r="AS56" s="4">
        <f t="shared" si="5"/>
        <v>0</v>
      </c>
      <c r="AT56" s="4">
        <f t="shared" si="6"/>
        <v>0</v>
      </c>
      <c r="AU56" s="4">
        <f t="shared" si="17"/>
        <v>0</v>
      </c>
      <c r="AV56" s="4">
        <f t="shared" si="7"/>
        <v>0</v>
      </c>
      <c r="AW56" s="4">
        <f t="shared" si="8"/>
        <v>0</v>
      </c>
    </row>
    <row r="57" spans="1:49" ht="14.5" x14ac:dyDescent="0.35">
      <c r="A57" s="104" t="str">
        <f t="shared" si="9"/>
        <v/>
      </c>
      <c r="B57" s="5" t="str">
        <f t="shared" si="0"/>
        <v/>
      </c>
      <c r="C57" s="336">
        <f t="shared" si="10"/>
        <v>0</v>
      </c>
      <c r="D57" s="73">
        <v>0</v>
      </c>
      <c r="E57" s="73">
        <v>0</v>
      </c>
      <c r="F57" s="74"/>
      <c r="G57" s="74"/>
      <c r="H57" s="75" t="s">
        <v>99</v>
      </c>
      <c r="I57" s="75" t="s">
        <v>99</v>
      </c>
      <c r="J57" s="75" t="s">
        <v>44</v>
      </c>
      <c r="K57" s="74" t="s">
        <v>99</v>
      </c>
      <c r="L57" s="74" t="s">
        <v>99</v>
      </c>
      <c r="M57" s="287" t="s">
        <v>99</v>
      </c>
      <c r="N57" s="74"/>
      <c r="O57" s="288" t="s">
        <v>99</v>
      </c>
      <c r="P57" s="74" t="s">
        <v>99</v>
      </c>
      <c r="Q57" s="75" t="s">
        <v>44</v>
      </c>
      <c r="R57" s="75" t="s">
        <v>44</v>
      </c>
      <c r="S57" s="75" t="s">
        <v>44</v>
      </c>
      <c r="T57" s="75" t="s">
        <v>44</v>
      </c>
      <c r="U57" s="75" t="s">
        <v>44</v>
      </c>
      <c r="V57" s="75"/>
      <c r="W57" s="75"/>
      <c r="X57" s="75"/>
      <c r="Y57" s="75"/>
      <c r="Z57" s="75"/>
      <c r="AA57" s="75"/>
      <c r="AB57" s="75"/>
      <c r="AC57" s="75"/>
      <c r="AD57" s="75"/>
      <c r="AE57" s="75"/>
      <c r="AF57" s="75"/>
      <c r="AG57" s="75"/>
      <c r="AH57" s="75"/>
      <c r="AI57" s="101">
        <f t="shared" si="11"/>
        <v>0</v>
      </c>
      <c r="AJ57" s="4">
        <f t="shared" si="12"/>
        <v>0</v>
      </c>
      <c r="AK57" s="4">
        <f t="shared" si="13"/>
        <v>0</v>
      </c>
      <c r="AL57" s="4">
        <f t="shared" si="14"/>
        <v>0</v>
      </c>
      <c r="AM57" s="4">
        <f t="shared" si="1"/>
        <v>0</v>
      </c>
      <c r="AN57" s="4">
        <f t="shared" si="2"/>
        <v>0</v>
      </c>
      <c r="AO57" s="4">
        <f t="shared" si="15"/>
        <v>0</v>
      </c>
      <c r="AP57" s="4">
        <f t="shared" si="3"/>
        <v>0</v>
      </c>
      <c r="AQ57" s="4">
        <f t="shared" si="4"/>
        <v>0</v>
      </c>
      <c r="AR57" s="4">
        <f t="shared" si="16"/>
        <v>0</v>
      </c>
      <c r="AS57" s="4">
        <f t="shared" si="5"/>
        <v>0</v>
      </c>
      <c r="AT57" s="4">
        <f t="shared" si="6"/>
        <v>0</v>
      </c>
      <c r="AU57" s="4">
        <f t="shared" si="17"/>
        <v>0</v>
      </c>
      <c r="AV57" s="4">
        <f t="shared" si="7"/>
        <v>0</v>
      </c>
      <c r="AW57" s="4">
        <f t="shared" si="8"/>
        <v>0</v>
      </c>
    </row>
    <row r="58" spans="1:49" ht="14.5" x14ac:dyDescent="0.35">
      <c r="A58" s="104" t="str">
        <f t="shared" si="9"/>
        <v/>
      </c>
      <c r="B58" s="5" t="str">
        <f t="shared" si="0"/>
        <v/>
      </c>
      <c r="C58" s="336">
        <f t="shared" si="10"/>
        <v>0</v>
      </c>
      <c r="D58" s="73">
        <v>0</v>
      </c>
      <c r="E58" s="73">
        <v>0</v>
      </c>
      <c r="F58" s="74"/>
      <c r="G58" s="74"/>
      <c r="H58" s="75" t="s">
        <v>99</v>
      </c>
      <c r="I58" s="75" t="s">
        <v>99</v>
      </c>
      <c r="J58" s="75" t="s">
        <v>44</v>
      </c>
      <c r="K58" s="74" t="s">
        <v>99</v>
      </c>
      <c r="L58" s="74" t="s">
        <v>99</v>
      </c>
      <c r="M58" s="287" t="s">
        <v>99</v>
      </c>
      <c r="N58" s="74"/>
      <c r="O58" s="288" t="s">
        <v>99</v>
      </c>
      <c r="P58" s="74" t="s">
        <v>99</v>
      </c>
      <c r="Q58" s="75" t="s">
        <v>44</v>
      </c>
      <c r="R58" s="75" t="s">
        <v>44</v>
      </c>
      <c r="S58" s="75" t="s">
        <v>44</v>
      </c>
      <c r="T58" s="75" t="s">
        <v>44</v>
      </c>
      <c r="U58" s="75" t="s">
        <v>44</v>
      </c>
      <c r="V58" s="75"/>
      <c r="W58" s="75"/>
      <c r="X58" s="75"/>
      <c r="Y58" s="75"/>
      <c r="Z58" s="75"/>
      <c r="AA58" s="75"/>
      <c r="AB58" s="75"/>
      <c r="AC58" s="75"/>
      <c r="AD58" s="75"/>
      <c r="AE58" s="75"/>
      <c r="AF58" s="75"/>
      <c r="AG58" s="75"/>
      <c r="AH58" s="75"/>
      <c r="AI58" s="101">
        <f t="shared" si="11"/>
        <v>0</v>
      </c>
      <c r="AJ58" s="4">
        <f t="shared" si="12"/>
        <v>0</v>
      </c>
      <c r="AK58" s="4">
        <f t="shared" si="13"/>
        <v>0</v>
      </c>
      <c r="AL58" s="4">
        <f t="shared" si="14"/>
        <v>0</v>
      </c>
      <c r="AM58" s="4">
        <f t="shared" si="1"/>
        <v>0</v>
      </c>
      <c r="AN58" s="4">
        <f t="shared" si="2"/>
        <v>0</v>
      </c>
      <c r="AO58" s="4">
        <f t="shared" si="15"/>
        <v>0</v>
      </c>
      <c r="AP58" s="4">
        <f t="shared" si="3"/>
        <v>0</v>
      </c>
      <c r="AQ58" s="4">
        <f t="shared" si="4"/>
        <v>0</v>
      </c>
      <c r="AR58" s="4">
        <f t="shared" si="16"/>
        <v>0</v>
      </c>
      <c r="AS58" s="4">
        <f t="shared" si="5"/>
        <v>0</v>
      </c>
      <c r="AT58" s="4">
        <f t="shared" si="6"/>
        <v>0</v>
      </c>
      <c r="AU58" s="4">
        <f t="shared" si="17"/>
        <v>0</v>
      </c>
      <c r="AV58" s="4">
        <f t="shared" si="7"/>
        <v>0</v>
      </c>
      <c r="AW58" s="4">
        <f t="shared" si="8"/>
        <v>0</v>
      </c>
    </row>
    <row r="59" spans="1:49" ht="14.5" x14ac:dyDescent="0.35">
      <c r="A59" s="104" t="str">
        <f t="shared" si="9"/>
        <v/>
      </c>
      <c r="B59" s="5" t="str">
        <f t="shared" si="0"/>
        <v/>
      </c>
      <c r="C59" s="336">
        <f t="shared" si="10"/>
        <v>0</v>
      </c>
      <c r="D59" s="73">
        <v>0</v>
      </c>
      <c r="E59" s="73">
        <v>0</v>
      </c>
      <c r="F59" s="74"/>
      <c r="G59" s="74"/>
      <c r="H59" s="75" t="s">
        <v>99</v>
      </c>
      <c r="I59" s="75" t="s">
        <v>99</v>
      </c>
      <c r="J59" s="75" t="s">
        <v>44</v>
      </c>
      <c r="K59" s="74" t="s">
        <v>99</v>
      </c>
      <c r="L59" s="74" t="s">
        <v>99</v>
      </c>
      <c r="M59" s="287" t="s">
        <v>99</v>
      </c>
      <c r="N59" s="74"/>
      <c r="O59" s="288" t="s">
        <v>99</v>
      </c>
      <c r="P59" s="74" t="s">
        <v>99</v>
      </c>
      <c r="Q59" s="75" t="s">
        <v>44</v>
      </c>
      <c r="R59" s="75" t="s">
        <v>44</v>
      </c>
      <c r="S59" s="75" t="s">
        <v>44</v>
      </c>
      <c r="T59" s="75" t="s">
        <v>44</v>
      </c>
      <c r="U59" s="75" t="s">
        <v>44</v>
      </c>
      <c r="V59" s="75"/>
      <c r="W59" s="75"/>
      <c r="X59" s="75"/>
      <c r="Y59" s="75"/>
      <c r="Z59" s="75"/>
      <c r="AA59" s="75"/>
      <c r="AB59" s="75"/>
      <c r="AC59" s="75"/>
      <c r="AD59" s="75"/>
      <c r="AE59" s="75"/>
      <c r="AF59" s="75"/>
      <c r="AG59" s="75"/>
      <c r="AH59" s="75"/>
      <c r="AI59" s="101">
        <f t="shared" si="11"/>
        <v>0</v>
      </c>
      <c r="AJ59" s="4">
        <f t="shared" si="12"/>
        <v>0</v>
      </c>
      <c r="AK59" s="4">
        <f t="shared" si="13"/>
        <v>0</v>
      </c>
      <c r="AL59" s="4">
        <f t="shared" si="14"/>
        <v>0</v>
      </c>
      <c r="AM59" s="4">
        <f t="shared" si="1"/>
        <v>0</v>
      </c>
      <c r="AN59" s="4">
        <f t="shared" si="2"/>
        <v>0</v>
      </c>
      <c r="AO59" s="4">
        <f t="shared" si="15"/>
        <v>0</v>
      </c>
      <c r="AP59" s="4">
        <f t="shared" si="3"/>
        <v>0</v>
      </c>
      <c r="AQ59" s="4">
        <f t="shared" si="4"/>
        <v>0</v>
      </c>
      <c r="AR59" s="4">
        <f t="shared" si="16"/>
        <v>0</v>
      </c>
      <c r="AS59" s="4">
        <f t="shared" si="5"/>
        <v>0</v>
      </c>
      <c r="AT59" s="4">
        <f t="shared" si="6"/>
        <v>0</v>
      </c>
      <c r="AU59" s="4">
        <f t="shared" si="17"/>
        <v>0</v>
      </c>
      <c r="AV59" s="4">
        <f t="shared" si="7"/>
        <v>0</v>
      </c>
      <c r="AW59" s="4">
        <f t="shared" si="8"/>
        <v>0</v>
      </c>
    </row>
    <row r="60" spans="1:49" ht="14.5" x14ac:dyDescent="0.35">
      <c r="A60" s="104" t="str">
        <f t="shared" si="9"/>
        <v/>
      </c>
      <c r="B60" s="5" t="str">
        <f t="shared" si="0"/>
        <v/>
      </c>
      <c r="C60" s="336">
        <f t="shared" si="10"/>
        <v>0</v>
      </c>
      <c r="D60" s="73">
        <v>0</v>
      </c>
      <c r="E60" s="73">
        <v>0</v>
      </c>
      <c r="F60" s="74"/>
      <c r="G60" s="74"/>
      <c r="H60" s="75" t="s">
        <v>99</v>
      </c>
      <c r="I60" s="75" t="s">
        <v>99</v>
      </c>
      <c r="J60" s="75" t="s">
        <v>44</v>
      </c>
      <c r="K60" s="74" t="s">
        <v>99</v>
      </c>
      <c r="L60" s="74" t="s">
        <v>99</v>
      </c>
      <c r="M60" s="287" t="s">
        <v>99</v>
      </c>
      <c r="N60" s="74"/>
      <c r="O60" s="288" t="s">
        <v>99</v>
      </c>
      <c r="P60" s="74" t="s">
        <v>99</v>
      </c>
      <c r="Q60" s="75" t="s">
        <v>44</v>
      </c>
      <c r="R60" s="75" t="s">
        <v>44</v>
      </c>
      <c r="S60" s="75" t="s">
        <v>44</v>
      </c>
      <c r="T60" s="75" t="s">
        <v>44</v>
      </c>
      <c r="U60" s="75" t="s">
        <v>44</v>
      </c>
      <c r="V60" s="75"/>
      <c r="W60" s="75"/>
      <c r="X60" s="75"/>
      <c r="Y60" s="75"/>
      <c r="Z60" s="75"/>
      <c r="AA60" s="75"/>
      <c r="AB60" s="75"/>
      <c r="AC60" s="75"/>
      <c r="AD60" s="75"/>
      <c r="AE60" s="75"/>
      <c r="AF60" s="75"/>
      <c r="AG60" s="75"/>
      <c r="AH60" s="75"/>
      <c r="AI60" s="101">
        <f t="shared" si="11"/>
        <v>0</v>
      </c>
      <c r="AJ60" s="4">
        <f t="shared" si="12"/>
        <v>0</v>
      </c>
      <c r="AK60" s="4">
        <f t="shared" si="13"/>
        <v>0</v>
      </c>
      <c r="AL60" s="4">
        <f t="shared" si="14"/>
        <v>0</v>
      </c>
      <c r="AM60" s="4">
        <f t="shared" si="1"/>
        <v>0</v>
      </c>
      <c r="AN60" s="4">
        <f t="shared" si="2"/>
        <v>0</v>
      </c>
      <c r="AO60" s="4">
        <f t="shared" si="15"/>
        <v>0</v>
      </c>
      <c r="AP60" s="4">
        <f t="shared" si="3"/>
        <v>0</v>
      </c>
      <c r="AQ60" s="4">
        <f t="shared" si="4"/>
        <v>0</v>
      </c>
      <c r="AR60" s="4">
        <f t="shared" si="16"/>
        <v>0</v>
      </c>
      <c r="AS60" s="4">
        <f t="shared" si="5"/>
        <v>0</v>
      </c>
      <c r="AT60" s="4">
        <f t="shared" si="6"/>
        <v>0</v>
      </c>
      <c r="AU60" s="4">
        <f t="shared" si="17"/>
        <v>0</v>
      </c>
      <c r="AV60" s="4">
        <f t="shared" si="7"/>
        <v>0</v>
      </c>
      <c r="AW60" s="4">
        <f t="shared" si="8"/>
        <v>0</v>
      </c>
    </row>
    <row r="61" spans="1:49" ht="14.5" x14ac:dyDescent="0.35">
      <c r="A61" s="104" t="str">
        <f t="shared" si="9"/>
        <v/>
      </c>
      <c r="B61" s="5" t="str">
        <f t="shared" si="0"/>
        <v/>
      </c>
      <c r="C61" s="336">
        <f t="shared" si="10"/>
        <v>0</v>
      </c>
      <c r="D61" s="73">
        <v>0</v>
      </c>
      <c r="E61" s="73">
        <v>0</v>
      </c>
      <c r="F61" s="74"/>
      <c r="G61" s="74"/>
      <c r="H61" s="75" t="s">
        <v>99</v>
      </c>
      <c r="I61" s="75" t="s">
        <v>99</v>
      </c>
      <c r="J61" s="75" t="s">
        <v>44</v>
      </c>
      <c r="K61" s="74" t="s">
        <v>99</v>
      </c>
      <c r="L61" s="74" t="s">
        <v>99</v>
      </c>
      <c r="M61" s="287" t="s">
        <v>99</v>
      </c>
      <c r="N61" s="74"/>
      <c r="O61" s="288" t="s">
        <v>99</v>
      </c>
      <c r="P61" s="74" t="s">
        <v>99</v>
      </c>
      <c r="Q61" s="75" t="s">
        <v>44</v>
      </c>
      <c r="R61" s="75" t="s">
        <v>44</v>
      </c>
      <c r="S61" s="75" t="s">
        <v>44</v>
      </c>
      <c r="T61" s="75" t="s">
        <v>44</v>
      </c>
      <c r="U61" s="75" t="s">
        <v>44</v>
      </c>
      <c r="V61" s="75"/>
      <c r="W61" s="75"/>
      <c r="X61" s="75"/>
      <c r="Y61" s="75"/>
      <c r="Z61" s="75"/>
      <c r="AA61" s="75"/>
      <c r="AB61" s="75"/>
      <c r="AC61" s="75"/>
      <c r="AD61" s="75"/>
      <c r="AE61" s="75"/>
      <c r="AF61" s="75"/>
      <c r="AG61" s="75"/>
      <c r="AH61" s="75"/>
      <c r="AI61" s="101">
        <f t="shared" si="11"/>
        <v>0</v>
      </c>
      <c r="AJ61" s="4">
        <f t="shared" si="12"/>
        <v>0</v>
      </c>
      <c r="AK61" s="4">
        <f t="shared" si="13"/>
        <v>0</v>
      </c>
      <c r="AL61" s="4">
        <f t="shared" si="14"/>
        <v>0</v>
      </c>
      <c r="AM61" s="4">
        <f t="shared" si="1"/>
        <v>0</v>
      </c>
      <c r="AN61" s="4">
        <f t="shared" si="2"/>
        <v>0</v>
      </c>
      <c r="AO61" s="4">
        <f t="shared" si="15"/>
        <v>0</v>
      </c>
      <c r="AP61" s="4">
        <f t="shared" si="3"/>
        <v>0</v>
      </c>
      <c r="AQ61" s="4">
        <f t="shared" si="4"/>
        <v>0</v>
      </c>
      <c r="AR61" s="4">
        <f t="shared" si="16"/>
        <v>0</v>
      </c>
      <c r="AS61" s="4">
        <f t="shared" si="5"/>
        <v>0</v>
      </c>
      <c r="AT61" s="4">
        <f t="shared" si="6"/>
        <v>0</v>
      </c>
      <c r="AU61" s="4">
        <f t="shared" si="17"/>
        <v>0</v>
      </c>
      <c r="AV61" s="4">
        <f t="shared" si="7"/>
        <v>0</v>
      </c>
      <c r="AW61" s="4">
        <f t="shared" si="8"/>
        <v>0</v>
      </c>
    </row>
    <row r="62" spans="1:49" ht="14.5" x14ac:dyDescent="0.35">
      <c r="A62" s="104" t="str">
        <f t="shared" si="9"/>
        <v/>
      </c>
      <c r="B62" s="5" t="str">
        <f t="shared" si="0"/>
        <v/>
      </c>
      <c r="C62" s="336">
        <f t="shared" si="10"/>
        <v>0</v>
      </c>
      <c r="D62" s="73">
        <v>0</v>
      </c>
      <c r="E62" s="73">
        <v>0</v>
      </c>
      <c r="F62" s="74"/>
      <c r="G62" s="74"/>
      <c r="H62" s="75" t="s">
        <v>99</v>
      </c>
      <c r="I62" s="75" t="s">
        <v>99</v>
      </c>
      <c r="J62" s="75" t="s">
        <v>44</v>
      </c>
      <c r="K62" s="74" t="s">
        <v>99</v>
      </c>
      <c r="L62" s="74" t="s">
        <v>99</v>
      </c>
      <c r="M62" s="287" t="s">
        <v>99</v>
      </c>
      <c r="N62" s="74"/>
      <c r="O62" s="288" t="s">
        <v>99</v>
      </c>
      <c r="P62" s="74" t="s">
        <v>99</v>
      </c>
      <c r="Q62" s="75" t="s">
        <v>44</v>
      </c>
      <c r="R62" s="75" t="s">
        <v>44</v>
      </c>
      <c r="S62" s="75" t="s">
        <v>44</v>
      </c>
      <c r="T62" s="75" t="s">
        <v>44</v>
      </c>
      <c r="U62" s="75" t="s">
        <v>44</v>
      </c>
      <c r="V62" s="75"/>
      <c r="W62" s="75"/>
      <c r="X62" s="75"/>
      <c r="Y62" s="75"/>
      <c r="Z62" s="75"/>
      <c r="AA62" s="75"/>
      <c r="AB62" s="75"/>
      <c r="AC62" s="75"/>
      <c r="AD62" s="75"/>
      <c r="AE62" s="75"/>
      <c r="AF62" s="75"/>
      <c r="AG62" s="75"/>
      <c r="AH62" s="75"/>
      <c r="AI62" s="101">
        <f t="shared" si="11"/>
        <v>0</v>
      </c>
      <c r="AJ62" s="4">
        <f t="shared" si="12"/>
        <v>0</v>
      </c>
      <c r="AK62" s="4">
        <f t="shared" si="13"/>
        <v>0</v>
      </c>
      <c r="AL62" s="4">
        <f t="shared" si="14"/>
        <v>0</v>
      </c>
      <c r="AM62" s="4">
        <f t="shared" si="1"/>
        <v>0</v>
      </c>
      <c r="AN62" s="4">
        <f t="shared" si="2"/>
        <v>0</v>
      </c>
      <c r="AO62" s="4">
        <f t="shared" si="15"/>
        <v>0</v>
      </c>
      <c r="AP62" s="4">
        <f t="shared" si="3"/>
        <v>0</v>
      </c>
      <c r="AQ62" s="4">
        <f t="shared" si="4"/>
        <v>0</v>
      </c>
      <c r="AR62" s="4">
        <f t="shared" si="16"/>
        <v>0</v>
      </c>
      <c r="AS62" s="4">
        <f t="shared" si="5"/>
        <v>0</v>
      </c>
      <c r="AT62" s="4">
        <f t="shared" si="6"/>
        <v>0</v>
      </c>
      <c r="AU62" s="4">
        <f t="shared" si="17"/>
        <v>0</v>
      </c>
      <c r="AV62" s="4">
        <f t="shared" si="7"/>
        <v>0</v>
      </c>
      <c r="AW62" s="4">
        <f t="shared" si="8"/>
        <v>0</v>
      </c>
    </row>
    <row r="63" spans="1:49" ht="14.5" x14ac:dyDescent="0.35">
      <c r="A63" s="104" t="str">
        <f t="shared" si="9"/>
        <v/>
      </c>
      <c r="B63" s="5" t="str">
        <f t="shared" si="0"/>
        <v/>
      </c>
      <c r="C63" s="336">
        <f t="shared" si="10"/>
        <v>0</v>
      </c>
      <c r="D63" s="73">
        <v>0</v>
      </c>
      <c r="E63" s="73">
        <v>0</v>
      </c>
      <c r="F63" s="74"/>
      <c r="G63" s="74"/>
      <c r="H63" s="75" t="s">
        <v>99</v>
      </c>
      <c r="I63" s="75" t="s">
        <v>99</v>
      </c>
      <c r="J63" s="75" t="s">
        <v>44</v>
      </c>
      <c r="K63" s="74" t="s">
        <v>99</v>
      </c>
      <c r="L63" s="74" t="s">
        <v>99</v>
      </c>
      <c r="M63" s="287" t="s">
        <v>99</v>
      </c>
      <c r="N63" s="74"/>
      <c r="O63" s="288" t="s">
        <v>99</v>
      </c>
      <c r="P63" s="74" t="s">
        <v>99</v>
      </c>
      <c r="Q63" s="75" t="s">
        <v>44</v>
      </c>
      <c r="R63" s="75" t="s">
        <v>44</v>
      </c>
      <c r="S63" s="75" t="s">
        <v>44</v>
      </c>
      <c r="T63" s="75" t="s">
        <v>44</v>
      </c>
      <c r="U63" s="75" t="s">
        <v>44</v>
      </c>
      <c r="V63" s="75"/>
      <c r="W63" s="75"/>
      <c r="X63" s="75"/>
      <c r="Y63" s="75"/>
      <c r="Z63" s="75"/>
      <c r="AA63" s="75"/>
      <c r="AB63" s="75"/>
      <c r="AC63" s="75"/>
      <c r="AD63" s="75"/>
      <c r="AE63" s="75"/>
      <c r="AF63" s="75"/>
      <c r="AG63" s="75"/>
      <c r="AH63" s="75"/>
      <c r="AI63" s="101">
        <f t="shared" si="11"/>
        <v>0</v>
      </c>
      <c r="AJ63" s="4">
        <f t="shared" si="12"/>
        <v>0</v>
      </c>
      <c r="AK63" s="4">
        <f t="shared" si="13"/>
        <v>0</v>
      </c>
      <c r="AL63" s="4">
        <f t="shared" si="14"/>
        <v>0</v>
      </c>
      <c r="AM63" s="4">
        <f t="shared" si="1"/>
        <v>0</v>
      </c>
      <c r="AN63" s="4">
        <f t="shared" si="2"/>
        <v>0</v>
      </c>
      <c r="AO63" s="4">
        <f t="shared" si="15"/>
        <v>0</v>
      </c>
      <c r="AP63" s="4">
        <f t="shared" si="3"/>
        <v>0</v>
      </c>
      <c r="AQ63" s="4">
        <f t="shared" si="4"/>
        <v>0</v>
      </c>
      <c r="AR63" s="4">
        <f t="shared" si="16"/>
        <v>0</v>
      </c>
      <c r="AS63" s="4">
        <f t="shared" si="5"/>
        <v>0</v>
      </c>
      <c r="AT63" s="4">
        <f t="shared" si="6"/>
        <v>0</v>
      </c>
      <c r="AU63" s="4">
        <f t="shared" si="17"/>
        <v>0</v>
      </c>
      <c r="AV63" s="4">
        <f t="shared" si="7"/>
        <v>0</v>
      </c>
      <c r="AW63" s="4">
        <f t="shared" si="8"/>
        <v>0</v>
      </c>
    </row>
    <row r="64" spans="1:49" ht="14.5" x14ac:dyDescent="0.35">
      <c r="A64" s="104" t="str">
        <f t="shared" si="9"/>
        <v/>
      </c>
      <c r="B64" s="5" t="str">
        <f t="shared" si="0"/>
        <v/>
      </c>
      <c r="C64" s="336">
        <f t="shared" si="10"/>
        <v>0</v>
      </c>
      <c r="D64" s="73">
        <v>0</v>
      </c>
      <c r="E64" s="73">
        <v>0</v>
      </c>
      <c r="F64" s="74"/>
      <c r="G64" s="74"/>
      <c r="H64" s="75" t="s">
        <v>99</v>
      </c>
      <c r="I64" s="75" t="s">
        <v>99</v>
      </c>
      <c r="J64" s="75" t="s">
        <v>44</v>
      </c>
      <c r="K64" s="74" t="s">
        <v>99</v>
      </c>
      <c r="L64" s="74" t="s">
        <v>99</v>
      </c>
      <c r="M64" s="287" t="s">
        <v>99</v>
      </c>
      <c r="N64" s="74"/>
      <c r="O64" s="288" t="s">
        <v>99</v>
      </c>
      <c r="P64" s="74" t="s">
        <v>99</v>
      </c>
      <c r="Q64" s="75" t="s">
        <v>44</v>
      </c>
      <c r="R64" s="75" t="s">
        <v>44</v>
      </c>
      <c r="S64" s="75" t="s">
        <v>44</v>
      </c>
      <c r="T64" s="75" t="s">
        <v>44</v>
      </c>
      <c r="U64" s="75" t="s">
        <v>44</v>
      </c>
      <c r="V64" s="75"/>
      <c r="W64" s="75"/>
      <c r="X64" s="75"/>
      <c r="Y64" s="75"/>
      <c r="Z64" s="75"/>
      <c r="AA64" s="75"/>
      <c r="AB64" s="75"/>
      <c r="AC64" s="75"/>
      <c r="AD64" s="75"/>
      <c r="AE64" s="75"/>
      <c r="AF64" s="75"/>
      <c r="AG64" s="75"/>
      <c r="AH64" s="75"/>
      <c r="AI64" s="101">
        <f t="shared" si="11"/>
        <v>0</v>
      </c>
      <c r="AJ64" s="4">
        <f t="shared" si="12"/>
        <v>0</v>
      </c>
      <c r="AK64" s="4">
        <f t="shared" si="13"/>
        <v>0</v>
      </c>
      <c r="AL64" s="4">
        <f t="shared" si="14"/>
        <v>0</v>
      </c>
      <c r="AM64" s="4">
        <f t="shared" si="1"/>
        <v>0</v>
      </c>
      <c r="AN64" s="4">
        <f t="shared" si="2"/>
        <v>0</v>
      </c>
      <c r="AO64" s="4">
        <f t="shared" si="15"/>
        <v>0</v>
      </c>
      <c r="AP64" s="4">
        <f t="shared" si="3"/>
        <v>0</v>
      </c>
      <c r="AQ64" s="4">
        <f t="shared" si="4"/>
        <v>0</v>
      </c>
      <c r="AR64" s="4">
        <f t="shared" si="16"/>
        <v>0</v>
      </c>
      <c r="AS64" s="4">
        <f t="shared" si="5"/>
        <v>0</v>
      </c>
      <c r="AT64" s="4">
        <f t="shared" si="6"/>
        <v>0</v>
      </c>
      <c r="AU64" s="4">
        <f t="shared" si="17"/>
        <v>0</v>
      </c>
      <c r="AV64" s="4">
        <f t="shared" si="7"/>
        <v>0</v>
      </c>
      <c r="AW64" s="4">
        <f t="shared" si="8"/>
        <v>0</v>
      </c>
    </row>
    <row r="65" spans="1:49" ht="14.5" x14ac:dyDescent="0.35">
      <c r="A65" s="104" t="str">
        <f t="shared" si="9"/>
        <v/>
      </c>
      <c r="B65" s="5" t="str">
        <f t="shared" si="0"/>
        <v/>
      </c>
      <c r="C65" s="336">
        <f t="shared" si="10"/>
        <v>0</v>
      </c>
      <c r="D65" s="73">
        <v>0</v>
      </c>
      <c r="E65" s="73">
        <v>0</v>
      </c>
      <c r="F65" s="74"/>
      <c r="G65" s="74"/>
      <c r="H65" s="75" t="s">
        <v>99</v>
      </c>
      <c r="I65" s="75" t="s">
        <v>99</v>
      </c>
      <c r="J65" s="75" t="s">
        <v>44</v>
      </c>
      <c r="K65" s="74" t="s">
        <v>99</v>
      </c>
      <c r="L65" s="74" t="s">
        <v>99</v>
      </c>
      <c r="M65" s="287" t="s">
        <v>99</v>
      </c>
      <c r="N65" s="74"/>
      <c r="O65" s="288" t="s">
        <v>99</v>
      </c>
      <c r="P65" s="74" t="s">
        <v>99</v>
      </c>
      <c r="Q65" s="75" t="s">
        <v>44</v>
      </c>
      <c r="R65" s="75" t="s">
        <v>44</v>
      </c>
      <c r="S65" s="75" t="s">
        <v>44</v>
      </c>
      <c r="T65" s="75" t="s">
        <v>44</v>
      </c>
      <c r="U65" s="75" t="s">
        <v>44</v>
      </c>
      <c r="V65" s="75"/>
      <c r="W65" s="75"/>
      <c r="X65" s="75"/>
      <c r="Y65" s="75"/>
      <c r="Z65" s="75"/>
      <c r="AA65" s="75"/>
      <c r="AB65" s="75"/>
      <c r="AC65" s="75"/>
      <c r="AD65" s="75"/>
      <c r="AE65" s="75"/>
      <c r="AF65" s="75"/>
      <c r="AG65" s="75"/>
      <c r="AH65" s="75"/>
      <c r="AI65" s="101">
        <f t="shared" si="11"/>
        <v>0</v>
      </c>
      <c r="AJ65" s="4">
        <f t="shared" si="12"/>
        <v>0</v>
      </c>
      <c r="AK65" s="4">
        <f t="shared" si="13"/>
        <v>0</v>
      </c>
      <c r="AL65" s="4">
        <f t="shared" si="14"/>
        <v>0</v>
      </c>
      <c r="AM65" s="4">
        <f t="shared" si="1"/>
        <v>0</v>
      </c>
      <c r="AN65" s="4">
        <f t="shared" si="2"/>
        <v>0</v>
      </c>
      <c r="AO65" s="4">
        <f t="shared" si="15"/>
        <v>0</v>
      </c>
      <c r="AP65" s="4">
        <f t="shared" si="3"/>
        <v>0</v>
      </c>
      <c r="AQ65" s="4">
        <f t="shared" si="4"/>
        <v>0</v>
      </c>
      <c r="AR65" s="4">
        <f t="shared" si="16"/>
        <v>0</v>
      </c>
      <c r="AS65" s="4">
        <f t="shared" si="5"/>
        <v>0</v>
      </c>
      <c r="AT65" s="4">
        <f t="shared" si="6"/>
        <v>0</v>
      </c>
      <c r="AU65" s="4">
        <f t="shared" si="17"/>
        <v>0</v>
      </c>
      <c r="AV65" s="4">
        <f t="shared" si="7"/>
        <v>0</v>
      </c>
      <c r="AW65" s="4">
        <f t="shared" si="8"/>
        <v>0</v>
      </c>
    </row>
    <row r="66" spans="1:49" ht="14.5" x14ac:dyDescent="0.35">
      <c r="A66" s="104" t="str">
        <f t="shared" si="9"/>
        <v/>
      </c>
      <c r="B66" s="5" t="str">
        <f t="shared" si="0"/>
        <v/>
      </c>
      <c r="C66" s="336">
        <f t="shared" si="10"/>
        <v>0</v>
      </c>
      <c r="D66" s="73">
        <v>0</v>
      </c>
      <c r="E66" s="73">
        <v>0</v>
      </c>
      <c r="F66" s="74"/>
      <c r="G66" s="74"/>
      <c r="H66" s="75" t="s">
        <v>99</v>
      </c>
      <c r="I66" s="75" t="s">
        <v>99</v>
      </c>
      <c r="J66" s="75" t="s">
        <v>44</v>
      </c>
      <c r="K66" s="74" t="s">
        <v>99</v>
      </c>
      <c r="L66" s="74" t="s">
        <v>99</v>
      </c>
      <c r="M66" s="287" t="s">
        <v>99</v>
      </c>
      <c r="N66" s="74"/>
      <c r="O66" s="288" t="s">
        <v>99</v>
      </c>
      <c r="P66" s="74" t="s">
        <v>99</v>
      </c>
      <c r="Q66" s="75" t="s">
        <v>44</v>
      </c>
      <c r="R66" s="75" t="s">
        <v>44</v>
      </c>
      <c r="S66" s="75" t="s">
        <v>44</v>
      </c>
      <c r="T66" s="75" t="s">
        <v>44</v>
      </c>
      <c r="U66" s="75" t="s">
        <v>44</v>
      </c>
      <c r="V66" s="75"/>
      <c r="W66" s="75"/>
      <c r="X66" s="75"/>
      <c r="Y66" s="75"/>
      <c r="Z66" s="75"/>
      <c r="AA66" s="75"/>
      <c r="AB66" s="75"/>
      <c r="AC66" s="75"/>
      <c r="AD66" s="75"/>
      <c r="AE66" s="75"/>
      <c r="AF66" s="75"/>
      <c r="AG66" s="75"/>
      <c r="AH66" s="75"/>
      <c r="AI66" s="101">
        <f t="shared" si="11"/>
        <v>0</v>
      </c>
      <c r="AJ66" s="4">
        <f t="shared" si="12"/>
        <v>0</v>
      </c>
      <c r="AK66" s="4">
        <f t="shared" si="13"/>
        <v>0</v>
      </c>
      <c r="AL66" s="4">
        <f t="shared" si="14"/>
        <v>0</v>
      </c>
      <c r="AM66" s="4">
        <f t="shared" si="1"/>
        <v>0</v>
      </c>
      <c r="AN66" s="4">
        <f t="shared" si="2"/>
        <v>0</v>
      </c>
      <c r="AO66" s="4">
        <f t="shared" si="15"/>
        <v>0</v>
      </c>
      <c r="AP66" s="4">
        <f t="shared" si="3"/>
        <v>0</v>
      </c>
      <c r="AQ66" s="4">
        <f t="shared" si="4"/>
        <v>0</v>
      </c>
      <c r="AR66" s="4">
        <f t="shared" si="16"/>
        <v>0</v>
      </c>
      <c r="AS66" s="4">
        <f t="shared" si="5"/>
        <v>0</v>
      </c>
      <c r="AT66" s="4">
        <f t="shared" si="6"/>
        <v>0</v>
      </c>
      <c r="AU66" s="4">
        <f t="shared" si="17"/>
        <v>0</v>
      </c>
      <c r="AV66" s="4">
        <f t="shared" si="7"/>
        <v>0</v>
      </c>
      <c r="AW66" s="4">
        <f t="shared" si="8"/>
        <v>0</v>
      </c>
    </row>
    <row r="67" spans="1:49" ht="14.5" x14ac:dyDescent="0.35">
      <c r="A67" s="104" t="str">
        <f t="shared" si="9"/>
        <v/>
      </c>
      <c r="B67" s="5" t="str">
        <f t="shared" si="0"/>
        <v/>
      </c>
      <c r="C67" s="336">
        <f t="shared" si="10"/>
        <v>0</v>
      </c>
      <c r="D67" s="73">
        <v>0</v>
      </c>
      <c r="E67" s="73">
        <v>0</v>
      </c>
      <c r="F67" s="74"/>
      <c r="G67" s="74"/>
      <c r="H67" s="75" t="s">
        <v>99</v>
      </c>
      <c r="I67" s="75" t="s">
        <v>99</v>
      </c>
      <c r="J67" s="75" t="s">
        <v>44</v>
      </c>
      <c r="K67" s="74" t="s">
        <v>99</v>
      </c>
      <c r="L67" s="74" t="s">
        <v>99</v>
      </c>
      <c r="M67" s="287" t="s">
        <v>99</v>
      </c>
      <c r="N67" s="74"/>
      <c r="O67" s="288" t="s">
        <v>99</v>
      </c>
      <c r="P67" s="74" t="s">
        <v>99</v>
      </c>
      <c r="Q67" s="75" t="s">
        <v>44</v>
      </c>
      <c r="R67" s="75" t="s">
        <v>44</v>
      </c>
      <c r="S67" s="75" t="s">
        <v>44</v>
      </c>
      <c r="T67" s="75" t="s">
        <v>44</v>
      </c>
      <c r="U67" s="75" t="s">
        <v>44</v>
      </c>
      <c r="V67" s="75"/>
      <c r="W67" s="75"/>
      <c r="X67" s="75"/>
      <c r="Y67" s="75"/>
      <c r="Z67" s="75"/>
      <c r="AA67" s="75"/>
      <c r="AB67" s="75"/>
      <c r="AC67" s="75"/>
      <c r="AD67" s="75"/>
      <c r="AE67" s="75"/>
      <c r="AF67" s="75"/>
      <c r="AG67" s="75"/>
      <c r="AH67" s="75"/>
      <c r="AI67" s="101">
        <f t="shared" si="11"/>
        <v>0</v>
      </c>
      <c r="AJ67" s="4">
        <f t="shared" si="12"/>
        <v>0</v>
      </c>
      <c r="AK67" s="4">
        <f t="shared" si="13"/>
        <v>0</v>
      </c>
      <c r="AL67" s="4">
        <f t="shared" si="14"/>
        <v>0</v>
      </c>
      <c r="AM67" s="4">
        <f t="shared" si="1"/>
        <v>0</v>
      </c>
      <c r="AN67" s="4">
        <f t="shared" si="2"/>
        <v>0</v>
      </c>
      <c r="AO67" s="4">
        <f t="shared" si="15"/>
        <v>0</v>
      </c>
      <c r="AP67" s="4">
        <f t="shared" si="3"/>
        <v>0</v>
      </c>
      <c r="AQ67" s="4">
        <f t="shared" si="4"/>
        <v>0</v>
      </c>
      <c r="AR67" s="4">
        <f t="shared" si="16"/>
        <v>0</v>
      </c>
      <c r="AS67" s="4">
        <f t="shared" si="5"/>
        <v>0</v>
      </c>
      <c r="AT67" s="4">
        <f t="shared" si="6"/>
        <v>0</v>
      </c>
      <c r="AU67" s="4">
        <f t="shared" si="17"/>
        <v>0</v>
      </c>
      <c r="AV67" s="4">
        <f t="shared" si="7"/>
        <v>0</v>
      </c>
      <c r="AW67" s="4">
        <f t="shared" si="8"/>
        <v>0</v>
      </c>
    </row>
    <row r="68" spans="1:49" ht="14.5" x14ac:dyDescent="0.35">
      <c r="A68" s="104" t="str">
        <f t="shared" si="9"/>
        <v/>
      </c>
      <c r="B68" s="5" t="str">
        <f t="shared" ref="B68:B131" si="18">IF(AND(A68&lt;&gt;"",C68&lt;&gt;"",C68&lt;&gt;0),A68+TIME(0,INT(AJ68),AK68),"")</f>
        <v/>
      </c>
      <c r="C68" s="336">
        <f t="shared" si="10"/>
        <v>0</v>
      </c>
      <c r="D68" s="73">
        <v>0</v>
      </c>
      <c r="E68" s="73">
        <v>0</v>
      </c>
      <c r="F68" s="74"/>
      <c r="G68" s="74"/>
      <c r="H68" s="75" t="s">
        <v>99</v>
      </c>
      <c r="I68" s="75" t="s">
        <v>99</v>
      </c>
      <c r="J68" s="75" t="s">
        <v>44</v>
      </c>
      <c r="K68" s="74" t="s">
        <v>99</v>
      </c>
      <c r="L68" s="74" t="s">
        <v>99</v>
      </c>
      <c r="M68" s="287" t="s">
        <v>99</v>
      </c>
      <c r="N68" s="74"/>
      <c r="O68" s="288" t="s">
        <v>99</v>
      </c>
      <c r="P68" s="74" t="s">
        <v>99</v>
      </c>
      <c r="Q68" s="75" t="s">
        <v>44</v>
      </c>
      <c r="R68" s="75" t="s">
        <v>44</v>
      </c>
      <c r="S68" s="75" t="s">
        <v>44</v>
      </c>
      <c r="T68" s="75" t="s">
        <v>44</v>
      </c>
      <c r="U68" s="75" t="s">
        <v>44</v>
      </c>
      <c r="V68" s="75"/>
      <c r="W68" s="75"/>
      <c r="X68" s="75"/>
      <c r="Y68" s="75"/>
      <c r="Z68" s="75"/>
      <c r="AA68" s="75"/>
      <c r="AB68" s="75"/>
      <c r="AC68" s="75"/>
      <c r="AD68" s="75"/>
      <c r="AE68" s="75"/>
      <c r="AF68" s="75"/>
      <c r="AG68" s="75"/>
      <c r="AH68" s="75"/>
      <c r="AI68" s="101">
        <f t="shared" si="11"/>
        <v>0</v>
      </c>
      <c r="AJ68" s="4">
        <f t="shared" si="12"/>
        <v>0</v>
      </c>
      <c r="AK68" s="4">
        <f t="shared" si="13"/>
        <v>0</v>
      </c>
      <c r="AL68" s="4">
        <f t="shared" si="14"/>
        <v>0</v>
      </c>
      <c r="AM68" s="4">
        <f t="shared" ref="AM68:AM93" si="19">INT(D68)</f>
        <v>0</v>
      </c>
      <c r="AN68" s="4">
        <f t="shared" ref="AN68:AN93" si="20">((ROUNDDOWN(D68,2)-INT(D68))*100)</f>
        <v>0</v>
      </c>
      <c r="AO68" s="4">
        <f t="shared" si="15"/>
        <v>0</v>
      </c>
      <c r="AP68" s="4">
        <f t="shared" ref="AP68:AP93" si="21">INT(E68)</f>
        <v>0</v>
      </c>
      <c r="AQ68" s="4">
        <f t="shared" ref="AQ68:AQ93" si="22">((ROUNDDOWN(E68,2)-INT(E68))*100)</f>
        <v>0</v>
      </c>
      <c r="AR68" s="4">
        <f t="shared" si="16"/>
        <v>0</v>
      </c>
      <c r="AS68" s="4">
        <f t="shared" ref="AS68:AS93" si="23">IF(U68="ใช่",INT(D68),0)</f>
        <v>0</v>
      </c>
      <c r="AT68" s="4">
        <f t="shared" ref="AT68:AT93" si="24">IF(U68="ใช่",((ROUNDDOWN(D68,2)-INT(D68))*100),0)</f>
        <v>0</v>
      </c>
      <c r="AU68" s="4">
        <f t="shared" si="17"/>
        <v>0</v>
      </c>
      <c r="AV68" s="4">
        <f t="shared" ref="AV68:AV93" si="25">IF(U68="ใช่",INT(E68),0)</f>
        <v>0</v>
      </c>
      <c r="AW68" s="4">
        <f t="shared" ref="AW68:AW93" si="26">IF(U68="ใช่",((ROUNDDOWN(E68,2)-INT(E68))*100),0)</f>
        <v>0</v>
      </c>
    </row>
    <row r="69" spans="1:49" ht="14.5" x14ac:dyDescent="0.35">
      <c r="A69" s="104" t="str">
        <f t="shared" ref="A69:A132" si="27">IF(AND(A68&lt;&gt;"",C69&lt;&gt;"",C69&lt;&gt;0),A68+TIME(0,(INT(AJ68)),AK68),"")</f>
        <v/>
      </c>
      <c r="B69" s="5" t="str">
        <f t="shared" si="18"/>
        <v/>
      </c>
      <c r="C69" s="336">
        <f t="shared" ref="C69:C132" si="28">AJ69+(AK69/100)</f>
        <v>0</v>
      </c>
      <c r="D69" s="73">
        <v>0</v>
      </c>
      <c r="E69" s="73">
        <v>0</v>
      </c>
      <c r="F69" s="74"/>
      <c r="G69" s="74"/>
      <c r="H69" s="75" t="s">
        <v>99</v>
      </c>
      <c r="I69" s="75" t="s">
        <v>99</v>
      </c>
      <c r="J69" s="75" t="s">
        <v>44</v>
      </c>
      <c r="K69" s="74" t="s">
        <v>99</v>
      </c>
      <c r="L69" s="74" t="s">
        <v>99</v>
      </c>
      <c r="M69" s="287" t="s">
        <v>99</v>
      </c>
      <c r="N69" s="74"/>
      <c r="O69" s="288" t="s">
        <v>99</v>
      </c>
      <c r="P69" s="74" t="s">
        <v>99</v>
      </c>
      <c r="Q69" s="75" t="s">
        <v>44</v>
      </c>
      <c r="R69" s="75" t="s">
        <v>44</v>
      </c>
      <c r="S69" s="75" t="s">
        <v>44</v>
      </c>
      <c r="T69" s="75" t="s">
        <v>44</v>
      </c>
      <c r="U69" s="75" t="s">
        <v>44</v>
      </c>
      <c r="V69" s="75"/>
      <c r="W69" s="75"/>
      <c r="X69" s="75"/>
      <c r="Y69" s="75"/>
      <c r="Z69" s="75"/>
      <c r="AA69" s="75"/>
      <c r="AB69" s="75"/>
      <c r="AC69" s="75"/>
      <c r="AD69" s="75"/>
      <c r="AE69" s="75"/>
      <c r="AF69" s="75"/>
      <c r="AG69" s="75"/>
      <c r="AH69" s="75"/>
      <c r="AI69" s="101">
        <f t="shared" ref="AI69:AI93" si="29">ROUNDDOWN(((AM69*60)+AN69)+((AP69*60)+AQ69),0)</f>
        <v>0</v>
      </c>
      <c r="AJ69" s="4">
        <f t="shared" ref="AJ69:AJ93" si="30">ROUNDDOWN(AI69/60,0)</f>
        <v>0</v>
      </c>
      <c r="AK69" s="4">
        <f t="shared" ref="AK69:AK93" si="31">MOD(AI69,60)</f>
        <v>0</v>
      </c>
      <c r="AL69" s="4">
        <f t="shared" ref="AL69:AL93" si="32">ROUNDDOWN(((AM69*60)+AN69),0)</f>
        <v>0</v>
      </c>
      <c r="AM69" s="4">
        <f t="shared" si="19"/>
        <v>0</v>
      </c>
      <c r="AN69" s="4">
        <f t="shared" si="20"/>
        <v>0</v>
      </c>
      <c r="AO69" s="4">
        <f t="shared" ref="AO69:AO93" si="33">ROUNDDOWN(((AP69*60)+AQ69),0)</f>
        <v>0</v>
      </c>
      <c r="AP69" s="4">
        <f t="shared" si="21"/>
        <v>0</v>
      </c>
      <c r="AQ69" s="4">
        <f t="shared" si="22"/>
        <v>0</v>
      </c>
      <c r="AR69" s="4">
        <f t="shared" ref="AR69:AR93" si="34">ROUNDDOWN(((AS69*60)+AT69),0)</f>
        <v>0</v>
      </c>
      <c r="AS69" s="4">
        <f t="shared" si="23"/>
        <v>0</v>
      </c>
      <c r="AT69" s="4">
        <f t="shared" si="24"/>
        <v>0</v>
      </c>
      <c r="AU69" s="4">
        <f t="shared" ref="AU69:AU93" si="35">ROUNDDOWN(((AV69*60)+AW69),0)</f>
        <v>0</v>
      </c>
      <c r="AV69" s="4">
        <f t="shared" si="25"/>
        <v>0</v>
      </c>
      <c r="AW69" s="4">
        <f t="shared" si="26"/>
        <v>0</v>
      </c>
    </row>
    <row r="70" spans="1:49" ht="14.5" x14ac:dyDescent="0.35">
      <c r="A70" s="104" t="str">
        <f t="shared" si="27"/>
        <v/>
      </c>
      <c r="B70" s="5" t="str">
        <f t="shared" si="18"/>
        <v/>
      </c>
      <c r="C70" s="336">
        <f t="shared" si="28"/>
        <v>0</v>
      </c>
      <c r="D70" s="73">
        <v>0</v>
      </c>
      <c r="E70" s="73">
        <v>0</v>
      </c>
      <c r="F70" s="74"/>
      <c r="G70" s="74"/>
      <c r="H70" s="75" t="s">
        <v>99</v>
      </c>
      <c r="I70" s="75" t="s">
        <v>99</v>
      </c>
      <c r="J70" s="75" t="s">
        <v>44</v>
      </c>
      <c r="K70" s="74" t="s">
        <v>99</v>
      </c>
      <c r="L70" s="74" t="s">
        <v>99</v>
      </c>
      <c r="M70" s="287" t="s">
        <v>99</v>
      </c>
      <c r="N70" s="74"/>
      <c r="O70" s="288" t="s">
        <v>99</v>
      </c>
      <c r="P70" s="74" t="s">
        <v>99</v>
      </c>
      <c r="Q70" s="75" t="s">
        <v>44</v>
      </c>
      <c r="R70" s="75" t="s">
        <v>44</v>
      </c>
      <c r="S70" s="75" t="s">
        <v>44</v>
      </c>
      <c r="T70" s="75" t="s">
        <v>44</v>
      </c>
      <c r="U70" s="75" t="s">
        <v>44</v>
      </c>
      <c r="V70" s="75"/>
      <c r="W70" s="75"/>
      <c r="X70" s="75"/>
      <c r="Y70" s="75"/>
      <c r="Z70" s="75"/>
      <c r="AA70" s="75"/>
      <c r="AB70" s="75"/>
      <c r="AC70" s="75"/>
      <c r="AD70" s="75"/>
      <c r="AE70" s="75"/>
      <c r="AF70" s="75"/>
      <c r="AG70" s="75"/>
      <c r="AH70" s="75"/>
      <c r="AI70" s="101">
        <f t="shared" si="29"/>
        <v>0</v>
      </c>
      <c r="AJ70" s="4">
        <f t="shared" si="30"/>
        <v>0</v>
      </c>
      <c r="AK70" s="4">
        <f t="shared" si="31"/>
        <v>0</v>
      </c>
      <c r="AL70" s="4">
        <f t="shared" si="32"/>
        <v>0</v>
      </c>
      <c r="AM70" s="4">
        <f t="shared" si="19"/>
        <v>0</v>
      </c>
      <c r="AN70" s="4">
        <f t="shared" si="20"/>
        <v>0</v>
      </c>
      <c r="AO70" s="4">
        <f t="shared" si="33"/>
        <v>0</v>
      </c>
      <c r="AP70" s="4">
        <f t="shared" si="21"/>
        <v>0</v>
      </c>
      <c r="AQ70" s="4">
        <f t="shared" si="22"/>
        <v>0</v>
      </c>
      <c r="AR70" s="4">
        <f t="shared" si="34"/>
        <v>0</v>
      </c>
      <c r="AS70" s="4">
        <f t="shared" si="23"/>
        <v>0</v>
      </c>
      <c r="AT70" s="4">
        <f t="shared" si="24"/>
        <v>0</v>
      </c>
      <c r="AU70" s="4">
        <f t="shared" si="35"/>
        <v>0</v>
      </c>
      <c r="AV70" s="4">
        <f t="shared" si="25"/>
        <v>0</v>
      </c>
      <c r="AW70" s="4">
        <f t="shared" si="26"/>
        <v>0</v>
      </c>
    </row>
    <row r="71" spans="1:49" ht="14.5" x14ac:dyDescent="0.35">
      <c r="A71" s="104" t="str">
        <f t="shared" si="27"/>
        <v/>
      </c>
      <c r="B71" s="5" t="str">
        <f t="shared" si="18"/>
        <v/>
      </c>
      <c r="C71" s="336">
        <f t="shared" si="28"/>
        <v>0</v>
      </c>
      <c r="D71" s="73">
        <v>0</v>
      </c>
      <c r="E71" s="73">
        <v>0</v>
      </c>
      <c r="F71" s="74"/>
      <c r="G71" s="74"/>
      <c r="H71" s="75" t="s">
        <v>99</v>
      </c>
      <c r="I71" s="75" t="s">
        <v>99</v>
      </c>
      <c r="J71" s="75" t="s">
        <v>44</v>
      </c>
      <c r="K71" s="74" t="s">
        <v>99</v>
      </c>
      <c r="L71" s="74" t="s">
        <v>99</v>
      </c>
      <c r="M71" s="287" t="s">
        <v>99</v>
      </c>
      <c r="N71" s="74"/>
      <c r="O71" s="288" t="s">
        <v>99</v>
      </c>
      <c r="P71" s="74" t="s">
        <v>99</v>
      </c>
      <c r="Q71" s="75" t="s">
        <v>44</v>
      </c>
      <c r="R71" s="75" t="s">
        <v>44</v>
      </c>
      <c r="S71" s="75" t="s">
        <v>44</v>
      </c>
      <c r="T71" s="75" t="s">
        <v>44</v>
      </c>
      <c r="U71" s="75" t="s">
        <v>44</v>
      </c>
      <c r="V71" s="75"/>
      <c r="W71" s="75"/>
      <c r="X71" s="75"/>
      <c r="Y71" s="75"/>
      <c r="Z71" s="75"/>
      <c r="AA71" s="75"/>
      <c r="AB71" s="75"/>
      <c r="AC71" s="75"/>
      <c r="AD71" s="75"/>
      <c r="AE71" s="75"/>
      <c r="AF71" s="75"/>
      <c r="AG71" s="75"/>
      <c r="AH71" s="75"/>
      <c r="AI71" s="101">
        <f t="shared" si="29"/>
        <v>0</v>
      </c>
      <c r="AJ71" s="4">
        <f t="shared" si="30"/>
        <v>0</v>
      </c>
      <c r="AK71" s="4">
        <f t="shared" si="31"/>
        <v>0</v>
      </c>
      <c r="AL71" s="4">
        <f t="shared" si="32"/>
        <v>0</v>
      </c>
      <c r="AM71" s="4">
        <f t="shared" si="19"/>
        <v>0</v>
      </c>
      <c r="AN71" s="4">
        <f t="shared" si="20"/>
        <v>0</v>
      </c>
      <c r="AO71" s="4">
        <f t="shared" si="33"/>
        <v>0</v>
      </c>
      <c r="AP71" s="4">
        <f t="shared" si="21"/>
        <v>0</v>
      </c>
      <c r="AQ71" s="4">
        <f t="shared" si="22"/>
        <v>0</v>
      </c>
      <c r="AR71" s="4">
        <f t="shared" si="34"/>
        <v>0</v>
      </c>
      <c r="AS71" s="4">
        <f t="shared" si="23"/>
        <v>0</v>
      </c>
      <c r="AT71" s="4">
        <f t="shared" si="24"/>
        <v>0</v>
      </c>
      <c r="AU71" s="4">
        <f t="shared" si="35"/>
        <v>0</v>
      </c>
      <c r="AV71" s="4">
        <f t="shared" si="25"/>
        <v>0</v>
      </c>
      <c r="AW71" s="4">
        <f t="shared" si="26"/>
        <v>0</v>
      </c>
    </row>
    <row r="72" spans="1:49" ht="14.5" x14ac:dyDescent="0.35">
      <c r="A72" s="104" t="str">
        <f t="shared" si="27"/>
        <v/>
      </c>
      <c r="B72" s="5" t="str">
        <f t="shared" si="18"/>
        <v/>
      </c>
      <c r="C72" s="336">
        <f t="shared" si="28"/>
        <v>0</v>
      </c>
      <c r="D72" s="73">
        <v>0</v>
      </c>
      <c r="E72" s="73">
        <v>0</v>
      </c>
      <c r="F72" s="74"/>
      <c r="G72" s="74"/>
      <c r="H72" s="75" t="s">
        <v>99</v>
      </c>
      <c r="I72" s="75" t="s">
        <v>99</v>
      </c>
      <c r="J72" s="75" t="s">
        <v>44</v>
      </c>
      <c r="K72" s="74" t="s">
        <v>99</v>
      </c>
      <c r="L72" s="74" t="s">
        <v>99</v>
      </c>
      <c r="M72" s="287" t="s">
        <v>99</v>
      </c>
      <c r="N72" s="74"/>
      <c r="O72" s="288" t="s">
        <v>99</v>
      </c>
      <c r="P72" s="74" t="s">
        <v>99</v>
      </c>
      <c r="Q72" s="75" t="s">
        <v>44</v>
      </c>
      <c r="R72" s="75" t="s">
        <v>44</v>
      </c>
      <c r="S72" s="75" t="s">
        <v>44</v>
      </c>
      <c r="T72" s="75" t="s">
        <v>44</v>
      </c>
      <c r="U72" s="75" t="s">
        <v>44</v>
      </c>
      <c r="V72" s="75"/>
      <c r="W72" s="75"/>
      <c r="X72" s="75"/>
      <c r="Y72" s="75"/>
      <c r="Z72" s="75"/>
      <c r="AA72" s="75"/>
      <c r="AB72" s="75"/>
      <c r="AC72" s="75"/>
      <c r="AD72" s="75"/>
      <c r="AE72" s="75"/>
      <c r="AF72" s="75"/>
      <c r="AG72" s="75"/>
      <c r="AH72" s="75"/>
      <c r="AI72" s="101">
        <f t="shared" si="29"/>
        <v>0</v>
      </c>
      <c r="AJ72" s="4">
        <f t="shared" si="30"/>
        <v>0</v>
      </c>
      <c r="AK72" s="4">
        <f t="shared" si="31"/>
        <v>0</v>
      </c>
      <c r="AL72" s="4">
        <f t="shared" si="32"/>
        <v>0</v>
      </c>
      <c r="AM72" s="4">
        <f t="shared" si="19"/>
        <v>0</v>
      </c>
      <c r="AN72" s="4">
        <f t="shared" si="20"/>
        <v>0</v>
      </c>
      <c r="AO72" s="4">
        <f t="shared" si="33"/>
        <v>0</v>
      </c>
      <c r="AP72" s="4">
        <f t="shared" si="21"/>
        <v>0</v>
      </c>
      <c r="AQ72" s="4">
        <f t="shared" si="22"/>
        <v>0</v>
      </c>
      <c r="AR72" s="4">
        <f t="shared" si="34"/>
        <v>0</v>
      </c>
      <c r="AS72" s="4">
        <f t="shared" si="23"/>
        <v>0</v>
      </c>
      <c r="AT72" s="4">
        <f t="shared" si="24"/>
        <v>0</v>
      </c>
      <c r="AU72" s="4">
        <f t="shared" si="35"/>
        <v>0</v>
      </c>
      <c r="AV72" s="4">
        <f t="shared" si="25"/>
        <v>0</v>
      </c>
      <c r="AW72" s="4">
        <f t="shared" si="26"/>
        <v>0</v>
      </c>
    </row>
    <row r="73" spans="1:49" ht="14.5" x14ac:dyDescent="0.35">
      <c r="A73" s="104" t="str">
        <f t="shared" si="27"/>
        <v/>
      </c>
      <c r="B73" s="5" t="str">
        <f t="shared" si="18"/>
        <v/>
      </c>
      <c r="C73" s="336">
        <f t="shared" si="28"/>
        <v>0</v>
      </c>
      <c r="D73" s="73">
        <v>0</v>
      </c>
      <c r="E73" s="73">
        <v>0</v>
      </c>
      <c r="F73" s="74"/>
      <c r="G73" s="74"/>
      <c r="H73" s="75" t="s">
        <v>99</v>
      </c>
      <c r="I73" s="75" t="s">
        <v>99</v>
      </c>
      <c r="J73" s="75" t="s">
        <v>44</v>
      </c>
      <c r="K73" s="74" t="s">
        <v>99</v>
      </c>
      <c r="L73" s="74" t="s">
        <v>99</v>
      </c>
      <c r="M73" s="287" t="s">
        <v>99</v>
      </c>
      <c r="N73" s="74"/>
      <c r="O73" s="288" t="s">
        <v>99</v>
      </c>
      <c r="P73" s="74" t="s">
        <v>99</v>
      </c>
      <c r="Q73" s="75" t="s">
        <v>44</v>
      </c>
      <c r="R73" s="75" t="s">
        <v>44</v>
      </c>
      <c r="S73" s="75" t="s">
        <v>44</v>
      </c>
      <c r="T73" s="75" t="s">
        <v>44</v>
      </c>
      <c r="U73" s="75" t="s">
        <v>44</v>
      </c>
      <c r="V73" s="75"/>
      <c r="W73" s="75"/>
      <c r="X73" s="75"/>
      <c r="Y73" s="75"/>
      <c r="Z73" s="75"/>
      <c r="AA73" s="75"/>
      <c r="AB73" s="75"/>
      <c r="AC73" s="75"/>
      <c r="AD73" s="75"/>
      <c r="AE73" s="75"/>
      <c r="AF73" s="75"/>
      <c r="AG73" s="75"/>
      <c r="AH73" s="75"/>
      <c r="AI73" s="101">
        <f t="shared" si="29"/>
        <v>0</v>
      </c>
      <c r="AJ73" s="4">
        <f t="shared" si="30"/>
        <v>0</v>
      </c>
      <c r="AK73" s="4">
        <f t="shared" si="31"/>
        <v>0</v>
      </c>
      <c r="AL73" s="4">
        <f t="shared" si="32"/>
        <v>0</v>
      </c>
      <c r="AM73" s="4">
        <f t="shared" si="19"/>
        <v>0</v>
      </c>
      <c r="AN73" s="4">
        <f t="shared" si="20"/>
        <v>0</v>
      </c>
      <c r="AO73" s="4">
        <f t="shared" si="33"/>
        <v>0</v>
      </c>
      <c r="AP73" s="4">
        <f t="shared" si="21"/>
        <v>0</v>
      </c>
      <c r="AQ73" s="4">
        <f t="shared" si="22"/>
        <v>0</v>
      </c>
      <c r="AR73" s="4">
        <f t="shared" si="34"/>
        <v>0</v>
      </c>
      <c r="AS73" s="4">
        <f t="shared" si="23"/>
        <v>0</v>
      </c>
      <c r="AT73" s="4">
        <f t="shared" si="24"/>
        <v>0</v>
      </c>
      <c r="AU73" s="4">
        <f t="shared" si="35"/>
        <v>0</v>
      </c>
      <c r="AV73" s="4">
        <f t="shared" si="25"/>
        <v>0</v>
      </c>
      <c r="AW73" s="4">
        <f t="shared" si="26"/>
        <v>0</v>
      </c>
    </row>
    <row r="74" spans="1:49" ht="14.5" x14ac:dyDescent="0.35">
      <c r="A74" s="104" t="str">
        <f t="shared" si="27"/>
        <v/>
      </c>
      <c r="B74" s="5" t="str">
        <f t="shared" si="18"/>
        <v/>
      </c>
      <c r="C74" s="336">
        <f t="shared" si="28"/>
        <v>0</v>
      </c>
      <c r="D74" s="73">
        <v>0</v>
      </c>
      <c r="E74" s="73">
        <v>0</v>
      </c>
      <c r="F74" s="74"/>
      <c r="G74" s="74"/>
      <c r="H74" s="75" t="s">
        <v>99</v>
      </c>
      <c r="I74" s="75" t="s">
        <v>99</v>
      </c>
      <c r="J74" s="75" t="s">
        <v>44</v>
      </c>
      <c r="K74" s="74" t="s">
        <v>99</v>
      </c>
      <c r="L74" s="74" t="s">
        <v>99</v>
      </c>
      <c r="M74" s="287" t="s">
        <v>99</v>
      </c>
      <c r="N74" s="74"/>
      <c r="O74" s="288" t="s">
        <v>99</v>
      </c>
      <c r="P74" s="74" t="s">
        <v>99</v>
      </c>
      <c r="Q74" s="75" t="s">
        <v>44</v>
      </c>
      <c r="R74" s="75" t="s">
        <v>44</v>
      </c>
      <c r="S74" s="75" t="s">
        <v>44</v>
      </c>
      <c r="T74" s="75" t="s">
        <v>44</v>
      </c>
      <c r="U74" s="75" t="s">
        <v>44</v>
      </c>
      <c r="V74" s="75"/>
      <c r="W74" s="75"/>
      <c r="X74" s="75"/>
      <c r="Y74" s="75"/>
      <c r="Z74" s="75"/>
      <c r="AA74" s="75"/>
      <c r="AB74" s="75"/>
      <c r="AC74" s="75"/>
      <c r="AD74" s="75"/>
      <c r="AE74" s="75"/>
      <c r="AF74" s="75"/>
      <c r="AG74" s="75"/>
      <c r="AH74" s="75"/>
      <c r="AI74" s="101">
        <f t="shared" si="29"/>
        <v>0</v>
      </c>
      <c r="AJ74" s="4">
        <f t="shared" si="30"/>
        <v>0</v>
      </c>
      <c r="AK74" s="4">
        <f t="shared" si="31"/>
        <v>0</v>
      </c>
      <c r="AL74" s="4">
        <f t="shared" si="32"/>
        <v>0</v>
      </c>
      <c r="AM74" s="4">
        <f t="shared" si="19"/>
        <v>0</v>
      </c>
      <c r="AN74" s="4">
        <f t="shared" si="20"/>
        <v>0</v>
      </c>
      <c r="AO74" s="4">
        <f t="shared" si="33"/>
        <v>0</v>
      </c>
      <c r="AP74" s="4">
        <f t="shared" si="21"/>
        <v>0</v>
      </c>
      <c r="AQ74" s="4">
        <f t="shared" si="22"/>
        <v>0</v>
      </c>
      <c r="AR74" s="4">
        <f t="shared" si="34"/>
        <v>0</v>
      </c>
      <c r="AS74" s="4">
        <f t="shared" si="23"/>
        <v>0</v>
      </c>
      <c r="AT74" s="4">
        <f t="shared" si="24"/>
        <v>0</v>
      </c>
      <c r="AU74" s="4">
        <f t="shared" si="35"/>
        <v>0</v>
      </c>
      <c r="AV74" s="4">
        <f t="shared" si="25"/>
        <v>0</v>
      </c>
      <c r="AW74" s="4">
        <f t="shared" si="26"/>
        <v>0</v>
      </c>
    </row>
    <row r="75" spans="1:49" ht="14.5" x14ac:dyDescent="0.35">
      <c r="A75" s="104" t="str">
        <f t="shared" si="27"/>
        <v/>
      </c>
      <c r="B75" s="5" t="str">
        <f t="shared" si="18"/>
        <v/>
      </c>
      <c r="C75" s="336">
        <f t="shared" si="28"/>
        <v>0</v>
      </c>
      <c r="D75" s="73">
        <v>0</v>
      </c>
      <c r="E75" s="73">
        <v>0</v>
      </c>
      <c r="F75" s="74"/>
      <c r="G75" s="74"/>
      <c r="H75" s="75" t="s">
        <v>99</v>
      </c>
      <c r="I75" s="75" t="s">
        <v>99</v>
      </c>
      <c r="J75" s="75" t="s">
        <v>44</v>
      </c>
      <c r="K75" s="74" t="s">
        <v>99</v>
      </c>
      <c r="L75" s="74" t="s">
        <v>99</v>
      </c>
      <c r="M75" s="287" t="s">
        <v>99</v>
      </c>
      <c r="N75" s="74"/>
      <c r="O75" s="288" t="s">
        <v>99</v>
      </c>
      <c r="P75" s="74" t="s">
        <v>99</v>
      </c>
      <c r="Q75" s="75" t="s">
        <v>44</v>
      </c>
      <c r="R75" s="75" t="s">
        <v>44</v>
      </c>
      <c r="S75" s="75" t="s">
        <v>44</v>
      </c>
      <c r="T75" s="75" t="s">
        <v>44</v>
      </c>
      <c r="U75" s="75" t="s">
        <v>44</v>
      </c>
      <c r="V75" s="75"/>
      <c r="W75" s="75"/>
      <c r="X75" s="75"/>
      <c r="Y75" s="75"/>
      <c r="Z75" s="75"/>
      <c r="AA75" s="75"/>
      <c r="AB75" s="75"/>
      <c r="AC75" s="75"/>
      <c r="AD75" s="75"/>
      <c r="AE75" s="75"/>
      <c r="AF75" s="75"/>
      <c r="AG75" s="75"/>
      <c r="AH75" s="75"/>
      <c r="AI75" s="101">
        <f t="shared" si="29"/>
        <v>0</v>
      </c>
      <c r="AJ75" s="4">
        <f t="shared" si="30"/>
        <v>0</v>
      </c>
      <c r="AK75" s="4">
        <f t="shared" si="31"/>
        <v>0</v>
      </c>
      <c r="AL75" s="4">
        <f t="shared" si="32"/>
        <v>0</v>
      </c>
      <c r="AM75" s="4">
        <f t="shared" si="19"/>
        <v>0</v>
      </c>
      <c r="AN75" s="4">
        <f t="shared" si="20"/>
        <v>0</v>
      </c>
      <c r="AO75" s="4">
        <f t="shared" si="33"/>
        <v>0</v>
      </c>
      <c r="AP75" s="4">
        <f t="shared" si="21"/>
        <v>0</v>
      </c>
      <c r="AQ75" s="4">
        <f t="shared" si="22"/>
        <v>0</v>
      </c>
      <c r="AR75" s="4">
        <f t="shared" si="34"/>
        <v>0</v>
      </c>
      <c r="AS75" s="4">
        <f t="shared" si="23"/>
        <v>0</v>
      </c>
      <c r="AT75" s="4">
        <f t="shared" si="24"/>
        <v>0</v>
      </c>
      <c r="AU75" s="4">
        <f t="shared" si="35"/>
        <v>0</v>
      </c>
      <c r="AV75" s="4">
        <f t="shared" si="25"/>
        <v>0</v>
      </c>
      <c r="AW75" s="4">
        <f t="shared" si="26"/>
        <v>0</v>
      </c>
    </row>
    <row r="76" spans="1:49" ht="14.5" x14ac:dyDescent="0.35">
      <c r="A76" s="104" t="str">
        <f t="shared" si="27"/>
        <v/>
      </c>
      <c r="B76" s="5" t="str">
        <f t="shared" si="18"/>
        <v/>
      </c>
      <c r="C76" s="336">
        <f t="shared" si="28"/>
        <v>0</v>
      </c>
      <c r="D76" s="73">
        <v>0</v>
      </c>
      <c r="E76" s="73">
        <v>0</v>
      </c>
      <c r="F76" s="74"/>
      <c r="G76" s="74"/>
      <c r="H76" s="75" t="s">
        <v>99</v>
      </c>
      <c r="I76" s="75" t="s">
        <v>99</v>
      </c>
      <c r="J76" s="75" t="s">
        <v>44</v>
      </c>
      <c r="K76" s="74" t="s">
        <v>99</v>
      </c>
      <c r="L76" s="74" t="s">
        <v>99</v>
      </c>
      <c r="M76" s="287" t="s">
        <v>99</v>
      </c>
      <c r="N76" s="74"/>
      <c r="O76" s="288" t="s">
        <v>99</v>
      </c>
      <c r="P76" s="74" t="s">
        <v>99</v>
      </c>
      <c r="Q76" s="75" t="s">
        <v>44</v>
      </c>
      <c r="R76" s="75" t="s">
        <v>44</v>
      </c>
      <c r="S76" s="75" t="s">
        <v>44</v>
      </c>
      <c r="T76" s="75" t="s">
        <v>44</v>
      </c>
      <c r="U76" s="75" t="s">
        <v>44</v>
      </c>
      <c r="V76" s="75"/>
      <c r="W76" s="75"/>
      <c r="X76" s="75"/>
      <c r="Y76" s="75"/>
      <c r="Z76" s="75"/>
      <c r="AA76" s="75"/>
      <c r="AB76" s="75"/>
      <c r="AC76" s="75"/>
      <c r="AD76" s="75"/>
      <c r="AE76" s="75"/>
      <c r="AF76" s="75"/>
      <c r="AG76" s="75"/>
      <c r="AH76" s="75"/>
      <c r="AI76" s="101">
        <f t="shared" si="29"/>
        <v>0</v>
      </c>
      <c r="AJ76" s="4">
        <f t="shared" si="30"/>
        <v>0</v>
      </c>
      <c r="AK76" s="4">
        <f t="shared" si="31"/>
        <v>0</v>
      </c>
      <c r="AL76" s="4">
        <f t="shared" si="32"/>
        <v>0</v>
      </c>
      <c r="AM76" s="4">
        <f t="shared" si="19"/>
        <v>0</v>
      </c>
      <c r="AN76" s="4">
        <f t="shared" si="20"/>
        <v>0</v>
      </c>
      <c r="AO76" s="4">
        <f t="shared" si="33"/>
        <v>0</v>
      </c>
      <c r="AP76" s="4">
        <f t="shared" si="21"/>
        <v>0</v>
      </c>
      <c r="AQ76" s="4">
        <f t="shared" si="22"/>
        <v>0</v>
      </c>
      <c r="AR76" s="4">
        <f t="shared" si="34"/>
        <v>0</v>
      </c>
      <c r="AS76" s="4">
        <f t="shared" si="23"/>
        <v>0</v>
      </c>
      <c r="AT76" s="4">
        <f t="shared" si="24"/>
        <v>0</v>
      </c>
      <c r="AU76" s="4">
        <f t="shared" si="35"/>
        <v>0</v>
      </c>
      <c r="AV76" s="4">
        <f t="shared" si="25"/>
        <v>0</v>
      </c>
      <c r="AW76" s="4">
        <f t="shared" si="26"/>
        <v>0</v>
      </c>
    </row>
    <row r="77" spans="1:49" ht="14.5" x14ac:dyDescent="0.35">
      <c r="A77" s="104" t="str">
        <f t="shared" si="27"/>
        <v/>
      </c>
      <c r="B77" s="5" t="str">
        <f t="shared" si="18"/>
        <v/>
      </c>
      <c r="C77" s="336">
        <f t="shared" si="28"/>
        <v>0</v>
      </c>
      <c r="D77" s="73">
        <v>0</v>
      </c>
      <c r="E77" s="73">
        <v>0</v>
      </c>
      <c r="F77" s="74"/>
      <c r="G77" s="74"/>
      <c r="H77" s="75" t="s">
        <v>99</v>
      </c>
      <c r="I77" s="75" t="s">
        <v>99</v>
      </c>
      <c r="J77" s="75" t="s">
        <v>44</v>
      </c>
      <c r="K77" s="74" t="s">
        <v>99</v>
      </c>
      <c r="L77" s="74" t="s">
        <v>99</v>
      </c>
      <c r="M77" s="287" t="s">
        <v>99</v>
      </c>
      <c r="N77" s="74"/>
      <c r="O77" s="288" t="s">
        <v>99</v>
      </c>
      <c r="P77" s="74" t="s">
        <v>99</v>
      </c>
      <c r="Q77" s="75" t="s">
        <v>44</v>
      </c>
      <c r="R77" s="75" t="s">
        <v>44</v>
      </c>
      <c r="S77" s="75" t="s">
        <v>44</v>
      </c>
      <c r="T77" s="75" t="s">
        <v>44</v>
      </c>
      <c r="U77" s="75" t="s">
        <v>44</v>
      </c>
      <c r="V77" s="75"/>
      <c r="W77" s="75"/>
      <c r="X77" s="75"/>
      <c r="Y77" s="75"/>
      <c r="Z77" s="75"/>
      <c r="AA77" s="75"/>
      <c r="AB77" s="75"/>
      <c r="AC77" s="75"/>
      <c r="AD77" s="75"/>
      <c r="AE77" s="75"/>
      <c r="AF77" s="75"/>
      <c r="AG77" s="75"/>
      <c r="AH77" s="75"/>
      <c r="AI77" s="101">
        <f t="shared" si="29"/>
        <v>0</v>
      </c>
      <c r="AJ77" s="4">
        <f t="shared" si="30"/>
        <v>0</v>
      </c>
      <c r="AK77" s="4">
        <f t="shared" si="31"/>
        <v>0</v>
      </c>
      <c r="AL77" s="4">
        <f t="shared" si="32"/>
        <v>0</v>
      </c>
      <c r="AM77" s="4">
        <f t="shared" si="19"/>
        <v>0</v>
      </c>
      <c r="AN77" s="4">
        <f t="shared" si="20"/>
        <v>0</v>
      </c>
      <c r="AO77" s="4">
        <f t="shared" si="33"/>
        <v>0</v>
      </c>
      <c r="AP77" s="4">
        <f t="shared" si="21"/>
        <v>0</v>
      </c>
      <c r="AQ77" s="4">
        <f t="shared" si="22"/>
        <v>0</v>
      </c>
      <c r="AR77" s="4">
        <f t="shared" si="34"/>
        <v>0</v>
      </c>
      <c r="AS77" s="4">
        <f t="shared" si="23"/>
        <v>0</v>
      </c>
      <c r="AT77" s="4">
        <f t="shared" si="24"/>
        <v>0</v>
      </c>
      <c r="AU77" s="4">
        <f t="shared" si="35"/>
        <v>0</v>
      </c>
      <c r="AV77" s="4">
        <f t="shared" si="25"/>
        <v>0</v>
      </c>
      <c r="AW77" s="4">
        <f t="shared" si="26"/>
        <v>0</v>
      </c>
    </row>
    <row r="78" spans="1:49" ht="14.5" x14ac:dyDescent="0.35">
      <c r="A78" s="104" t="str">
        <f t="shared" si="27"/>
        <v/>
      </c>
      <c r="B78" s="5" t="str">
        <f t="shared" si="18"/>
        <v/>
      </c>
      <c r="C78" s="336">
        <f t="shared" si="28"/>
        <v>0</v>
      </c>
      <c r="D78" s="73">
        <v>0</v>
      </c>
      <c r="E78" s="73">
        <v>0</v>
      </c>
      <c r="F78" s="74"/>
      <c r="G78" s="74"/>
      <c r="H78" s="75" t="s">
        <v>99</v>
      </c>
      <c r="I78" s="75" t="s">
        <v>99</v>
      </c>
      <c r="J78" s="75" t="s">
        <v>44</v>
      </c>
      <c r="K78" s="74" t="s">
        <v>99</v>
      </c>
      <c r="L78" s="74" t="s">
        <v>99</v>
      </c>
      <c r="M78" s="287" t="s">
        <v>99</v>
      </c>
      <c r="N78" s="74"/>
      <c r="O78" s="288" t="s">
        <v>99</v>
      </c>
      <c r="P78" s="74" t="s">
        <v>99</v>
      </c>
      <c r="Q78" s="75" t="s">
        <v>44</v>
      </c>
      <c r="R78" s="75" t="s">
        <v>44</v>
      </c>
      <c r="S78" s="75" t="s">
        <v>44</v>
      </c>
      <c r="T78" s="75" t="s">
        <v>44</v>
      </c>
      <c r="U78" s="75" t="s">
        <v>44</v>
      </c>
      <c r="V78" s="75"/>
      <c r="W78" s="75"/>
      <c r="X78" s="75"/>
      <c r="Y78" s="75"/>
      <c r="Z78" s="75"/>
      <c r="AA78" s="75"/>
      <c r="AB78" s="75"/>
      <c r="AC78" s="75"/>
      <c r="AD78" s="75"/>
      <c r="AE78" s="75"/>
      <c r="AF78" s="75"/>
      <c r="AG78" s="75"/>
      <c r="AH78" s="75"/>
      <c r="AI78" s="101">
        <f t="shared" si="29"/>
        <v>0</v>
      </c>
      <c r="AJ78" s="4">
        <f t="shared" si="30"/>
        <v>0</v>
      </c>
      <c r="AK78" s="4">
        <f t="shared" si="31"/>
        <v>0</v>
      </c>
      <c r="AL78" s="4">
        <f t="shared" si="32"/>
        <v>0</v>
      </c>
      <c r="AM78" s="4">
        <f t="shared" si="19"/>
        <v>0</v>
      </c>
      <c r="AN78" s="4">
        <f t="shared" si="20"/>
        <v>0</v>
      </c>
      <c r="AO78" s="4">
        <f t="shared" si="33"/>
        <v>0</v>
      </c>
      <c r="AP78" s="4">
        <f t="shared" si="21"/>
        <v>0</v>
      </c>
      <c r="AQ78" s="4">
        <f t="shared" si="22"/>
        <v>0</v>
      </c>
      <c r="AR78" s="4">
        <f t="shared" si="34"/>
        <v>0</v>
      </c>
      <c r="AS78" s="4">
        <f t="shared" si="23"/>
        <v>0</v>
      </c>
      <c r="AT78" s="4">
        <f t="shared" si="24"/>
        <v>0</v>
      </c>
      <c r="AU78" s="4">
        <f t="shared" si="35"/>
        <v>0</v>
      </c>
      <c r="AV78" s="4">
        <f t="shared" si="25"/>
        <v>0</v>
      </c>
      <c r="AW78" s="4">
        <f t="shared" si="26"/>
        <v>0</v>
      </c>
    </row>
    <row r="79" spans="1:49" ht="14.5" x14ac:dyDescent="0.35">
      <c r="A79" s="104" t="str">
        <f t="shared" si="27"/>
        <v/>
      </c>
      <c r="B79" s="5" t="str">
        <f t="shared" si="18"/>
        <v/>
      </c>
      <c r="C79" s="336">
        <f t="shared" si="28"/>
        <v>0</v>
      </c>
      <c r="D79" s="73">
        <v>0</v>
      </c>
      <c r="E79" s="73">
        <v>0</v>
      </c>
      <c r="F79" s="74"/>
      <c r="G79" s="74"/>
      <c r="H79" s="75" t="s">
        <v>99</v>
      </c>
      <c r="I79" s="75" t="s">
        <v>99</v>
      </c>
      <c r="J79" s="75" t="s">
        <v>44</v>
      </c>
      <c r="K79" s="74" t="s">
        <v>99</v>
      </c>
      <c r="L79" s="74" t="s">
        <v>99</v>
      </c>
      <c r="M79" s="287" t="s">
        <v>99</v>
      </c>
      <c r="N79" s="74"/>
      <c r="O79" s="288" t="s">
        <v>99</v>
      </c>
      <c r="P79" s="74" t="s">
        <v>99</v>
      </c>
      <c r="Q79" s="75" t="s">
        <v>44</v>
      </c>
      <c r="R79" s="75" t="s">
        <v>44</v>
      </c>
      <c r="S79" s="75" t="s">
        <v>44</v>
      </c>
      <c r="T79" s="75" t="s">
        <v>44</v>
      </c>
      <c r="U79" s="75" t="s">
        <v>44</v>
      </c>
      <c r="V79" s="75"/>
      <c r="W79" s="75"/>
      <c r="X79" s="75"/>
      <c r="Y79" s="75"/>
      <c r="Z79" s="75"/>
      <c r="AA79" s="75"/>
      <c r="AB79" s="75"/>
      <c r="AC79" s="75"/>
      <c r="AD79" s="75"/>
      <c r="AE79" s="75"/>
      <c r="AF79" s="75"/>
      <c r="AG79" s="75"/>
      <c r="AH79" s="75"/>
      <c r="AI79" s="101">
        <f t="shared" si="29"/>
        <v>0</v>
      </c>
      <c r="AJ79" s="4">
        <f t="shared" si="30"/>
        <v>0</v>
      </c>
      <c r="AK79" s="4">
        <f t="shared" si="31"/>
        <v>0</v>
      </c>
      <c r="AL79" s="4">
        <f t="shared" si="32"/>
        <v>0</v>
      </c>
      <c r="AM79" s="4">
        <f t="shared" si="19"/>
        <v>0</v>
      </c>
      <c r="AN79" s="4">
        <f t="shared" si="20"/>
        <v>0</v>
      </c>
      <c r="AO79" s="4">
        <f t="shared" si="33"/>
        <v>0</v>
      </c>
      <c r="AP79" s="4">
        <f t="shared" si="21"/>
        <v>0</v>
      </c>
      <c r="AQ79" s="4">
        <f t="shared" si="22"/>
        <v>0</v>
      </c>
      <c r="AR79" s="4">
        <f t="shared" si="34"/>
        <v>0</v>
      </c>
      <c r="AS79" s="4">
        <f t="shared" si="23"/>
        <v>0</v>
      </c>
      <c r="AT79" s="4">
        <f t="shared" si="24"/>
        <v>0</v>
      </c>
      <c r="AU79" s="4">
        <f t="shared" si="35"/>
        <v>0</v>
      </c>
      <c r="AV79" s="4">
        <f t="shared" si="25"/>
        <v>0</v>
      </c>
      <c r="AW79" s="4">
        <f t="shared" si="26"/>
        <v>0</v>
      </c>
    </row>
    <row r="80" spans="1:49" ht="14.5" x14ac:dyDescent="0.35">
      <c r="A80" s="104" t="str">
        <f t="shared" si="27"/>
        <v/>
      </c>
      <c r="B80" s="5" t="str">
        <f t="shared" si="18"/>
        <v/>
      </c>
      <c r="C80" s="336">
        <f t="shared" si="28"/>
        <v>0</v>
      </c>
      <c r="D80" s="73">
        <v>0</v>
      </c>
      <c r="E80" s="73">
        <v>0</v>
      </c>
      <c r="F80" s="74"/>
      <c r="G80" s="74"/>
      <c r="H80" s="75" t="s">
        <v>99</v>
      </c>
      <c r="I80" s="75" t="s">
        <v>99</v>
      </c>
      <c r="J80" s="75" t="s">
        <v>44</v>
      </c>
      <c r="K80" s="74" t="s">
        <v>99</v>
      </c>
      <c r="L80" s="74" t="s">
        <v>99</v>
      </c>
      <c r="M80" s="287" t="s">
        <v>99</v>
      </c>
      <c r="N80" s="74"/>
      <c r="O80" s="288" t="s">
        <v>99</v>
      </c>
      <c r="P80" s="74" t="s">
        <v>99</v>
      </c>
      <c r="Q80" s="75" t="s">
        <v>44</v>
      </c>
      <c r="R80" s="75" t="s">
        <v>44</v>
      </c>
      <c r="S80" s="75" t="s">
        <v>44</v>
      </c>
      <c r="T80" s="75" t="s">
        <v>44</v>
      </c>
      <c r="U80" s="75" t="s">
        <v>44</v>
      </c>
      <c r="V80" s="75"/>
      <c r="W80" s="75"/>
      <c r="X80" s="75"/>
      <c r="Y80" s="75"/>
      <c r="Z80" s="75"/>
      <c r="AA80" s="75"/>
      <c r="AB80" s="75"/>
      <c r="AC80" s="75"/>
      <c r="AD80" s="75"/>
      <c r="AE80" s="75"/>
      <c r="AF80" s="75"/>
      <c r="AG80" s="75"/>
      <c r="AH80" s="75"/>
      <c r="AI80" s="101">
        <f t="shared" si="29"/>
        <v>0</v>
      </c>
      <c r="AJ80" s="4">
        <f t="shared" si="30"/>
        <v>0</v>
      </c>
      <c r="AK80" s="4">
        <f t="shared" si="31"/>
        <v>0</v>
      </c>
      <c r="AL80" s="4">
        <f t="shared" si="32"/>
        <v>0</v>
      </c>
      <c r="AM80" s="4">
        <f t="shared" si="19"/>
        <v>0</v>
      </c>
      <c r="AN80" s="4">
        <f t="shared" si="20"/>
        <v>0</v>
      </c>
      <c r="AO80" s="4">
        <f t="shared" si="33"/>
        <v>0</v>
      </c>
      <c r="AP80" s="4">
        <f t="shared" si="21"/>
        <v>0</v>
      </c>
      <c r="AQ80" s="4">
        <f t="shared" si="22"/>
        <v>0</v>
      </c>
      <c r="AR80" s="4">
        <f t="shared" si="34"/>
        <v>0</v>
      </c>
      <c r="AS80" s="4">
        <f t="shared" si="23"/>
        <v>0</v>
      </c>
      <c r="AT80" s="4">
        <f t="shared" si="24"/>
        <v>0</v>
      </c>
      <c r="AU80" s="4">
        <f t="shared" si="35"/>
        <v>0</v>
      </c>
      <c r="AV80" s="4">
        <f t="shared" si="25"/>
        <v>0</v>
      </c>
      <c r="AW80" s="4">
        <f t="shared" si="26"/>
        <v>0</v>
      </c>
    </row>
    <row r="81" spans="1:49" ht="14.5" x14ac:dyDescent="0.35">
      <c r="A81" s="104" t="str">
        <f t="shared" si="27"/>
        <v/>
      </c>
      <c r="B81" s="5" t="str">
        <f t="shared" si="18"/>
        <v/>
      </c>
      <c r="C81" s="336">
        <f t="shared" si="28"/>
        <v>0</v>
      </c>
      <c r="D81" s="73">
        <v>0</v>
      </c>
      <c r="E81" s="73">
        <v>0</v>
      </c>
      <c r="F81" s="74"/>
      <c r="G81" s="74"/>
      <c r="H81" s="75" t="s">
        <v>99</v>
      </c>
      <c r="I81" s="75" t="s">
        <v>99</v>
      </c>
      <c r="J81" s="75" t="s">
        <v>44</v>
      </c>
      <c r="K81" s="74" t="s">
        <v>99</v>
      </c>
      <c r="L81" s="74" t="s">
        <v>99</v>
      </c>
      <c r="M81" s="287" t="s">
        <v>99</v>
      </c>
      <c r="N81" s="74"/>
      <c r="O81" s="288" t="s">
        <v>99</v>
      </c>
      <c r="P81" s="74" t="s">
        <v>99</v>
      </c>
      <c r="Q81" s="75" t="s">
        <v>44</v>
      </c>
      <c r="R81" s="75" t="s">
        <v>44</v>
      </c>
      <c r="S81" s="75" t="s">
        <v>44</v>
      </c>
      <c r="T81" s="75" t="s">
        <v>44</v>
      </c>
      <c r="U81" s="75" t="s">
        <v>44</v>
      </c>
      <c r="V81" s="75"/>
      <c r="W81" s="75"/>
      <c r="X81" s="75"/>
      <c r="Y81" s="75"/>
      <c r="Z81" s="75"/>
      <c r="AA81" s="75"/>
      <c r="AB81" s="75"/>
      <c r="AC81" s="75"/>
      <c r="AD81" s="75"/>
      <c r="AE81" s="75"/>
      <c r="AF81" s="75"/>
      <c r="AG81" s="75"/>
      <c r="AH81" s="75"/>
      <c r="AI81" s="101">
        <f t="shared" si="29"/>
        <v>0</v>
      </c>
      <c r="AJ81" s="4">
        <f t="shared" si="30"/>
        <v>0</v>
      </c>
      <c r="AK81" s="4">
        <f t="shared" si="31"/>
        <v>0</v>
      </c>
      <c r="AL81" s="4">
        <f t="shared" si="32"/>
        <v>0</v>
      </c>
      <c r="AM81" s="4">
        <f t="shared" si="19"/>
        <v>0</v>
      </c>
      <c r="AN81" s="4">
        <f t="shared" si="20"/>
        <v>0</v>
      </c>
      <c r="AO81" s="4">
        <f t="shared" si="33"/>
        <v>0</v>
      </c>
      <c r="AP81" s="4">
        <f t="shared" si="21"/>
        <v>0</v>
      </c>
      <c r="AQ81" s="4">
        <f t="shared" si="22"/>
        <v>0</v>
      </c>
      <c r="AR81" s="4">
        <f t="shared" si="34"/>
        <v>0</v>
      </c>
      <c r="AS81" s="4">
        <f t="shared" si="23"/>
        <v>0</v>
      </c>
      <c r="AT81" s="4">
        <f t="shared" si="24"/>
        <v>0</v>
      </c>
      <c r="AU81" s="4">
        <f t="shared" si="35"/>
        <v>0</v>
      </c>
      <c r="AV81" s="4">
        <f t="shared" si="25"/>
        <v>0</v>
      </c>
      <c r="AW81" s="4">
        <f t="shared" si="26"/>
        <v>0</v>
      </c>
    </row>
    <row r="82" spans="1:49" ht="14.5" x14ac:dyDescent="0.35">
      <c r="A82" s="104" t="str">
        <f t="shared" si="27"/>
        <v/>
      </c>
      <c r="B82" s="5" t="str">
        <f t="shared" si="18"/>
        <v/>
      </c>
      <c r="C82" s="336">
        <f t="shared" si="28"/>
        <v>0</v>
      </c>
      <c r="D82" s="73">
        <v>0</v>
      </c>
      <c r="E82" s="73">
        <v>0</v>
      </c>
      <c r="F82" s="74"/>
      <c r="G82" s="74"/>
      <c r="H82" s="75" t="s">
        <v>99</v>
      </c>
      <c r="I82" s="75" t="s">
        <v>99</v>
      </c>
      <c r="J82" s="75" t="s">
        <v>44</v>
      </c>
      <c r="K82" s="74" t="s">
        <v>99</v>
      </c>
      <c r="L82" s="74" t="s">
        <v>99</v>
      </c>
      <c r="M82" s="287" t="s">
        <v>99</v>
      </c>
      <c r="N82" s="74"/>
      <c r="O82" s="288" t="s">
        <v>99</v>
      </c>
      <c r="P82" s="74" t="s">
        <v>99</v>
      </c>
      <c r="Q82" s="75" t="s">
        <v>44</v>
      </c>
      <c r="R82" s="75" t="s">
        <v>44</v>
      </c>
      <c r="S82" s="75" t="s">
        <v>44</v>
      </c>
      <c r="T82" s="75" t="s">
        <v>44</v>
      </c>
      <c r="U82" s="75" t="s">
        <v>44</v>
      </c>
      <c r="V82" s="75"/>
      <c r="W82" s="75"/>
      <c r="X82" s="75"/>
      <c r="Y82" s="75"/>
      <c r="Z82" s="75"/>
      <c r="AA82" s="75"/>
      <c r="AB82" s="75"/>
      <c r="AC82" s="75"/>
      <c r="AD82" s="75"/>
      <c r="AE82" s="75"/>
      <c r="AF82" s="75"/>
      <c r="AG82" s="75"/>
      <c r="AH82" s="75"/>
      <c r="AI82" s="101">
        <f t="shared" si="29"/>
        <v>0</v>
      </c>
      <c r="AJ82" s="4">
        <f t="shared" si="30"/>
        <v>0</v>
      </c>
      <c r="AK82" s="4">
        <f t="shared" si="31"/>
        <v>0</v>
      </c>
      <c r="AL82" s="4">
        <f t="shared" si="32"/>
        <v>0</v>
      </c>
      <c r="AM82" s="4">
        <f t="shared" si="19"/>
        <v>0</v>
      </c>
      <c r="AN82" s="4">
        <f t="shared" si="20"/>
        <v>0</v>
      </c>
      <c r="AO82" s="4">
        <f t="shared" si="33"/>
        <v>0</v>
      </c>
      <c r="AP82" s="4">
        <f t="shared" si="21"/>
        <v>0</v>
      </c>
      <c r="AQ82" s="4">
        <f t="shared" si="22"/>
        <v>0</v>
      </c>
      <c r="AR82" s="4">
        <f t="shared" si="34"/>
        <v>0</v>
      </c>
      <c r="AS82" s="4">
        <f t="shared" si="23"/>
        <v>0</v>
      </c>
      <c r="AT82" s="4">
        <f t="shared" si="24"/>
        <v>0</v>
      </c>
      <c r="AU82" s="4">
        <f t="shared" si="35"/>
        <v>0</v>
      </c>
      <c r="AV82" s="4">
        <f t="shared" si="25"/>
        <v>0</v>
      </c>
      <c r="AW82" s="4">
        <f t="shared" si="26"/>
        <v>0</v>
      </c>
    </row>
    <row r="83" spans="1:49" ht="14.5" x14ac:dyDescent="0.35">
      <c r="A83" s="104" t="str">
        <f t="shared" si="27"/>
        <v/>
      </c>
      <c r="B83" s="5" t="str">
        <f t="shared" si="18"/>
        <v/>
      </c>
      <c r="C83" s="336">
        <f t="shared" si="28"/>
        <v>0</v>
      </c>
      <c r="D83" s="73">
        <v>0</v>
      </c>
      <c r="E83" s="73">
        <v>0</v>
      </c>
      <c r="F83" s="74"/>
      <c r="G83" s="74"/>
      <c r="H83" s="75" t="s">
        <v>99</v>
      </c>
      <c r="I83" s="75" t="s">
        <v>99</v>
      </c>
      <c r="J83" s="75" t="s">
        <v>44</v>
      </c>
      <c r="K83" s="74" t="s">
        <v>99</v>
      </c>
      <c r="L83" s="74" t="s">
        <v>99</v>
      </c>
      <c r="M83" s="287" t="s">
        <v>99</v>
      </c>
      <c r="N83" s="74"/>
      <c r="O83" s="288" t="s">
        <v>99</v>
      </c>
      <c r="P83" s="74" t="s">
        <v>99</v>
      </c>
      <c r="Q83" s="75" t="s">
        <v>44</v>
      </c>
      <c r="R83" s="75" t="s">
        <v>44</v>
      </c>
      <c r="S83" s="75" t="s">
        <v>44</v>
      </c>
      <c r="T83" s="75" t="s">
        <v>44</v>
      </c>
      <c r="U83" s="75" t="s">
        <v>44</v>
      </c>
      <c r="V83" s="75"/>
      <c r="W83" s="75"/>
      <c r="X83" s="75"/>
      <c r="Y83" s="75"/>
      <c r="Z83" s="75"/>
      <c r="AA83" s="75"/>
      <c r="AB83" s="75"/>
      <c r="AC83" s="75"/>
      <c r="AD83" s="75"/>
      <c r="AE83" s="75"/>
      <c r="AF83" s="75"/>
      <c r="AG83" s="75"/>
      <c r="AH83" s="75"/>
      <c r="AI83" s="101">
        <f t="shared" si="29"/>
        <v>0</v>
      </c>
      <c r="AJ83" s="4">
        <f t="shared" si="30"/>
        <v>0</v>
      </c>
      <c r="AK83" s="4">
        <f t="shared" si="31"/>
        <v>0</v>
      </c>
      <c r="AL83" s="4">
        <f t="shared" si="32"/>
        <v>0</v>
      </c>
      <c r="AM83" s="4">
        <f t="shared" si="19"/>
        <v>0</v>
      </c>
      <c r="AN83" s="4">
        <f t="shared" si="20"/>
        <v>0</v>
      </c>
      <c r="AO83" s="4">
        <f t="shared" si="33"/>
        <v>0</v>
      </c>
      <c r="AP83" s="4">
        <f t="shared" si="21"/>
        <v>0</v>
      </c>
      <c r="AQ83" s="4">
        <f t="shared" si="22"/>
        <v>0</v>
      </c>
      <c r="AR83" s="4">
        <f t="shared" si="34"/>
        <v>0</v>
      </c>
      <c r="AS83" s="4">
        <f t="shared" si="23"/>
        <v>0</v>
      </c>
      <c r="AT83" s="4">
        <f t="shared" si="24"/>
        <v>0</v>
      </c>
      <c r="AU83" s="4">
        <f t="shared" si="35"/>
        <v>0</v>
      </c>
      <c r="AV83" s="4">
        <f t="shared" si="25"/>
        <v>0</v>
      </c>
      <c r="AW83" s="4">
        <f t="shared" si="26"/>
        <v>0</v>
      </c>
    </row>
    <row r="84" spans="1:49" ht="14.5" x14ac:dyDescent="0.35">
      <c r="A84" s="104" t="str">
        <f t="shared" si="27"/>
        <v/>
      </c>
      <c r="B84" s="5" t="str">
        <f t="shared" si="18"/>
        <v/>
      </c>
      <c r="C84" s="336">
        <f t="shared" si="28"/>
        <v>0</v>
      </c>
      <c r="D84" s="73">
        <v>0</v>
      </c>
      <c r="E84" s="73">
        <v>0</v>
      </c>
      <c r="F84" s="74"/>
      <c r="G84" s="74"/>
      <c r="H84" s="75" t="s">
        <v>99</v>
      </c>
      <c r="I84" s="75" t="s">
        <v>99</v>
      </c>
      <c r="J84" s="75" t="s">
        <v>44</v>
      </c>
      <c r="K84" s="74" t="s">
        <v>99</v>
      </c>
      <c r="L84" s="74" t="s">
        <v>99</v>
      </c>
      <c r="M84" s="287" t="s">
        <v>99</v>
      </c>
      <c r="N84" s="74"/>
      <c r="O84" s="288" t="s">
        <v>99</v>
      </c>
      <c r="P84" s="74" t="s">
        <v>99</v>
      </c>
      <c r="Q84" s="75" t="s">
        <v>44</v>
      </c>
      <c r="R84" s="75" t="s">
        <v>44</v>
      </c>
      <c r="S84" s="75" t="s">
        <v>44</v>
      </c>
      <c r="T84" s="75" t="s">
        <v>44</v>
      </c>
      <c r="U84" s="75" t="s">
        <v>44</v>
      </c>
      <c r="V84" s="75"/>
      <c r="W84" s="75"/>
      <c r="X84" s="75"/>
      <c r="Y84" s="75"/>
      <c r="Z84" s="75"/>
      <c r="AA84" s="75"/>
      <c r="AB84" s="75"/>
      <c r="AC84" s="75"/>
      <c r="AD84" s="75"/>
      <c r="AE84" s="75"/>
      <c r="AF84" s="75"/>
      <c r="AG84" s="75"/>
      <c r="AH84" s="75"/>
      <c r="AI84" s="101">
        <f t="shared" si="29"/>
        <v>0</v>
      </c>
      <c r="AJ84" s="4">
        <f t="shared" si="30"/>
        <v>0</v>
      </c>
      <c r="AK84" s="4">
        <f t="shared" si="31"/>
        <v>0</v>
      </c>
      <c r="AL84" s="4">
        <f t="shared" si="32"/>
        <v>0</v>
      </c>
      <c r="AM84" s="4">
        <f t="shared" si="19"/>
        <v>0</v>
      </c>
      <c r="AN84" s="4">
        <f t="shared" si="20"/>
        <v>0</v>
      </c>
      <c r="AO84" s="4">
        <f t="shared" si="33"/>
        <v>0</v>
      </c>
      <c r="AP84" s="4">
        <f t="shared" si="21"/>
        <v>0</v>
      </c>
      <c r="AQ84" s="4">
        <f t="shared" si="22"/>
        <v>0</v>
      </c>
      <c r="AR84" s="4">
        <f t="shared" si="34"/>
        <v>0</v>
      </c>
      <c r="AS84" s="4">
        <f t="shared" si="23"/>
        <v>0</v>
      </c>
      <c r="AT84" s="4">
        <f t="shared" si="24"/>
        <v>0</v>
      </c>
      <c r="AU84" s="4">
        <f t="shared" si="35"/>
        <v>0</v>
      </c>
      <c r="AV84" s="4">
        <f t="shared" si="25"/>
        <v>0</v>
      </c>
      <c r="AW84" s="4">
        <f t="shared" si="26"/>
        <v>0</v>
      </c>
    </row>
    <row r="85" spans="1:49" ht="14.5" x14ac:dyDescent="0.35">
      <c r="A85" s="104" t="str">
        <f t="shared" si="27"/>
        <v/>
      </c>
      <c r="B85" s="5" t="str">
        <f t="shared" si="18"/>
        <v/>
      </c>
      <c r="C85" s="336">
        <f t="shared" si="28"/>
        <v>0</v>
      </c>
      <c r="D85" s="73">
        <v>0</v>
      </c>
      <c r="E85" s="73">
        <v>0</v>
      </c>
      <c r="F85" s="74"/>
      <c r="G85" s="74"/>
      <c r="H85" s="75" t="s">
        <v>99</v>
      </c>
      <c r="I85" s="75" t="s">
        <v>99</v>
      </c>
      <c r="J85" s="75" t="s">
        <v>44</v>
      </c>
      <c r="K85" s="74" t="s">
        <v>99</v>
      </c>
      <c r="L85" s="74" t="s">
        <v>99</v>
      </c>
      <c r="M85" s="287" t="s">
        <v>99</v>
      </c>
      <c r="N85" s="74"/>
      <c r="O85" s="288" t="s">
        <v>99</v>
      </c>
      <c r="P85" s="74" t="s">
        <v>99</v>
      </c>
      <c r="Q85" s="75" t="s">
        <v>44</v>
      </c>
      <c r="R85" s="75" t="s">
        <v>44</v>
      </c>
      <c r="S85" s="75" t="s">
        <v>44</v>
      </c>
      <c r="T85" s="75" t="s">
        <v>44</v>
      </c>
      <c r="U85" s="75" t="s">
        <v>44</v>
      </c>
      <c r="V85" s="75"/>
      <c r="W85" s="75"/>
      <c r="X85" s="75"/>
      <c r="Y85" s="75"/>
      <c r="Z85" s="75"/>
      <c r="AA85" s="75"/>
      <c r="AB85" s="75"/>
      <c r="AC85" s="75"/>
      <c r="AD85" s="75"/>
      <c r="AE85" s="75"/>
      <c r="AF85" s="75"/>
      <c r="AG85" s="75"/>
      <c r="AH85" s="75"/>
      <c r="AI85" s="101">
        <f t="shared" si="29"/>
        <v>0</v>
      </c>
      <c r="AJ85" s="4">
        <f t="shared" si="30"/>
        <v>0</v>
      </c>
      <c r="AK85" s="4">
        <f t="shared" si="31"/>
        <v>0</v>
      </c>
      <c r="AL85" s="4">
        <f t="shared" si="32"/>
        <v>0</v>
      </c>
      <c r="AM85" s="4">
        <f t="shared" si="19"/>
        <v>0</v>
      </c>
      <c r="AN85" s="4">
        <f t="shared" si="20"/>
        <v>0</v>
      </c>
      <c r="AO85" s="4">
        <f t="shared" si="33"/>
        <v>0</v>
      </c>
      <c r="AP85" s="4">
        <f t="shared" si="21"/>
        <v>0</v>
      </c>
      <c r="AQ85" s="4">
        <f t="shared" si="22"/>
        <v>0</v>
      </c>
      <c r="AR85" s="4">
        <f t="shared" si="34"/>
        <v>0</v>
      </c>
      <c r="AS85" s="4">
        <f t="shared" si="23"/>
        <v>0</v>
      </c>
      <c r="AT85" s="4">
        <f t="shared" si="24"/>
        <v>0</v>
      </c>
      <c r="AU85" s="4">
        <f t="shared" si="35"/>
        <v>0</v>
      </c>
      <c r="AV85" s="4">
        <f t="shared" si="25"/>
        <v>0</v>
      </c>
      <c r="AW85" s="4">
        <f t="shared" si="26"/>
        <v>0</v>
      </c>
    </row>
    <row r="86" spans="1:49" ht="14.5" x14ac:dyDescent="0.35">
      <c r="A86" s="104" t="str">
        <f t="shared" si="27"/>
        <v/>
      </c>
      <c r="B86" s="5" t="str">
        <f t="shared" si="18"/>
        <v/>
      </c>
      <c r="C86" s="336">
        <f t="shared" si="28"/>
        <v>0</v>
      </c>
      <c r="D86" s="73">
        <v>0</v>
      </c>
      <c r="E86" s="73">
        <v>0</v>
      </c>
      <c r="F86" s="74"/>
      <c r="G86" s="74"/>
      <c r="H86" s="75" t="s">
        <v>99</v>
      </c>
      <c r="I86" s="75" t="s">
        <v>99</v>
      </c>
      <c r="J86" s="75" t="s">
        <v>44</v>
      </c>
      <c r="K86" s="74" t="s">
        <v>99</v>
      </c>
      <c r="L86" s="74" t="s">
        <v>99</v>
      </c>
      <c r="M86" s="287" t="s">
        <v>99</v>
      </c>
      <c r="N86" s="74"/>
      <c r="O86" s="288" t="s">
        <v>99</v>
      </c>
      <c r="P86" s="74" t="s">
        <v>99</v>
      </c>
      <c r="Q86" s="75" t="s">
        <v>44</v>
      </c>
      <c r="R86" s="75" t="s">
        <v>44</v>
      </c>
      <c r="S86" s="75" t="s">
        <v>44</v>
      </c>
      <c r="T86" s="75" t="s">
        <v>44</v>
      </c>
      <c r="U86" s="75" t="s">
        <v>44</v>
      </c>
      <c r="V86" s="75"/>
      <c r="W86" s="75"/>
      <c r="X86" s="75"/>
      <c r="Y86" s="75"/>
      <c r="Z86" s="75"/>
      <c r="AA86" s="75"/>
      <c r="AB86" s="75"/>
      <c r="AC86" s="75"/>
      <c r="AD86" s="75"/>
      <c r="AE86" s="75"/>
      <c r="AF86" s="75"/>
      <c r="AG86" s="75"/>
      <c r="AH86" s="75"/>
      <c r="AI86" s="101">
        <f t="shared" si="29"/>
        <v>0</v>
      </c>
      <c r="AJ86" s="4">
        <f t="shared" si="30"/>
        <v>0</v>
      </c>
      <c r="AK86" s="4">
        <f t="shared" si="31"/>
        <v>0</v>
      </c>
      <c r="AL86" s="4">
        <f t="shared" si="32"/>
        <v>0</v>
      </c>
      <c r="AM86" s="4">
        <f t="shared" si="19"/>
        <v>0</v>
      </c>
      <c r="AN86" s="4">
        <f t="shared" si="20"/>
        <v>0</v>
      </c>
      <c r="AO86" s="4">
        <f t="shared" si="33"/>
        <v>0</v>
      </c>
      <c r="AP86" s="4">
        <f t="shared" si="21"/>
        <v>0</v>
      </c>
      <c r="AQ86" s="4">
        <f t="shared" si="22"/>
        <v>0</v>
      </c>
      <c r="AR86" s="4">
        <f t="shared" si="34"/>
        <v>0</v>
      </c>
      <c r="AS86" s="4">
        <f t="shared" si="23"/>
        <v>0</v>
      </c>
      <c r="AT86" s="4">
        <f t="shared" si="24"/>
        <v>0</v>
      </c>
      <c r="AU86" s="4">
        <f t="shared" si="35"/>
        <v>0</v>
      </c>
      <c r="AV86" s="4">
        <f t="shared" si="25"/>
        <v>0</v>
      </c>
      <c r="AW86" s="4">
        <f t="shared" si="26"/>
        <v>0</v>
      </c>
    </row>
    <row r="87" spans="1:49" ht="14.5" x14ac:dyDescent="0.35">
      <c r="A87" s="104" t="str">
        <f t="shared" si="27"/>
        <v/>
      </c>
      <c r="B87" s="5" t="str">
        <f t="shared" si="18"/>
        <v/>
      </c>
      <c r="C87" s="336">
        <f t="shared" si="28"/>
        <v>0</v>
      </c>
      <c r="D87" s="73">
        <v>0</v>
      </c>
      <c r="E87" s="73">
        <v>0</v>
      </c>
      <c r="F87" s="74"/>
      <c r="G87" s="74"/>
      <c r="H87" s="75" t="s">
        <v>99</v>
      </c>
      <c r="I87" s="75" t="s">
        <v>99</v>
      </c>
      <c r="J87" s="75" t="s">
        <v>44</v>
      </c>
      <c r="K87" s="74" t="s">
        <v>99</v>
      </c>
      <c r="L87" s="74" t="s">
        <v>99</v>
      </c>
      <c r="M87" s="287" t="s">
        <v>99</v>
      </c>
      <c r="N87" s="74"/>
      <c r="O87" s="288" t="s">
        <v>99</v>
      </c>
      <c r="P87" s="74" t="s">
        <v>99</v>
      </c>
      <c r="Q87" s="75" t="s">
        <v>44</v>
      </c>
      <c r="R87" s="75" t="s">
        <v>44</v>
      </c>
      <c r="S87" s="75" t="s">
        <v>44</v>
      </c>
      <c r="T87" s="75" t="s">
        <v>44</v>
      </c>
      <c r="U87" s="75" t="s">
        <v>44</v>
      </c>
      <c r="V87" s="75"/>
      <c r="W87" s="75"/>
      <c r="X87" s="75"/>
      <c r="Y87" s="75"/>
      <c r="Z87" s="75"/>
      <c r="AA87" s="75"/>
      <c r="AB87" s="75"/>
      <c r="AC87" s="75"/>
      <c r="AD87" s="75"/>
      <c r="AE87" s="75"/>
      <c r="AF87" s="75"/>
      <c r="AG87" s="75"/>
      <c r="AH87" s="75"/>
      <c r="AI87" s="101">
        <f t="shared" si="29"/>
        <v>0</v>
      </c>
      <c r="AJ87" s="4">
        <f t="shared" si="30"/>
        <v>0</v>
      </c>
      <c r="AK87" s="4">
        <f t="shared" si="31"/>
        <v>0</v>
      </c>
      <c r="AL87" s="4">
        <f t="shared" si="32"/>
        <v>0</v>
      </c>
      <c r="AM87" s="4">
        <f t="shared" si="19"/>
        <v>0</v>
      </c>
      <c r="AN87" s="4">
        <f t="shared" si="20"/>
        <v>0</v>
      </c>
      <c r="AO87" s="4">
        <f t="shared" si="33"/>
        <v>0</v>
      </c>
      <c r="AP87" s="4">
        <f t="shared" si="21"/>
        <v>0</v>
      </c>
      <c r="AQ87" s="4">
        <f t="shared" si="22"/>
        <v>0</v>
      </c>
      <c r="AR87" s="4">
        <f t="shared" si="34"/>
        <v>0</v>
      </c>
      <c r="AS87" s="4">
        <f t="shared" si="23"/>
        <v>0</v>
      </c>
      <c r="AT87" s="4">
        <f t="shared" si="24"/>
        <v>0</v>
      </c>
      <c r="AU87" s="4">
        <f t="shared" si="35"/>
        <v>0</v>
      </c>
      <c r="AV87" s="4">
        <f t="shared" si="25"/>
        <v>0</v>
      </c>
      <c r="AW87" s="4">
        <f t="shared" si="26"/>
        <v>0</v>
      </c>
    </row>
    <row r="88" spans="1:49" ht="14.5" x14ac:dyDescent="0.35">
      <c r="A88" s="104" t="str">
        <f t="shared" si="27"/>
        <v/>
      </c>
      <c r="B88" s="5" t="str">
        <f t="shared" si="18"/>
        <v/>
      </c>
      <c r="C88" s="336">
        <f t="shared" si="28"/>
        <v>0</v>
      </c>
      <c r="D88" s="73">
        <v>0</v>
      </c>
      <c r="E88" s="73">
        <v>0</v>
      </c>
      <c r="F88" s="74"/>
      <c r="G88" s="74"/>
      <c r="H88" s="75" t="s">
        <v>99</v>
      </c>
      <c r="I88" s="75" t="s">
        <v>99</v>
      </c>
      <c r="J88" s="75" t="s">
        <v>44</v>
      </c>
      <c r="K88" s="74" t="s">
        <v>99</v>
      </c>
      <c r="L88" s="74" t="s">
        <v>99</v>
      </c>
      <c r="M88" s="287" t="s">
        <v>99</v>
      </c>
      <c r="N88" s="74"/>
      <c r="O88" s="288" t="s">
        <v>99</v>
      </c>
      <c r="P88" s="74" t="s">
        <v>99</v>
      </c>
      <c r="Q88" s="75" t="s">
        <v>44</v>
      </c>
      <c r="R88" s="75" t="s">
        <v>44</v>
      </c>
      <c r="S88" s="75" t="s">
        <v>44</v>
      </c>
      <c r="T88" s="75" t="s">
        <v>44</v>
      </c>
      <c r="U88" s="75" t="s">
        <v>44</v>
      </c>
      <c r="V88" s="75"/>
      <c r="W88" s="75"/>
      <c r="X88" s="75"/>
      <c r="Y88" s="75"/>
      <c r="Z88" s="75"/>
      <c r="AA88" s="75"/>
      <c r="AB88" s="75"/>
      <c r="AC88" s="75"/>
      <c r="AD88" s="75"/>
      <c r="AE88" s="75"/>
      <c r="AF88" s="75"/>
      <c r="AG88" s="75"/>
      <c r="AH88" s="75"/>
      <c r="AI88" s="101">
        <f t="shared" si="29"/>
        <v>0</v>
      </c>
      <c r="AJ88" s="4">
        <f t="shared" si="30"/>
        <v>0</v>
      </c>
      <c r="AK88" s="4">
        <f t="shared" si="31"/>
        <v>0</v>
      </c>
      <c r="AL88" s="4">
        <f t="shared" si="32"/>
        <v>0</v>
      </c>
      <c r="AM88" s="4">
        <f t="shared" si="19"/>
        <v>0</v>
      </c>
      <c r="AN88" s="4">
        <f t="shared" si="20"/>
        <v>0</v>
      </c>
      <c r="AO88" s="4">
        <f t="shared" si="33"/>
        <v>0</v>
      </c>
      <c r="AP88" s="4">
        <f t="shared" si="21"/>
        <v>0</v>
      </c>
      <c r="AQ88" s="4">
        <f t="shared" si="22"/>
        <v>0</v>
      </c>
      <c r="AR88" s="4">
        <f t="shared" si="34"/>
        <v>0</v>
      </c>
      <c r="AS88" s="4">
        <f t="shared" si="23"/>
        <v>0</v>
      </c>
      <c r="AT88" s="4">
        <f t="shared" si="24"/>
        <v>0</v>
      </c>
      <c r="AU88" s="4">
        <f t="shared" si="35"/>
        <v>0</v>
      </c>
      <c r="AV88" s="4">
        <f t="shared" si="25"/>
        <v>0</v>
      </c>
      <c r="AW88" s="4">
        <f t="shared" si="26"/>
        <v>0</v>
      </c>
    </row>
    <row r="89" spans="1:49" ht="14.5" x14ac:dyDescent="0.35">
      <c r="A89" s="104" t="str">
        <f t="shared" si="27"/>
        <v/>
      </c>
      <c r="B89" s="5" t="str">
        <f t="shared" si="18"/>
        <v/>
      </c>
      <c r="C89" s="336">
        <f t="shared" si="28"/>
        <v>0</v>
      </c>
      <c r="D89" s="73">
        <v>0</v>
      </c>
      <c r="E89" s="73">
        <v>0</v>
      </c>
      <c r="F89" s="74"/>
      <c r="G89" s="74"/>
      <c r="H89" s="75" t="s">
        <v>99</v>
      </c>
      <c r="I89" s="75" t="s">
        <v>99</v>
      </c>
      <c r="J89" s="75" t="s">
        <v>44</v>
      </c>
      <c r="K89" s="74" t="s">
        <v>99</v>
      </c>
      <c r="L89" s="74" t="s">
        <v>99</v>
      </c>
      <c r="M89" s="287" t="s">
        <v>99</v>
      </c>
      <c r="N89" s="74"/>
      <c r="O89" s="288" t="s">
        <v>99</v>
      </c>
      <c r="P89" s="74" t="s">
        <v>99</v>
      </c>
      <c r="Q89" s="75" t="s">
        <v>44</v>
      </c>
      <c r="R89" s="75" t="s">
        <v>44</v>
      </c>
      <c r="S89" s="75" t="s">
        <v>44</v>
      </c>
      <c r="T89" s="75" t="s">
        <v>44</v>
      </c>
      <c r="U89" s="75" t="s">
        <v>44</v>
      </c>
      <c r="V89" s="75"/>
      <c r="W89" s="75"/>
      <c r="X89" s="75"/>
      <c r="Y89" s="75"/>
      <c r="Z89" s="75"/>
      <c r="AA89" s="75"/>
      <c r="AB89" s="75"/>
      <c r="AC89" s="75"/>
      <c r="AD89" s="75"/>
      <c r="AE89" s="75"/>
      <c r="AF89" s="75"/>
      <c r="AG89" s="75"/>
      <c r="AH89" s="75"/>
      <c r="AI89" s="101">
        <f t="shared" si="29"/>
        <v>0</v>
      </c>
      <c r="AJ89" s="4">
        <f t="shared" si="30"/>
        <v>0</v>
      </c>
      <c r="AK89" s="4">
        <f t="shared" si="31"/>
        <v>0</v>
      </c>
      <c r="AL89" s="4">
        <f t="shared" si="32"/>
        <v>0</v>
      </c>
      <c r="AM89" s="4">
        <f t="shared" si="19"/>
        <v>0</v>
      </c>
      <c r="AN89" s="4">
        <f t="shared" si="20"/>
        <v>0</v>
      </c>
      <c r="AO89" s="4">
        <f t="shared" si="33"/>
        <v>0</v>
      </c>
      <c r="AP89" s="4">
        <f t="shared" si="21"/>
        <v>0</v>
      </c>
      <c r="AQ89" s="4">
        <f t="shared" si="22"/>
        <v>0</v>
      </c>
      <c r="AR89" s="4">
        <f t="shared" si="34"/>
        <v>0</v>
      </c>
      <c r="AS89" s="4">
        <f t="shared" si="23"/>
        <v>0</v>
      </c>
      <c r="AT89" s="4">
        <f t="shared" si="24"/>
        <v>0</v>
      </c>
      <c r="AU89" s="4">
        <f t="shared" si="35"/>
        <v>0</v>
      </c>
      <c r="AV89" s="4">
        <f t="shared" si="25"/>
        <v>0</v>
      </c>
      <c r="AW89" s="4">
        <f t="shared" si="26"/>
        <v>0</v>
      </c>
    </row>
    <row r="90" spans="1:49" ht="14.5" x14ac:dyDescent="0.35">
      <c r="A90" s="104" t="str">
        <f t="shared" si="27"/>
        <v/>
      </c>
      <c r="B90" s="5" t="str">
        <f t="shared" si="18"/>
        <v/>
      </c>
      <c r="C90" s="336">
        <f t="shared" si="28"/>
        <v>0</v>
      </c>
      <c r="D90" s="73">
        <v>0</v>
      </c>
      <c r="E90" s="73">
        <v>0</v>
      </c>
      <c r="F90" s="74"/>
      <c r="G90" s="74"/>
      <c r="H90" s="75" t="s">
        <v>99</v>
      </c>
      <c r="I90" s="75" t="s">
        <v>99</v>
      </c>
      <c r="J90" s="75" t="s">
        <v>44</v>
      </c>
      <c r="K90" s="74" t="s">
        <v>99</v>
      </c>
      <c r="L90" s="74" t="s">
        <v>99</v>
      </c>
      <c r="M90" s="287" t="s">
        <v>99</v>
      </c>
      <c r="N90" s="74"/>
      <c r="O90" s="288" t="s">
        <v>99</v>
      </c>
      <c r="P90" s="74" t="s">
        <v>99</v>
      </c>
      <c r="Q90" s="75" t="s">
        <v>44</v>
      </c>
      <c r="R90" s="75" t="s">
        <v>44</v>
      </c>
      <c r="S90" s="75" t="s">
        <v>44</v>
      </c>
      <c r="T90" s="75" t="s">
        <v>44</v>
      </c>
      <c r="U90" s="75" t="s">
        <v>44</v>
      </c>
      <c r="V90" s="75"/>
      <c r="W90" s="75"/>
      <c r="X90" s="75"/>
      <c r="Y90" s="75"/>
      <c r="Z90" s="75"/>
      <c r="AA90" s="75"/>
      <c r="AB90" s="75"/>
      <c r="AC90" s="75"/>
      <c r="AD90" s="75"/>
      <c r="AE90" s="75"/>
      <c r="AF90" s="75"/>
      <c r="AG90" s="75"/>
      <c r="AH90" s="75"/>
      <c r="AI90" s="101">
        <f t="shared" si="29"/>
        <v>0</v>
      </c>
      <c r="AJ90" s="4">
        <f t="shared" si="30"/>
        <v>0</v>
      </c>
      <c r="AK90" s="4">
        <f t="shared" si="31"/>
        <v>0</v>
      </c>
      <c r="AL90" s="4">
        <f t="shared" si="32"/>
        <v>0</v>
      </c>
      <c r="AM90" s="4">
        <f t="shared" si="19"/>
        <v>0</v>
      </c>
      <c r="AN90" s="4">
        <f t="shared" si="20"/>
        <v>0</v>
      </c>
      <c r="AO90" s="4">
        <f t="shared" si="33"/>
        <v>0</v>
      </c>
      <c r="AP90" s="4">
        <f t="shared" si="21"/>
        <v>0</v>
      </c>
      <c r="AQ90" s="4">
        <f t="shared" si="22"/>
        <v>0</v>
      </c>
      <c r="AR90" s="4">
        <f t="shared" si="34"/>
        <v>0</v>
      </c>
      <c r="AS90" s="4">
        <f t="shared" si="23"/>
        <v>0</v>
      </c>
      <c r="AT90" s="4">
        <f t="shared" si="24"/>
        <v>0</v>
      </c>
      <c r="AU90" s="4">
        <f t="shared" si="35"/>
        <v>0</v>
      </c>
      <c r="AV90" s="4">
        <f t="shared" si="25"/>
        <v>0</v>
      </c>
      <c r="AW90" s="4">
        <f t="shared" si="26"/>
        <v>0</v>
      </c>
    </row>
    <row r="91" spans="1:49" ht="14.5" x14ac:dyDescent="0.35">
      <c r="A91" s="104" t="str">
        <f t="shared" si="27"/>
        <v/>
      </c>
      <c r="B91" s="5" t="str">
        <f t="shared" si="18"/>
        <v/>
      </c>
      <c r="C91" s="336">
        <f t="shared" si="28"/>
        <v>0</v>
      </c>
      <c r="D91" s="73">
        <v>0</v>
      </c>
      <c r="E91" s="73">
        <v>0</v>
      </c>
      <c r="F91" s="74"/>
      <c r="G91" s="74"/>
      <c r="H91" s="75" t="s">
        <v>99</v>
      </c>
      <c r="I91" s="75" t="s">
        <v>99</v>
      </c>
      <c r="J91" s="75" t="s">
        <v>44</v>
      </c>
      <c r="K91" s="74" t="s">
        <v>99</v>
      </c>
      <c r="L91" s="74" t="s">
        <v>99</v>
      </c>
      <c r="M91" s="287" t="s">
        <v>99</v>
      </c>
      <c r="N91" s="74"/>
      <c r="O91" s="288" t="s">
        <v>99</v>
      </c>
      <c r="P91" s="74" t="s">
        <v>99</v>
      </c>
      <c r="Q91" s="75" t="s">
        <v>44</v>
      </c>
      <c r="R91" s="75" t="s">
        <v>44</v>
      </c>
      <c r="S91" s="75" t="s">
        <v>44</v>
      </c>
      <c r="T91" s="75" t="s">
        <v>44</v>
      </c>
      <c r="U91" s="75" t="s">
        <v>44</v>
      </c>
      <c r="V91" s="75"/>
      <c r="W91" s="75"/>
      <c r="X91" s="75"/>
      <c r="Y91" s="75"/>
      <c r="Z91" s="75"/>
      <c r="AA91" s="75"/>
      <c r="AB91" s="75"/>
      <c r="AC91" s="75"/>
      <c r="AD91" s="75"/>
      <c r="AE91" s="75"/>
      <c r="AF91" s="75"/>
      <c r="AG91" s="75"/>
      <c r="AH91" s="75"/>
      <c r="AI91" s="101">
        <f t="shared" si="29"/>
        <v>0</v>
      </c>
      <c r="AJ91" s="4">
        <f t="shared" si="30"/>
        <v>0</v>
      </c>
      <c r="AK91" s="4">
        <f t="shared" si="31"/>
        <v>0</v>
      </c>
      <c r="AL91" s="4">
        <f t="shared" si="32"/>
        <v>0</v>
      </c>
      <c r="AM91" s="4">
        <f t="shared" si="19"/>
        <v>0</v>
      </c>
      <c r="AN91" s="4">
        <f t="shared" si="20"/>
        <v>0</v>
      </c>
      <c r="AO91" s="4">
        <f t="shared" si="33"/>
        <v>0</v>
      </c>
      <c r="AP91" s="4">
        <f t="shared" si="21"/>
        <v>0</v>
      </c>
      <c r="AQ91" s="4">
        <f t="shared" si="22"/>
        <v>0</v>
      </c>
      <c r="AR91" s="4">
        <f t="shared" si="34"/>
        <v>0</v>
      </c>
      <c r="AS91" s="4">
        <f t="shared" si="23"/>
        <v>0</v>
      </c>
      <c r="AT91" s="4">
        <f t="shared" si="24"/>
        <v>0</v>
      </c>
      <c r="AU91" s="4">
        <f t="shared" si="35"/>
        <v>0</v>
      </c>
      <c r="AV91" s="4">
        <f t="shared" si="25"/>
        <v>0</v>
      </c>
      <c r="AW91" s="4">
        <f t="shared" si="26"/>
        <v>0</v>
      </c>
    </row>
    <row r="92" spans="1:49" ht="14.5" x14ac:dyDescent="0.35">
      <c r="A92" s="104" t="str">
        <f t="shared" si="27"/>
        <v/>
      </c>
      <c r="B92" s="5" t="str">
        <f t="shared" si="18"/>
        <v/>
      </c>
      <c r="C92" s="336">
        <f t="shared" si="28"/>
        <v>0</v>
      </c>
      <c r="D92" s="73">
        <v>0</v>
      </c>
      <c r="E92" s="73">
        <v>0</v>
      </c>
      <c r="F92" s="74"/>
      <c r="G92" s="74"/>
      <c r="H92" s="75" t="s">
        <v>99</v>
      </c>
      <c r="I92" s="75" t="s">
        <v>99</v>
      </c>
      <c r="J92" s="75" t="s">
        <v>44</v>
      </c>
      <c r="K92" s="74" t="s">
        <v>99</v>
      </c>
      <c r="L92" s="74" t="s">
        <v>99</v>
      </c>
      <c r="M92" s="287" t="s">
        <v>99</v>
      </c>
      <c r="N92" s="74"/>
      <c r="O92" s="288" t="s">
        <v>99</v>
      </c>
      <c r="P92" s="74" t="s">
        <v>99</v>
      </c>
      <c r="Q92" s="75" t="s">
        <v>44</v>
      </c>
      <c r="R92" s="75" t="s">
        <v>44</v>
      </c>
      <c r="S92" s="75" t="s">
        <v>44</v>
      </c>
      <c r="T92" s="75" t="s">
        <v>44</v>
      </c>
      <c r="U92" s="75" t="s">
        <v>44</v>
      </c>
      <c r="V92" s="75"/>
      <c r="W92" s="75"/>
      <c r="X92" s="75"/>
      <c r="Y92" s="75"/>
      <c r="Z92" s="75"/>
      <c r="AA92" s="75"/>
      <c r="AB92" s="75"/>
      <c r="AC92" s="75"/>
      <c r="AD92" s="75"/>
      <c r="AE92" s="75"/>
      <c r="AF92" s="75"/>
      <c r="AG92" s="75"/>
      <c r="AH92" s="75"/>
      <c r="AI92" s="101">
        <f t="shared" si="29"/>
        <v>0</v>
      </c>
      <c r="AJ92" s="4">
        <f t="shared" si="30"/>
        <v>0</v>
      </c>
      <c r="AK92" s="4">
        <f t="shared" si="31"/>
        <v>0</v>
      </c>
      <c r="AL92" s="4">
        <f t="shared" si="32"/>
        <v>0</v>
      </c>
      <c r="AM92" s="4">
        <f t="shared" si="19"/>
        <v>0</v>
      </c>
      <c r="AN92" s="4">
        <f t="shared" si="20"/>
        <v>0</v>
      </c>
      <c r="AO92" s="4">
        <f t="shared" si="33"/>
        <v>0</v>
      </c>
      <c r="AP92" s="4">
        <f t="shared" si="21"/>
        <v>0</v>
      </c>
      <c r="AQ92" s="4">
        <f t="shared" si="22"/>
        <v>0</v>
      </c>
      <c r="AR92" s="4">
        <f t="shared" si="34"/>
        <v>0</v>
      </c>
      <c r="AS92" s="4">
        <f t="shared" si="23"/>
        <v>0</v>
      </c>
      <c r="AT92" s="4">
        <f t="shared" si="24"/>
        <v>0</v>
      </c>
      <c r="AU92" s="4">
        <f t="shared" si="35"/>
        <v>0</v>
      </c>
      <c r="AV92" s="4">
        <f t="shared" si="25"/>
        <v>0</v>
      </c>
      <c r="AW92" s="4">
        <f t="shared" si="26"/>
        <v>0</v>
      </c>
    </row>
    <row r="93" spans="1:49" ht="14.5" x14ac:dyDescent="0.35">
      <c r="A93" s="104" t="str">
        <f t="shared" si="27"/>
        <v/>
      </c>
      <c r="B93" s="5" t="str">
        <f t="shared" si="18"/>
        <v/>
      </c>
      <c r="C93" s="336">
        <f t="shared" si="28"/>
        <v>0</v>
      </c>
      <c r="D93" s="73">
        <v>0</v>
      </c>
      <c r="E93" s="73">
        <v>0</v>
      </c>
      <c r="F93" s="74"/>
      <c r="G93" s="74"/>
      <c r="H93" s="75" t="s">
        <v>99</v>
      </c>
      <c r="I93" s="75" t="s">
        <v>99</v>
      </c>
      <c r="J93" s="75" t="s">
        <v>44</v>
      </c>
      <c r="K93" s="74" t="s">
        <v>99</v>
      </c>
      <c r="L93" s="74" t="s">
        <v>99</v>
      </c>
      <c r="M93" s="287" t="s">
        <v>99</v>
      </c>
      <c r="N93" s="74"/>
      <c r="O93" s="288" t="s">
        <v>99</v>
      </c>
      <c r="P93" s="74" t="s">
        <v>99</v>
      </c>
      <c r="Q93" s="75" t="s">
        <v>44</v>
      </c>
      <c r="R93" s="75" t="s">
        <v>44</v>
      </c>
      <c r="S93" s="75" t="s">
        <v>44</v>
      </c>
      <c r="T93" s="75" t="s">
        <v>44</v>
      </c>
      <c r="U93" s="75" t="s">
        <v>44</v>
      </c>
      <c r="V93" s="75"/>
      <c r="W93" s="75"/>
      <c r="X93" s="75"/>
      <c r="Y93" s="75"/>
      <c r="Z93" s="75"/>
      <c r="AA93" s="75"/>
      <c r="AB93" s="75"/>
      <c r="AC93" s="75"/>
      <c r="AD93" s="75"/>
      <c r="AE93" s="75"/>
      <c r="AF93" s="75"/>
      <c r="AG93" s="75"/>
      <c r="AH93" s="75"/>
      <c r="AI93" s="101">
        <f t="shared" si="29"/>
        <v>0</v>
      </c>
      <c r="AJ93" s="4">
        <f t="shared" si="30"/>
        <v>0</v>
      </c>
      <c r="AK93" s="4">
        <f t="shared" si="31"/>
        <v>0</v>
      </c>
      <c r="AL93" s="4">
        <f t="shared" si="32"/>
        <v>0</v>
      </c>
      <c r="AM93" s="4">
        <f t="shared" si="19"/>
        <v>0</v>
      </c>
      <c r="AN93" s="4">
        <f t="shared" si="20"/>
        <v>0</v>
      </c>
      <c r="AO93" s="4">
        <f t="shared" si="33"/>
        <v>0</v>
      </c>
      <c r="AP93" s="4">
        <f t="shared" si="21"/>
        <v>0</v>
      </c>
      <c r="AQ93" s="4">
        <f t="shared" si="22"/>
        <v>0</v>
      </c>
      <c r="AR93" s="4">
        <f t="shared" si="34"/>
        <v>0</v>
      </c>
      <c r="AS93" s="4">
        <f t="shared" si="23"/>
        <v>0</v>
      </c>
      <c r="AT93" s="4">
        <f t="shared" si="24"/>
        <v>0</v>
      </c>
      <c r="AU93" s="4">
        <f t="shared" si="35"/>
        <v>0</v>
      </c>
      <c r="AV93" s="4">
        <f t="shared" si="25"/>
        <v>0</v>
      </c>
      <c r="AW93" s="4">
        <f t="shared" si="26"/>
        <v>0</v>
      </c>
    </row>
    <row r="94" spans="1:49" ht="14.5" x14ac:dyDescent="0.35">
      <c r="A94" s="104" t="str">
        <f t="shared" si="27"/>
        <v/>
      </c>
      <c r="B94" s="5" t="str">
        <f t="shared" si="18"/>
        <v/>
      </c>
      <c r="C94" s="336">
        <f t="shared" si="28"/>
        <v>0</v>
      </c>
      <c r="D94" s="73">
        <v>0</v>
      </c>
      <c r="E94" s="73">
        <v>0</v>
      </c>
      <c r="F94" s="74"/>
      <c r="G94" s="74"/>
      <c r="H94" s="75" t="s">
        <v>99</v>
      </c>
      <c r="I94" s="75" t="s">
        <v>99</v>
      </c>
      <c r="J94" s="75" t="s">
        <v>44</v>
      </c>
      <c r="K94" s="74" t="s">
        <v>99</v>
      </c>
      <c r="L94" s="74" t="s">
        <v>99</v>
      </c>
      <c r="M94" s="287" t="s">
        <v>99</v>
      </c>
      <c r="N94" s="74"/>
      <c r="O94" s="288" t="s">
        <v>99</v>
      </c>
      <c r="P94" s="74" t="s">
        <v>99</v>
      </c>
      <c r="Q94" s="75" t="s">
        <v>44</v>
      </c>
      <c r="R94" s="75" t="s">
        <v>44</v>
      </c>
      <c r="S94" s="75" t="s">
        <v>44</v>
      </c>
      <c r="T94" s="75" t="s">
        <v>44</v>
      </c>
      <c r="U94" s="75" t="s">
        <v>44</v>
      </c>
      <c r="V94" s="75"/>
      <c r="W94" s="75"/>
      <c r="X94" s="75"/>
      <c r="Y94" s="75"/>
      <c r="Z94" s="75"/>
      <c r="AA94" s="75"/>
      <c r="AB94" s="75"/>
      <c r="AC94" s="75"/>
      <c r="AD94" s="75"/>
      <c r="AE94" s="75"/>
      <c r="AF94" s="75"/>
      <c r="AG94" s="75"/>
      <c r="AH94" s="75"/>
    </row>
    <row r="95" spans="1:49" ht="14.5" x14ac:dyDescent="0.35">
      <c r="A95" s="104" t="str">
        <f t="shared" si="27"/>
        <v/>
      </c>
      <c r="B95" s="5" t="str">
        <f t="shared" si="18"/>
        <v/>
      </c>
      <c r="C95" s="336">
        <f t="shared" si="28"/>
        <v>0</v>
      </c>
      <c r="D95" s="73">
        <v>0</v>
      </c>
      <c r="E95" s="73">
        <v>0</v>
      </c>
      <c r="F95" s="74"/>
      <c r="G95" s="74"/>
      <c r="H95" s="75" t="s">
        <v>99</v>
      </c>
      <c r="I95" s="75" t="s">
        <v>99</v>
      </c>
      <c r="J95" s="75" t="s">
        <v>44</v>
      </c>
      <c r="K95" s="74" t="s">
        <v>99</v>
      </c>
      <c r="L95" s="74" t="s">
        <v>99</v>
      </c>
      <c r="M95" s="287" t="s">
        <v>99</v>
      </c>
      <c r="N95" s="74"/>
      <c r="O95" s="288" t="s">
        <v>99</v>
      </c>
      <c r="P95" s="74" t="s">
        <v>99</v>
      </c>
      <c r="Q95" s="75" t="s">
        <v>44</v>
      </c>
      <c r="R95" s="75" t="s">
        <v>44</v>
      </c>
      <c r="S95" s="75" t="s">
        <v>44</v>
      </c>
      <c r="T95" s="75" t="s">
        <v>44</v>
      </c>
      <c r="U95" s="75" t="s">
        <v>44</v>
      </c>
      <c r="V95" s="75"/>
      <c r="W95" s="75"/>
      <c r="X95" s="75"/>
      <c r="Y95" s="75"/>
      <c r="Z95" s="75"/>
      <c r="AA95" s="75"/>
      <c r="AB95" s="75"/>
      <c r="AC95" s="75"/>
      <c r="AD95" s="75"/>
      <c r="AE95" s="75"/>
      <c r="AF95" s="75"/>
      <c r="AG95" s="75"/>
      <c r="AH95" s="75"/>
    </row>
    <row r="96" spans="1:49" ht="14.5" x14ac:dyDescent="0.35">
      <c r="A96" s="104" t="str">
        <f t="shared" si="27"/>
        <v/>
      </c>
      <c r="B96" s="5" t="str">
        <f t="shared" si="18"/>
        <v/>
      </c>
      <c r="C96" s="336">
        <f t="shared" si="28"/>
        <v>0</v>
      </c>
      <c r="D96" s="73">
        <v>0</v>
      </c>
      <c r="E96" s="73">
        <v>0</v>
      </c>
      <c r="F96" s="74"/>
      <c r="G96" s="74"/>
      <c r="H96" s="75" t="s">
        <v>99</v>
      </c>
      <c r="I96" s="75" t="s">
        <v>99</v>
      </c>
      <c r="J96" s="75" t="s">
        <v>44</v>
      </c>
      <c r="K96" s="74" t="s">
        <v>99</v>
      </c>
      <c r="L96" s="74" t="s">
        <v>99</v>
      </c>
      <c r="M96" s="287" t="s">
        <v>99</v>
      </c>
      <c r="N96" s="74"/>
      <c r="O96" s="288" t="s">
        <v>99</v>
      </c>
      <c r="P96" s="74" t="s">
        <v>99</v>
      </c>
      <c r="Q96" s="75" t="s">
        <v>44</v>
      </c>
      <c r="R96" s="75" t="s">
        <v>44</v>
      </c>
      <c r="S96" s="75" t="s">
        <v>44</v>
      </c>
      <c r="T96" s="75" t="s">
        <v>44</v>
      </c>
      <c r="U96" s="75" t="s">
        <v>44</v>
      </c>
      <c r="V96" s="75"/>
      <c r="W96" s="75"/>
      <c r="X96" s="75"/>
      <c r="Y96" s="75"/>
      <c r="Z96" s="75"/>
      <c r="AA96" s="75"/>
      <c r="AB96" s="75"/>
      <c r="AC96" s="75"/>
      <c r="AD96" s="75"/>
      <c r="AE96" s="75"/>
      <c r="AF96" s="75"/>
      <c r="AG96" s="75"/>
      <c r="AH96" s="75"/>
    </row>
    <row r="97" spans="1:34" ht="14.5" x14ac:dyDescent="0.35">
      <c r="A97" s="104" t="str">
        <f t="shared" si="27"/>
        <v/>
      </c>
      <c r="B97" s="5" t="str">
        <f t="shared" si="18"/>
        <v/>
      </c>
      <c r="C97" s="336">
        <f t="shared" si="28"/>
        <v>0</v>
      </c>
      <c r="D97" s="73">
        <v>0</v>
      </c>
      <c r="E97" s="73">
        <v>0</v>
      </c>
      <c r="F97" s="74"/>
      <c r="G97" s="74"/>
      <c r="H97" s="75" t="s">
        <v>99</v>
      </c>
      <c r="I97" s="75" t="s">
        <v>99</v>
      </c>
      <c r="J97" s="75" t="s">
        <v>44</v>
      </c>
      <c r="K97" s="74" t="s">
        <v>99</v>
      </c>
      <c r="L97" s="74" t="s">
        <v>99</v>
      </c>
      <c r="M97" s="287" t="s">
        <v>99</v>
      </c>
      <c r="N97" s="74"/>
      <c r="O97" s="288" t="s">
        <v>99</v>
      </c>
      <c r="P97" s="74" t="s">
        <v>99</v>
      </c>
      <c r="Q97" s="75" t="s">
        <v>44</v>
      </c>
      <c r="R97" s="75" t="s">
        <v>44</v>
      </c>
      <c r="S97" s="75" t="s">
        <v>44</v>
      </c>
      <c r="T97" s="75" t="s">
        <v>44</v>
      </c>
      <c r="U97" s="75" t="s">
        <v>44</v>
      </c>
      <c r="V97" s="75"/>
      <c r="W97" s="75"/>
      <c r="X97" s="75"/>
      <c r="Y97" s="75"/>
      <c r="Z97" s="75"/>
      <c r="AA97" s="75"/>
      <c r="AB97" s="75"/>
      <c r="AC97" s="75"/>
      <c r="AD97" s="75"/>
      <c r="AE97" s="75"/>
      <c r="AF97" s="75"/>
      <c r="AG97" s="75"/>
      <c r="AH97" s="75"/>
    </row>
    <row r="98" spans="1:34" ht="14.5" x14ac:dyDescent="0.35">
      <c r="A98" s="104" t="str">
        <f t="shared" si="27"/>
        <v/>
      </c>
      <c r="B98" s="5" t="str">
        <f t="shared" si="18"/>
        <v/>
      </c>
      <c r="C98" s="336">
        <f t="shared" si="28"/>
        <v>0</v>
      </c>
      <c r="D98" s="73">
        <v>0</v>
      </c>
      <c r="E98" s="73">
        <v>0</v>
      </c>
      <c r="F98" s="74"/>
      <c r="G98" s="74"/>
      <c r="H98" s="75" t="s">
        <v>99</v>
      </c>
      <c r="I98" s="75" t="s">
        <v>99</v>
      </c>
      <c r="J98" s="75" t="s">
        <v>44</v>
      </c>
      <c r="K98" s="74" t="s">
        <v>99</v>
      </c>
      <c r="L98" s="74" t="s">
        <v>99</v>
      </c>
      <c r="M98" s="287" t="s">
        <v>99</v>
      </c>
      <c r="N98" s="74"/>
      <c r="O98" s="288" t="s">
        <v>99</v>
      </c>
      <c r="P98" s="74" t="s">
        <v>99</v>
      </c>
      <c r="Q98" s="75" t="s">
        <v>44</v>
      </c>
      <c r="R98" s="75" t="s">
        <v>44</v>
      </c>
      <c r="S98" s="75" t="s">
        <v>44</v>
      </c>
      <c r="T98" s="75" t="s">
        <v>44</v>
      </c>
      <c r="U98" s="75" t="s">
        <v>44</v>
      </c>
      <c r="V98" s="75"/>
      <c r="W98" s="75"/>
      <c r="X98" s="75"/>
      <c r="Y98" s="75"/>
      <c r="Z98" s="75"/>
      <c r="AA98" s="75"/>
      <c r="AB98" s="75"/>
      <c r="AC98" s="75"/>
      <c r="AD98" s="75"/>
      <c r="AE98" s="75"/>
      <c r="AF98" s="75"/>
      <c r="AG98" s="75"/>
      <c r="AH98" s="75"/>
    </row>
    <row r="99" spans="1:34" ht="14.5" x14ac:dyDescent="0.35">
      <c r="A99" s="104" t="str">
        <f t="shared" si="27"/>
        <v/>
      </c>
      <c r="B99" s="5" t="str">
        <f t="shared" si="18"/>
        <v/>
      </c>
      <c r="C99" s="336">
        <f t="shared" si="28"/>
        <v>0</v>
      </c>
      <c r="D99" s="73">
        <v>0</v>
      </c>
      <c r="E99" s="73">
        <v>0</v>
      </c>
      <c r="F99" s="74"/>
      <c r="G99" s="74"/>
      <c r="H99" s="75" t="s">
        <v>99</v>
      </c>
      <c r="I99" s="75" t="s">
        <v>99</v>
      </c>
      <c r="J99" s="75" t="s">
        <v>44</v>
      </c>
      <c r="K99" s="74" t="s">
        <v>99</v>
      </c>
      <c r="L99" s="74" t="s">
        <v>99</v>
      </c>
      <c r="M99" s="287" t="s">
        <v>99</v>
      </c>
      <c r="N99" s="74"/>
      <c r="O99" s="288" t="s">
        <v>99</v>
      </c>
      <c r="P99" s="74" t="s">
        <v>99</v>
      </c>
      <c r="Q99" s="75" t="s">
        <v>44</v>
      </c>
      <c r="R99" s="75" t="s">
        <v>44</v>
      </c>
      <c r="S99" s="75" t="s">
        <v>44</v>
      </c>
      <c r="T99" s="75" t="s">
        <v>44</v>
      </c>
      <c r="U99" s="75" t="s">
        <v>44</v>
      </c>
      <c r="V99" s="75"/>
      <c r="W99" s="75"/>
      <c r="X99" s="75"/>
      <c r="Y99" s="75"/>
      <c r="Z99" s="75"/>
      <c r="AA99" s="75"/>
      <c r="AB99" s="75"/>
      <c r="AC99" s="75"/>
      <c r="AD99" s="75"/>
      <c r="AE99" s="75"/>
      <c r="AF99" s="75"/>
      <c r="AG99" s="75"/>
      <c r="AH99" s="75"/>
    </row>
    <row r="100" spans="1:34" ht="14.5" x14ac:dyDescent="0.35">
      <c r="A100" s="104" t="str">
        <f t="shared" si="27"/>
        <v/>
      </c>
      <c r="B100" s="5" t="str">
        <f t="shared" si="18"/>
        <v/>
      </c>
      <c r="C100" s="336">
        <f t="shared" si="28"/>
        <v>0</v>
      </c>
      <c r="D100" s="73">
        <v>0</v>
      </c>
      <c r="E100" s="73">
        <v>0</v>
      </c>
      <c r="F100" s="74"/>
      <c r="G100" s="74"/>
      <c r="H100" s="75" t="s">
        <v>99</v>
      </c>
      <c r="I100" s="75" t="s">
        <v>99</v>
      </c>
      <c r="J100" s="75" t="s">
        <v>44</v>
      </c>
      <c r="K100" s="74" t="s">
        <v>99</v>
      </c>
      <c r="L100" s="74" t="s">
        <v>99</v>
      </c>
      <c r="M100" s="287" t="s">
        <v>99</v>
      </c>
      <c r="N100" s="74"/>
      <c r="O100" s="288" t="s">
        <v>99</v>
      </c>
      <c r="P100" s="74" t="s">
        <v>99</v>
      </c>
      <c r="Q100" s="75" t="s">
        <v>44</v>
      </c>
      <c r="R100" s="75" t="s">
        <v>44</v>
      </c>
      <c r="S100" s="75" t="s">
        <v>44</v>
      </c>
      <c r="T100" s="75" t="s">
        <v>44</v>
      </c>
      <c r="U100" s="75" t="s">
        <v>44</v>
      </c>
      <c r="V100" s="75"/>
      <c r="W100" s="75"/>
      <c r="X100" s="75"/>
      <c r="Y100" s="75"/>
      <c r="Z100" s="75"/>
      <c r="AA100" s="75"/>
      <c r="AB100" s="75"/>
      <c r="AC100" s="75"/>
      <c r="AD100" s="75"/>
      <c r="AE100" s="75"/>
      <c r="AF100" s="75"/>
      <c r="AG100" s="75"/>
      <c r="AH100" s="75"/>
    </row>
    <row r="101" spans="1:34" ht="14.5" x14ac:dyDescent="0.35">
      <c r="A101" s="104" t="str">
        <f t="shared" si="27"/>
        <v/>
      </c>
      <c r="B101" s="5" t="str">
        <f t="shared" si="18"/>
        <v/>
      </c>
      <c r="C101" s="336">
        <f t="shared" si="28"/>
        <v>0</v>
      </c>
      <c r="D101" s="73">
        <v>0</v>
      </c>
      <c r="E101" s="73">
        <v>0</v>
      </c>
      <c r="F101" s="74"/>
      <c r="G101" s="74"/>
      <c r="H101" s="75" t="s">
        <v>99</v>
      </c>
      <c r="I101" s="75" t="s">
        <v>99</v>
      </c>
      <c r="J101" s="75" t="s">
        <v>44</v>
      </c>
      <c r="K101" s="74" t="s">
        <v>99</v>
      </c>
      <c r="L101" s="74" t="s">
        <v>99</v>
      </c>
      <c r="M101" s="287" t="s">
        <v>99</v>
      </c>
      <c r="N101" s="74"/>
      <c r="O101" s="288" t="s">
        <v>99</v>
      </c>
      <c r="P101" s="74" t="s">
        <v>99</v>
      </c>
      <c r="Q101" s="75" t="s">
        <v>44</v>
      </c>
      <c r="R101" s="75" t="s">
        <v>44</v>
      </c>
      <c r="S101" s="75" t="s">
        <v>44</v>
      </c>
      <c r="T101" s="75" t="s">
        <v>44</v>
      </c>
      <c r="U101" s="75" t="s">
        <v>44</v>
      </c>
      <c r="V101" s="75"/>
      <c r="W101" s="75"/>
      <c r="X101" s="75"/>
      <c r="Y101" s="75"/>
      <c r="Z101" s="75"/>
      <c r="AA101" s="75"/>
      <c r="AB101" s="75"/>
      <c r="AC101" s="75"/>
      <c r="AD101" s="75"/>
      <c r="AE101" s="75"/>
      <c r="AF101" s="75"/>
      <c r="AG101" s="75"/>
      <c r="AH101" s="75"/>
    </row>
    <row r="102" spans="1:34" ht="14.5" x14ac:dyDescent="0.35">
      <c r="A102" s="104" t="str">
        <f t="shared" si="27"/>
        <v/>
      </c>
      <c r="B102" s="5" t="str">
        <f t="shared" si="18"/>
        <v/>
      </c>
      <c r="C102" s="336">
        <f t="shared" si="28"/>
        <v>0</v>
      </c>
      <c r="D102" s="73">
        <v>0</v>
      </c>
      <c r="E102" s="73">
        <v>0</v>
      </c>
      <c r="F102" s="74"/>
      <c r="G102" s="74"/>
      <c r="H102" s="75" t="s">
        <v>99</v>
      </c>
      <c r="I102" s="75" t="s">
        <v>99</v>
      </c>
      <c r="J102" s="75" t="s">
        <v>44</v>
      </c>
      <c r="K102" s="74" t="s">
        <v>99</v>
      </c>
      <c r="L102" s="74" t="s">
        <v>99</v>
      </c>
      <c r="M102" s="287" t="s">
        <v>99</v>
      </c>
      <c r="N102" s="74"/>
      <c r="O102" s="288" t="s">
        <v>99</v>
      </c>
      <c r="P102" s="74" t="s">
        <v>99</v>
      </c>
      <c r="Q102" s="75" t="s">
        <v>44</v>
      </c>
      <c r="R102" s="75" t="s">
        <v>44</v>
      </c>
      <c r="S102" s="75" t="s">
        <v>44</v>
      </c>
      <c r="T102" s="75" t="s">
        <v>44</v>
      </c>
      <c r="U102" s="75" t="s">
        <v>44</v>
      </c>
      <c r="V102" s="75"/>
      <c r="W102" s="75"/>
      <c r="X102" s="75"/>
      <c r="Y102" s="75"/>
      <c r="Z102" s="75"/>
      <c r="AA102" s="75"/>
      <c r="AB102" s="75"/>
      <c r="AC102" s="75"/>
      <c r="AD102" s="75"/>
      <c r="AE102" s="75"/>
      <c r="AF102" s="75"/>
      <c r="AG102" s="75"/>
      <c r="AH102" s="75"/>
    </row>
    <row r="103" spans="1:34" ht="14.5" x14ac:dyDescent="0.35">
      <c r="A103" s="104" t="str">
        <f t="shared" si="27"/>
        <v/>
      </c>
      <c r="B103" s="5" t="str">
        <f t="shared" si="18"/>
        <v/>
      </c>
      <c r="C103" s="336">
        <f t="shared" si="28"/>
        <v>0</v>
      </c>
      <c r="D103" s="73">
        <v>0</v>
      </c>
      <c r="E103" s="73">
        <v>0</v>
      </c>
      <c r="F103" s="74"/>
      <c r="G103" s="74"/>
      <c r="H103" s="75" t="s">
        <v>99</v>
      </c>
      <c r="I103" s="75" t="s">
        <v>99</v>
      </c>
      <c r="J103" s="75" t="s">
        <v>44</v>
      </c>
      <c r="K103" s="74" t="s">
        <v>99</v>
      </c>
      <c r="L103" s="74" t="s">
        <v>99</v>
      </c>
      <c r="M103" s="287" t="s">
        <v>99</v>
      </c>
      <c r="N103" s="74"/>
      <c r="O103" s="288" t="s">
        <v>99</v>
      </c>
      <c r="P103" s="74" t="s">
        <v>99</v>
      </c>
      <c r="Q103" s="75" t="s">
        <v>44</v>
      </c>
      <c r="R103" s="75" t="s">
        <v>44</v>
      </c>
      <c r="S103" s="75" t="s">
        <v>44</v>
      </c>
      <c r="T103" s="75" t="s">
        <v>44</v>
      </c>
      <c r="U103" s="75" t="s">
        <v>44</v>
      </c>
      <c r="V103" s="75"/>
      <c r="W103" s="75"/>
      <c r="X103" s="75"/>
      <c r="Y103" s="75"/>
      <c r="Z103" s="75"/>
      <c r="AA103" s="75"/>
      <c r="AB103" s="75"/>
      <c r="AC103" s="75"/>
      <c r="AD103" s="75"/>
      <c r="AE103" s="75"/>
      <c r="AF103" s="75"/>
      <c r="AG103" s="75"/>
      <c r="AH103" s="75"/>
    </row>
    <row r="104" spans="1:34" ht="14.5" x14ac:dyDescent="0.35">
      <c r="A104" s="104" t="str">
        <f t="shared" si="27"/>
        <v/>
      </c>
      <c r="B104" s="5" t="str">
        <f t="shared" si="18"/>
        <v/>
      </c>
      <c r="C104" s="336">
        <f t="shared" si="28"/>
        <v>0</v>
      </c>
      <c r="D104" s="73">
        <v>0</v>
      </c>
      <c r="E104" s="73">
        <v>0</v>
      </c>
      <c r="F104" s="74"/>
      <c r="G104" s="74"/>
      <c r="H104" s="75" t="s">
        <v>99</v>
      </c>
      <c r="I104" s="75" t="s">
        <v>99</v>
      </c>
      <c r="J104" s="75" t="s">
        <v>44</v>
      </c>
      <c r="K104" s="74" t="s">
        <v>99</v>
      </c>
      <c r="L104" s="74" t="s">
        <v>99</v>
      </c>
      <c r="M104" s="287" t="s">
        <v>99</v>
      </c>
      <c r="N104" s="74"/>
      <c r="O104" s="288" t="s">
        <v>99</v>
      </c>
      <c r="P104" s="74" t="s">
        <v>99</v>
      </c>
      <c r="Q104" s="75" t="s">
        <v>44</v>
      </c>
      <c r="R104" s="75" t="s">
        <v>44</v>
      </c>
      <c r="S104" s="75" t="s">
        <v>44</v>
      </c>
      <c r="T104" s="75" t="s">
        <v>44</v>
      </c>
      <c r="U104" s="75" t="s">
        <v>44</v>
      </c>
      <c r="V104" s="75"/>
      <c r="W104" s="75"/>
      <c r="X104" s="75"/>
      <c r="Y104" s="75"/>
      <c r="Z104" s="75"/>
      <c r="AA104" s="75"/>
      <c r="AB104" s="75"/>
      <c r="AC104" s="75"/>
      <c r="AD104" s="75"/>
      <c r="AE104" s="75"/>
      <c r="AF104" s="75"/>
      <c r="AG104" s="75"/>
      <c r="AH104" s="75"/>
    </row>
    <row r="105" spans="1:34" ht="14.5" x14ac:dyDescent="0.35">
      <c r="A105" s="104" t="str">
        <f t="shared" si="27"/>
        <v/>
      </c>
      <c r="B105" s="5" t="str">
        <f t="shared" si="18"/>
        <v/>
      </c>
      <c r="C105" s="336">
        <f t="shared" si="28"/>
        <v>0</v>
      </c>
      <c r="D105" s="73">
        <v>0</v>
      </c>
      <c r="E105" s="73">
        <v>0</v>
      </c>
      <c r="F105" s="74"/>
      <c r="G105" s="74"/>
      <c r="H105" s="75" t="s">
        <v>99</v>
      </c>
      <c r="I105" s="75" t="s">
        <v>99</v>
      </c>
      <c r="J105" s="75" t="s">
        <v>44</v>
      </c>
      <c r="K105" s="74" t="s">
        <v>99</v>
      </c>
      <c r="L105" s="74" t="s">
        <v>99</v>
      </c>
      <c r="M105" s="287" t="s">
        <v>99</v>
      </c>
      <c r="N105" s="74"/>
      <c r="O105" s="288" t="s">
        <v>99</v>
      </c>
      <c r="P105" s="74" t="s">
        <v>99</v>
      </c>
      <c r="Q105" s="75" t="s">
        <v>44</v>
      </c>
      <c r="R105" s="75" t="s">
        <v>44</v>
      </c>
      <c r="S105" s="75" t="s">
        <v>44</v>
      </c>
      <c r="T105" s="75" t="s">
        <v>44</v>
      </c>
      <c r="U105" s="75" t="s">
        <v>44</v>
      </c>
      <c r="V105" s="75"/>
      <c r="W105" s="75"/>
      <c r="X105" s="75"/>
      <c r="Y105" s="75"/>
      <c r="Z105" s="75"/>
      <c r="AA105" s="75"/>
      <c r="AB105" s="75"/>
      <c r="AC105" s="75"/>
      <c r="AD105" s="75"/>
      <c r="AE105" s="75"/>
      <c r="AF105" s="75"/>
      <c r="AG105" s="75"/>
      <c r="AH105" s="75"/>
    </row>
    <row r="106" spans="1:34" ht="14.5" x14ac:dyDescent="0.35">
      <c r="A106" s="104" t="str">
        <f t="shared" si="27"/>
        <v/>
      </c>
      <c r="B106" s="5" t="str">
        <f t="shared" si="18"/>
        <v/>
      </c>
      <c r="C106" s="336">
        <f t="shared" si="28"/>
        <v>0</v>
      </c>
      <c r="D106" s="73">
        <v>0</v>
      </c>
      <c r="E106" s="73">
        <v>0</v>
      </c>
      <c r="F106" s="74"/>
      <c r="G106" s="74"/>
      <c r="H106" s="75" t="s">
        <v>99</v>
      </c>
      <c r="I106" s="75" t="s">
        <v>99</v>
      </c>
      <c r="J106" s="75" t="s">
        <v>44</v>
      </c>
      <c r="K106" s="74" t="s">
        <v>99</v>
      </c>
      <c r="L106" s="74" t="s">
        <v>99</v>
      </c>
      <c r="M106" s="287" t="s">
        <v>99</v>
      </c>
      <c r="N106" s="74"/>
      <c r="O106" s="288" t="s">
        <v>99</v>
      </c>
      <c r="P106" s="74" t="s">
        <v>99</v>
      </c>
      <c r="Q106" s="75" t="s">
        <v>44</v>
      </c>
      <c r="R106" s="75" t="s">
        <v>44</v>
      </c>
      <c r="S106" s="75" t="s">
        <v>44</v>
      </c>
      <c r="T106" s="75" t="s">
        <v>44</v>
      </c>
      <c r="U106" s="75" t="s">
        <v>44</v>
      </c>
      <c r="V106" s="75"/>
      <c r="W106" s="75"/>
      <c r="X106" s="75"/>
      <c r="Y106" s="75"/>
      <c r="Z106" s="75"/>
      <c r="AA106" s="75"/>
      <c r="AB106" s="75"/>
      <c r="AC106" s="75"/>
      <c r="AD106" s="75"/>
      <c r="AE106" s="75"/>
      <c r="AF106" s="75"/>
      <c r="AG106" s="75"/>
      <c r="AH106" s="75"/>
    </row>
    <row r="107" spans="1:34" ht="14.5" x14ac:dyDescent="0.35">
      <c r="A107" s="104" t="str">
        <f t="shared" si="27"/>
        <v/>
      </c>
      <c r="B107" s="5" t="str">
        <f t="shared" si="18"/>
        <v/>
      </c>
      <c r="C107" s="336">
        <f t="shared" si="28"/>
        <v>0</v>
      </c>
      <c r="D107" s="73">
        <v>0</v>
      </c>
      <c r="E107" s="73">
        <v>0</v>
      </c>
      <c r="F107" s="74"/>
      <c r="G107" s="74"/>
      <c r="H107" s="75" t="s">
        <v>99</v>
      </c>
      <c r="I107" s="75" t="s">
        <v>99</v>
      </c>
      <c r="J107" s="75" t="s">
        <v>44</v>
      </c>
      <c r="K107" s="74" t="s">
        <v>99</v>
      </c>
      <c r="L107" s="74" t="s">
        <v>99</v>
      </c>
      <c r="M107" s="287" t="s">
        <v>99</v>
      </c>
      <c r="N107" s="74"/>
      <c r="O107" s="288" t="s">
        <v>99</v>
      </c>
      <c r="P107" s="74" t="s">
        <v>99</v>
      </c>
      <c r="Q107" s="75" t="s">
        <v>44</v>
      </c>
      <c r="R107" s="75" t="s">
        <v>44</v>
      </c>
      <c r="S107" s="75" t="s">
        <v>44</v>
      </c>
      <c r="T107" s="75" t="s">
        <v>44</v>
      </c>
      <c r="U107" s="75" t="s">
        <v>44</v>
      </c>
      <c r="V107" s="75"/>
      <c r="W107" s="75"/>
      <c r="X107" s="75"/>
      <c r="Y107" s="75"/>
      <c r="Z107" s="75"/>
      <c r="AA107" s="75"/>
      <c r="AB107" s="75"/>
      <c r="AC107" s="75"/>
      <c r="AD107" s="75"/>
      <c r="AE107" s="75"/>
      <c r="AF107" s="75"/>
      <c r="AG107" s="75"/>
      <c r="AH107" s="75"/>
    </row>
    <row r="108" spans="1:34" ht="14.5" x14ac:dyDescent="0.35">
      <c r="A108" s="104" t="str">
        <f t="shared" si="27"/>
        <v/>
      </c>
      <c r="B108" s="5" t="str">
        <f t="shared" si="18"/>
        <v/>
      </c>
      <c r="C108" s="336">
        <f t="shared" si="28"/>
        <v>0</v>
      </c>
      <c r="D108" s="73">
        <v>0</v>
      </c>
      <c r="E108" s="73">
        <v>0</v>
      </c>
      <c r="F108" s="74"/>
      <c r="G108" s="74"/>
      <c r="H108" s="75" t="s">
        <v>99</v>
      </c>
      <c r="I108" s="75" t="s">
        <v>99</v>
      </c>
      <c r="J108" s="75" t="s">
        <v>44</v>
      </c>
      <c r="K108" s="74" t="s">
        <v>99</v>
      </c>
      <c r="L108" s="74" t="s">
        <v>99</v>
      </c>
      <c r="M108" s="287" t="s">
        <v>99</v>
      </c>
      <c r="N108" s="74"/>
      <c r="O108" s="288" t="s">
        <v>99</v>
      </c>
      <c r="P108" s="74" t="s">
        <v>99</v>
      </c>
      <c r="Q108" s="75" t="s">
        <v>44</v>
      </c>
      <c r="R108" s="75" t="s">
        <v>44</v>
      </c>
      <c r="S108" s="75" t="s">
        <v>44</v>
      </c>
      <c r="T108" s="75" t="s">
        <v>44</v>
      </c>
      <c r="U108" s="75" t="s">
        <v>44</v>
      </c>
      <c r="V108" s="75"/>
      <c r="W108" s="75"/>
      <c r="X108" s="75"/>
      <c r="Y108" s="75"/>
      <c r="Z108" s="75"/>
      <c r="AA108" s="75"/>
      <c r="AB108" s="75"/>
      <c r="AC108" s="75"/>
      <c r="AD108" s="75"/>
      <c r="AE108" s="75"/>
      <c r="AF108" s="75"/>
      <c r="AG108" s="75"/>
      <c r="AH108" s="75"/>
    </row>
    <row r="109" spans="1:34" ht="14.5" x14ac:dyDescent="0.35">
      <c r="A109" s="104" t="str">
        <f t="shared" si="27"/>
        <v/>
      </c>
      <c r="B109" s="5" t="str">
        <f t="shared" si="18"/>
        <v/>
      </c>
      <c r="C109" s="336">
        <f t="shared" si="28"/>
        <v>0</v>
      </c>
      <c r="D109" s="73">
        <v>0</v>
      </c>
      <c r="E109" s="73">
        <v>0</v>
      </c>
      <c r="F109" s="74"/>
      <c r="G109" s="74"/>
      <c r="H109" s="75" t="s">
        <v>99</v>
      </c>
      <c r="I109" s="75" t="s">
        <v>99</v>
      </c>
      <c r="J109" s="75" t="s">
        <v>44</v>
      </c>
      <c r="K109" s="74" t="s">
        <v>99</v>
      </c>
      <c r="L109" s="74" t="s">
        <v>99</v>
      </c>
      <c r="M109" s="287" t="s">
        <v>99</v>
      </c>
      <c r="N109" s="74"/>
      <c r="O109" s="288" t="s">
        <v>99</v>
      </c>
      <c r="P109" s="74" t="s">
        <v>99</v>
      </c>
      <c r="Q109" s="75" t="s">
        <v>44</v>
      </c>
      <c r="R109" s="75" t="s">
        <v>44</v>
      </c>
      <c r="S109" s="75" t="s">
        <v>44</v>
      </c>
      <c r="T109" s="75" t="s">
        <v>44</v>
      </c>
      <c r="U109" s="75" t="s">
        <v>44</v>
      </c>
      <c r="V109" s="75"/>
      <c r="W109" s="75"/>
      <c r="X109" s="75"/>
      <c r="Y109" s="75"/>
      <c r="Z109" s="75"/>
      <c r="AA109" s="75"/>
      <c r="AB109" s="75"/>
      <c r="AC109" s="75"/>
      <c r="AD109" s="75"/>
      <c r="AE109" s="75"/>
      <c r="AF109" s="75"/>
      <c r="AG109" s="75"/>
      <c r="AH109" s="75"/>
    </row>
    <row r="110" spans="1:34" ht="14.5" x14ac:dyDescent="0.35">
      <c r="A110" s="104" t="str">
        <f t="shared" si="27"/>
        <v/>
      </c>
      <c r="B110" s="5" t="str">
        <f t="shared" si="18"/>
        <v/>
      </c>
      <c r="C110" s="336">
        <f t="shared" si="28"/>
        <v>0</v>
      </c>
      <c r="D110" s="73">
        <v>0</v>
      </c>
      <c r="E110" s="73">
        <v>0</v>
      </c>
      <c r="F110" s="74"/>
      <c r="G110" s="74"/>
      <c r="H110" s="75" t="s">
        <v>99</v>
      </c>
      <c r="I110" s="75" t="s">
        <v>99</v>
      </c>
      <c r="J110" s="75" t="s">
        <v>44</v>
      </c>
      <c r="K110" s="74" t="s">
        <v>99</v>
      </c>
      <c r="L110" s="74" t="s">
        <v>99</v>
      </c>
      <c r="M110" s="287" t="s">
        <v>99</v>
      </c>
      <c r="N110" s="74"/>
      <c r="O110" s="288" t="s">
        <v>99</v>
      </c>
      <c r="P110" s="74" t="s">
        <v>99</v>
      </c>
      <c r="Q110" s="75" t="s">
        <v>44</v>
      </c>
      <c r="R110" s="75" t="s">
        <v>44</v>
      </c>
      <c r="S110" s="75" t="s">
        <v>44</v>
      </c>
      <c r="T110" s="75" t="s">
        <v>44</v>
      </c>
      <c r="U110" s="75" t="s">
        <v>44</v>
      </c>
      <c r="V110" s="75"/>
      <c r="W110" s="75"/>
      <c r="X110" s="75"/>
      <c r="Y110" s="75"/>
      <c r="Z110" s="75"/>
      <c r="AA110" s="75"/>
      <c r="AB110" s="75"/>
      <c r="AC110" s="75"/>
      <c r="AD110" s="75"/>
      <c r="AE110" s="75"/>
      <c r="AF110" s="75"/>
      <c r="AG110" s="75"/>
      <c r="AH110" s="75"/>
    </row>
    <row r="111" spans="1:34" ht="14.5" x14ac:dyDescent="0.35">
      <c r="A111" s="104" t="str">
        <f t="shared" si="27"/>
        <v/>
      </c>
      <c r="B111" s="5" t="str">
        <f t="shared" si="18"/>
        <v/>
      </c>
      <c r="C111" s="336">
        <f t="shared" si="28"/>
        <v>0</v>
      </c>
      <c r="D111" s="73">
        <v>0</v>
      </c>
      <c r="E111" s="73">
        <v>0</v>
      </c>
      <c r="F111" s="74"/>
      <c r="G111" s="74"/>
      <c r="H111" s="75" t="s">
        <v>99</v>
      </c>
      <c r="I111" s="75" t="s">
        <v>99</v>
      </c>
      <c r="J111" s="75" t="s">
        <v>44</v>
      </c>
      <c r="K111" s="74" t="s">
        <v>99</v>
      </c>
      <c r="L111" s="74" t="s">
        <v>99</v>
      </c>
      <c r="M111" s="287" t="s">
        <v>99</v>
      </c>
      <c r="N111" s="74"/>
      <c r="O111" s="288" t="s">
        <v>99</v>
      </c>
      <c r="P111" s="74" t="s">
        <v>99</v>
      </c>
      <c r="Q111" s="75" t="s">
        <v>44</v>
      </c>
      <c r="R111" s="75" t="s">
        <v>44</v>
      </c>
      <c r="S111" s="75" t="s">
        <v>44</v>
      </c>
      <c r="T111" s="75" t="s">
        <v>44</v>
      </c>
      <c r="U111" s="75" t="s">
        <v>44</v>
      </c>
      <c r="V111" s="75"/>
      <c r="W111" s="75"/>
      <c r="X111" s="75"/>
      <c r="Y111" s="75"/>
      <c r="Z111" s="75"/>
      <c r="AA111" s="75"/>
      <c r="AB111" s="75"/>
      <c r="AC111" s="75"/>
      <c r="AD111" s="75"/>
      <c r="AE111" s="75"/>
      <c r="AF111" s="75"/>
      <c r="AG111" s="75"/>
      <c r="AH111" s="75"/>
    </row>
    <row r="112" spans="1:34" ht="14.5" x14ac:dyDescent="0.35">
      <c r="A112" s="104" t="str">
        <f t="shared" si="27"/>
        <v/>
      </c>
      <c r="B112" s="5" t="str">
        <f t="shared" si="18"/>
        <v/>
      </c>
      <c r="C112" s="336">
        <f t="shared" si="28"/>
        <v>0</v>
      </c>
      <c r="D112" s="73">
        <v>0</v>
      </c>
      <c r="E112" s="73">
        <v>0</v>
      </c>
      <c r="F112" s="74"/>
      <c r="G112" s="74"/>
      <c r="H112" s="75" t="s">
        <v>99</v>
      </c>
      <c r="I112" s="75" t="s">
        <v>99</v>
      </c>
      <c r="J112" s="75" t="s">
        <v>44</v>
      </c>
      <c r="K112" s="74" t="s">
        <v>99</v>
      </c>
      <c r="L112" s="74" t="s">
        <v>99</v>
      </c>
      <c r="M112" s="287" t="s">
        <v>99</v>
      </c>
      <c r="N112" s="74"/>
      <c r="O112" s="288" t="s">
        <v>99</v>
      </c>
      <c r="P112" s="74" t="s">
        <v>99</v>
      </c>
      <c r="Q112" s="75" t="s">
        <v>44</v>
      </c>
      <c r="R112" s="75" t="s">
        <v>44</v>
      </c>
      <c r="S112" s="75" t="s">
        <v>44</v>
      </c>
      <c r="T112" s="75" t="s">
        <v>44</v>
      </c>
      <c r="U112" s="75" t="s">
        <v>44</v>
      </c>
      <c r="V112" s="75"/>
      <c r="W112" s="75"/>
      <c r="X112" s="75"/>
      <c r="Y112" s="75"/>
      <c r="Z112" s="75"/>
      <c r="AA112" s="75"/>
      <c r="AB112" s="75"/>
      <c r="AC112" s="75"/>
      <c r="AD112" s="75"/>
      <c r="AE112" s="75"/>
      <c r="AF112" s="75"/>
      <c r="AG112" s="75"/>
      <c r="AH112" s="75"/>
    </row>
    <row r="113" spans="1:34" ht="14.5" x14ac:dyDescent="0.35">
      <c r="A113" s="104" t="str">
        <f t="shared" si="27"/>
        <v/>
      </c>
      <c r="B113" s="5" t="str">
        <f t="shared" si="18"/>
        <v/>
      </c>
      <c r="C113" s="336">
        <f t="shared" si="28"/>
        <v>0</v>
      </c>
      <c r="D113" s="73">
        <v>0</v>
      </c>
      <c r="E113" s="73">
        <v>0</v>
      </c>
      <c r="F113" s="74"/>
      <c r="G113" s="74"/>
      <c r="H113" s="75" t="s">
        <v>99</v>
      </c>
      <c r="I113" s="75" t="s">
        <v>99</v>
      </c>
      <c r="J113" s="75" t="s">
        <v>44</v>
      </c>
      <c r="K113" s="74" t="s">
        <v>99</v>
      </c>
      <c r="L113" s="74" t="s">
        <v>99</v>
      </c>
      <c r="M113" s="287" t="s">
        <v>99</v>
      </c>
      <c r="N113" s="74"/>
      <c r="O113" s="288" t="s">
        <v>99</v>
      </c>
      <c r="P113" s="74" t="s">
        <v>99</v>
      </c>
      <c r="Q113" s="75" t="s">
        <v>44</v>
      </c>
      <c r="R113" s="75" t="s">
        <v>44</v>
      </c>
      <c r="S113" s="75" t="s">
        <v>44</v>
      </c>
      <c r="T113" s="75" t="s">
        <v>44</v>
      </c>
      <c r="U113" s="75" t="s">
        <v>44</v>
      </c>
      <c r="V113" s="75"/>
      <c r="W113" s="75"/>
      <c r="X113" s="75"/>
      <c r="Y113" s="75"/>
      <c r="Z113" s="75"/>
      <c r="AA113" s="75"/>
      <c r="AB113" s="75"/>
      <c r="AC113" s="75"/>
      <c r="AD113" s="75"/>
      <c r="AE113" s="75"/>
      <c r="AF113" s="75"/>
      <c r="AG113" s="75"/>
      <c r="AH113" s="75"/>
    </row>
    <row r="114" spans="1:34" ht="14.5" x14ac:dyDescent="0.35">
      <c r="A114" s="104" t="str">
        <f t="shared" si="27"/>
        <v/>
      </c>
      <c r="B114" s="5" t="str">
        <f t="shared" si="18"/>
        <v/>
      </c>
      <c r="C114" s="336">
        <f t="shared" si="28"/>
        <v>0</v>
      </c>
      <c r="D114" s="73">
        <v>0</v>
      </c>
      <c r="E114" s="73">
        <v>0</v>
      </c>
      <c r="F114" s="74"/>
      <c r="G114" s="74"/>
      <c r="H114" s="75" t="s">
        <v>99</v>
      </c>
      <c r="I114" s="75" t="s">
        <v>99</v>
      </c>
      <c r="J114" s="75" t="s">
        <v>44</v>
      </c>
      <c r="K114" s="74" t="s">
        <v>99</v>
      </c>
      <c r="L114" s="74" t="s">
        <v>99</v>
      </c>
      <c r="M114" s="287" t="s">
        <v>99</v>
      </c>
      <c r="N114" s="74"/>
      <c r="O114" s="288" t="s">
        <v>99</v>
      </c>
      <c r="P114" s="74" t="s">
        <v>99</v>
      </c>
      <c r="Q114" s="75" t="s">
        <v>44</v>
      </c>
      <c r="R114" s="75" t="s">
        <v>44</v>
      </c>
      <c r="S114" s="75" t="s">
        <v>44</v>
      </c>
      <c r="T114" s="75" t="s">
        <v>44</v>
      </c>
      <c r="U114" s="75" t="s">
        <v>44</v>
      </c>
      <c r="V114" s="75"/>
      <c r="W114" s="75"/>
      <c r="X114" s="75"/>
      <c r="Y114" s="75"/>
      <c r="Z114" s="75"/>
      <c r="AA114" s="75"/>
      <c r="AB114" s="75"/>
      <c r="AC114" s="75"/>
      <c r="AD114" s="75"/>
      <c r="AE114" s="75"/>
      <c r="AF114" s="75"/>
      <c r="AG114" s="75"/>
      <c r="AH114" s="75"/>
    </row>
    <row r="115" spans="1:34" ht="14.5" x14ac:dyDescent="0.35">
      <c r="A115" s="104" t="str">
        <f t="shared" si="27"/>
        <v/>
      </c>
      <c r="B115" s="5" t="str">
        <f t="shared" si="18"/>
        <v/>
      </c>
      <c r="C115" s="336">
        <f t="shared" si="28"/>
        <v>0</v>
      </c>
      <c r="D115" s="73">
        <v>0</v>
      </c>
      <c r="E115" s="73">
        <v>0</v>
      </c>
      <c r="F115" s="74"/>
      <c r="G115" s="74"/>
      <c r="H115" s="75" t="s">
        <v>99</v>
      </c>
      <c r="I115" s="75" t="s">
        <v>99</v>
      </c>
      <c r="J115" s="75" t="s">
        <v>44</v>
      </c>
      <c r="K115" s="74" t="s">
        <v>99</v>
      </c>
      <c r="L115" s="74" t="s">
        <v>99</v>
      </c>
      <c r="M115" s="287" t="s">
        <v>99</v>
      </c>
      <c r="N115" s="74"/>
      <c r="O115" s="288" t="s">
        <v>99</v>
      </c>
      <c r="P115" s="74" t="s">
        <v>99</v>
      </c>
      <c r="Q115" s="75" t="s">
        <v>44</v>
      </c>
      <c r="R115" s="75" t="s">
        <v>44</v>
      </c>
      <c r="S115" s="75" t="s">
        <v>44</v>
      </c>
      <c r="T115" s="75" t="s">
        <v>44</v>
      </c>
      <c r="U115" s="75" t="s">
        <v>44</v>
      </c>
      <c r="V115" s="75"/>
      <c r="W115" s="75"/>
      <c r="X115" s="75"/>
      <c r="Y115" s="75"/>
      <c r="Z115" s="75"/>
      <c r="AA115" s="75"/>
      <c r="AB115" s="75"/>
      <c r="AC115" s="75"/>
      <c r="AD115" s="75"/>
      <c r="AE115" s="75"/>
      <c r="AF115" s="75"/>
      <c r="AG115" s="75"/>
      <c r="AH115" s="75"/>
    </row>
    <row r="116" spans="1:34" ht="14.5" x14ac:dyDescent="0.35">
      <c r="A116" s="104" t="str">
        <f t="shared" si="27"/>
        <v/>
      </c>
      <c r="B116" s="5" t="str">
        <f t="shared" si="18"/>
        <v/>
      </c>
      <c r="C116" s="336">
        <f t="shared" si="28"/>
        <v>0</v>
      </c>
      <c r="D116" s="73">
        <v>0</v>
      </c>
      <c r="E116" s="73">
        <v>0</v>
      </c>
      <c r="F116" s="74"/>
      <c r="G116" s="74"/>
      <c r="H116" s="75" t="s">
        <v>99</v>
      </c>
      <c r="I116" s="75" t="s">
        <v>99</v>
      </c>
      <c r="J116" s="75" t="s">
        <v>44</v>
      </c>
      <c r="K116" s="74" t="s">
        <v>99</v>
      </c>
      <c r="L116" s="74" t="s">
        <v>99</v>
      </c>
      <c r="M116" s="287" t="s">
        <v>99</v>
      </c>
      <c r="N116" s="74"/>
      <c r="O116" s="288" t="s">
        <v>99</v>
      </c>
      <c r="P116" s="74" t="s">
        <v>99</v>
      </c>
      <c r="Q116" s="75" t="s">
        <v>44</v>
      </c>
      <c r="R116" s="75" t="s">
        <v>44</v>
      </c>
      <c r="S116" s="75" t="s">
        <v>44</v>
      </c>
      <c r="T116" s="75" t="s">
        <v>44</v>
      </c>
      <c r="U116" s="75" t="s">
        <v>44</v>
      </c>
      <c r="V116" s="75"/>
      <c r="W116" s="75"/>
      <c r="X116" s="75"/>
      <c r="Y116" s="75"/>
      <c r="Z116" s="75"/>
      <c r="AA116" s="75"/>
      <c r="AB116" s="75"/>
      <c r="AC116" s="75"/>
      <c r="AD116" s="75"/>
      <c r="AE116" s="75"/>
      <c r="AF116" s="75"/>
      <c r="AG116" s="75"/>
      <c r="AH116" s="75"/>
    </row>
    <row r="117" spans="1:34" ht="14.5" x14ac:dyDescent="0.35">
      <c r="A117" s="104" t="str">
        <f t="shared" si="27"/>
        <v/>
      </c>
      <c r="B117" s="5" t="str">
        <f t="shared" si="18"/>
        <v/>
      </c>
      <c r="C117" s="336">
        <f t="shared" si="28"/>
        <v>0</v>
      </c>
      <c r="D117" s="73">
        <v>0</v>
      </c>
      <c r="E117" s="73">
        <v>0</v>
      </c>
      <c r="F117" s="74"/>
      <c r="G117" s="74"/>
      <c r="H117" s="75" t="s">
        <v>99</v>
      </c>
      <c r="I117" s="75" t="s">
        <v>99</v>
      </c>
      <c r="J117" s="75" t="s">
        <v>44</v>
      </c>
      <c r="K117" s="74" t="s">
        <v>99</v>
      </c>
      <c r="L117" s="74" t="s">
        <v>99</v>
      </c>
      <c r="M117" s="287" t="s">
        <v>99</v>
      </c>
      <c r="N117" s="74"/>
      <c r="O117" s="288" t="s">
        <v>99</v>
      </c>
      <c r="P117" s="74" t="s">
        <v>99</v>
      </c>
      <c r="Q117" s="75" t="s">
        <v>44</v>
      </c>
      <c r="R117" s="75" t="s">
        <v>44</v>
      </c>
      <c r="S117" s="75" t="s">
        <v>44</v>
      </c>
      <c r="T117" s="75" t="s">
        <v>44</v>
      </c>
      <c r="U117" s="75" t="s">
        <v>44</v>
      </c>
      <c r="V117" s="75"/>
      <c r="W117" s="75"/>
      <c r="X117" s="75"/>
      <c r="Y117" s="75"/>
      <c r="Z117" s="75"/>
      <c r="AA117" s="75"/>
      <c r="AB117" s="75"/>
      <c r="AC117" s="75"/>
      <c r="AD117" s="75"/>
      <c r="AE117" s="75"/>
      <c r="AF117" s="75"/>
      <c r="AG117" s="75"/>
      <c r="AH117" s="75"/>
    </row>
    <row r="118" spans="1:34" ht="14.5" x14ac:dyDescent="0.35">
      <c r="A118" s="104" t="str">
        <f t="shared" si="27"/>
        <v/>
      </c>
      <c r="B118" s="5" t="str">
        <f t="shared" si="18"/>
        <v/>
      </c>
      <c r="C118" s="336">
        <f t="shared" si="28"/>
        <v>0</v>
      </c>
      <c r="D118" s="73">
        <v>0</v>
      </c>
      <c r="E118" s="73">
        <v>0</v>
      </c>
      <c r="F118" s="74"/>
      <c r="G118" s="74"/>
      <c r="H118" s="75" t="s">
        <v>99</v>
      </c>
      <c r="I118" s="75" t="s">
        <v>99</v>
      </c>
      <c r="J118" s="75" t="s">
        <v>44</v>
      </c>
      <c r="K118" s="74" t="s">
        <v>99</v>
      </c>
      <c r="L118" s="74" t="s">
        <v>99</v>
      </c>
      <c r="M118" s="287" t="s">
        <v>99</v>
      </c>
      <c r="N118" s="74"/>
      <c r="O118" s="288" t="s">
        <v>99</v>
      </c>
      <c r="P118" s="74" t="s">
        <v>99</v>
      </c>
      <c r="Q118" s="75" t="s">
        <v>44</v>
      </c>
      <c r="R118" s="75" t="s">
        <v>44</v>
      </c>
      <c r="S118" s="75" t="s">
        <v>44</v>
      </c>
      <c r="T118" s="75" t="s">
        <v>44</v>
      </c>
      <c r="U118" s="75" t="s">
        <v>44</v>
      </c>
      <c r="V118" s="75"/>
      <c r="W118" s="75"/>
      <c r="X118" s="75"/>
      <c r="Y118" s="75"/>
      <c r="Z118" s="75"/>
      <c r="AA118" s="75"/>
      <c r="AB118" s="75"/>
      <c r="AC118" s="75"/>
      <c r="AD118" s="75"/>
      <c r="AE118" s="75"/>
      <c r="AF118" s="75"/>
      <c r="AG118" s="75"/>
      <c r="AH118" s="75"/>
    </row>
    <row r="119" spans="1:34" ht="14.5" x14ac:dyDescent="0.35">
      <c r="A119" s="104" t="str">
        <f t="shared" si="27"/>
        <v/>
      </c>
      <c r="B119" s="5" t="str">
        <f t="shared" si="18"/>
        <v/>
      </c>
      <c r="C119" s="336">
        <f t="shared" si="28"/>
        <v>0</v>
      </c>
      <c r="D119" s="73">
        <v>0</v>
      </c>
      <c r="E119" s="73">
        <v>0</v>
      </c>
      <c r="F119" s="74"/>
      <c r="G119" s="74"/>
      <c r="H119" s="75" t="s">
        <v>99</v>
      </c>
      <c r="I119" s="75" t="s">
        <v>99</v>
      </c>
      <c r="J119" s="75" t="s">
        <v>44</v>
      </c>
      <c r="K119" s="74" t="s">
        <v>99</v>
      </c>
      <c r="L119" s="74" t="s">
        <v>99</v>
      </c>
      <c r="M119" s="287" t="s">
        <v>99</v>
      </c>
      <c r="N119" s="74"/>
      <c r="O119" s="288" t="s">
        <v>99</v>
      </c>
      <c r="P119" s="74" t="s">
        <v>99</v>
      </c>
      <c r="Q119" s="75" t="s">
        <v>44</v>
      </c>
      <c r="R119" s="75" t="s">
        <v>44</v>
      </c>
      <c r="S119" s="75" t="s">
        <v>44</v>
      </c>
      <c r="T119" s="75" t="s">
        <v>44</v>
      </c>
      <c r="U119" s="75" t="s">
        <v>44</v>
      </c>
      <c r="V119" s="75"/>
      <c r="W119" s="75"/>
      <c r="X119" s="75"/>
      <c r="Y119" s="75"/>
      <c r="Z119" s="75"/>
      <c r="AA119" s="75"/>
      <c r="AB119" s="75"/>
      <c r="AC119" s="75"/>
      <c r="AD119" s="75"/>
      <c r="AE119" s="75"/>
      <c r="AF119" s="75"/>
      <c r="AG119" s="75"/>
      <c r="AH119" s="75"/>
    </row>
    <row r="120" spans="1:34" ht="14.5" x14ac:dyDescent="0.35">
      <c r="A120" s="104" t="str">
        <f t="shared" si="27"/>
        <v/>
      </c>
      <c r="B120" s="5" t="str">
        <f t="shared" si="18"/>
        <v/>
      </c>
      <c r="C120" s="336">
        <f t="shared" si="28"/>
        <v>0</v>
      </c>
      <c r="D120" s="73">
        <v>0</v>
      </c>
      <c r="E120" s="73">
        <v>0</v>
      </c>
      <c r="F120" s="74"/>
      <c r="G120" s="74"/>
      <c r="H120" s="75" t="s">
        <v>99</v>
      </c>
      <c r="I120" s="75" t="s">
        <v>99</v>
      </c>
      <c r="J120" s="75" t="s">
        <v>44</v>
      </c>
      <c r="K120" s="74" t="s">
        <v>99</v>
      </c>
      <c r="L120" s="74" t="s">
        <v>99</v>
      </c>
      <c r="M120" s="287" t="s">
        <v>99</v>
      </c>
      <c r="N120" s="74"/>
      <c r="O120" s="288" t="s">
        <v>99</v>
      </c>
      <c r="P120" s="74" t="s">
        <v>99</v>
      </c>
      <c r="Q120" s="75" t="s">
        <v>44</v>
      </c>
      <c r="R120" s="75" t="s">
        <v>44</v>
      </c>
      <c r="S120" s="75" t="s">
        <v>44</v>
      </c>
      <c r="T120" s="75" t="s">
        <v>44</v>
      </c>
      <c r="U120" s="75" t="s">
        <v>44</v>
      </c>
      <c r="V120" s="75"/>
      <c r="W120" s="75"/>
      <c r="X120" s="75"/>
      <c r="Y120" s="75"/>
      <c r="Z120" s="75"/>
      <c r="AA120" s="75"/>
      <c r="AB120" s="75"/>
      <c r="AC120" s="75"/>
      <c r="AD120" s="75"/>
      <c r="AE120" s="75"/>
      <c r="AF120" s="75"/>
      <c r="AG120" s="75"/>
      <c r="AH120" s="75"/>
    </row>
    <row r="121" spans="1:34" ht="14.5" x14ac:dyDescent="0.35">
      <c r="A121" s="104" t="str">
        <f t="shared" si="27"/>
        <v/>
      </c>
      <c r="B121" s="5" t="str">
        <f t="shared" si="18"/>
        <v/>
      </c>
      <c r="C121" s="336">
        <f t="shared" si="28"/>
        <v>0</v>
      </c>
      <c r="D121" s="73">
        <v>0</v>
      </c>
      <c r="E121" s="73">
        <v>0</v>
      </c>
      <c r="F121" s="74"/>
      <c r="G121" s="74"/>
      <c r="H121" s="75" t="s">
        <v>99</v>
      </c>
      <c r="I121" s="75" t="s">
        <v>99</v>
      </c>
      <c r="J121" s="75" t="s">
        <v>44</v>
      </c>
      <c r="K121" s="74" t="s">
        <v>99</v>
      </c>
      <c r="L121" s="74" t="s">
        <v>99</v>
      </c>
      <c r="M121" s="287" t="s">
        <v>99</v>
      </c>
      <c r="N121" s="74"/>
      <c r="O121" s="288" t="s">
        <v>99</v>
      </c>
      <c r="P121" s="74" t="s">
        <v>99</v>
      </c>
      <c r="Q121" s="75" t="s">
        <v>44</v>
      </c>
      <c r="R121" s="75" t="s">
        <v>44</v>
      </c>
      <c r="S121" s="75" t="s">
        <v>44</v>
      </c>
      <c r="T121" s="75" t="s">
        <v>44</v>
      </c>
      <c r="U121" s="75" t="s">
        <v>44</v>
      </c>
      <c r="V121" s="75"/>
      <c r="W121" s="75"/>
      <c r="X121" s="75"/>
      <c r="Y121" s="75"/>
      <c r="Z121" s="75"/>
      <c r="AA121" s="75"/>
      <c r="AB121" s="75"/>
      <c r="AC121" s="75"/>
      <c r="AD121" s="75"/>
      <c r="AE121" s="75"/>
      <c r="AF121" s="75"/>
      <c r="AG121" s="75"/>
      <c r="AH121" s="75"/>
    </row>
    <row r="122" spans="1:34" ht="14.5" x14ac:dyDescent="0.35">
      <c r="A122" s="104" t="str">
        <f t="shared" si="27"/>
        <v/>
      </c>
      <c r="B122" s="5" t="str">
        <f t="shared" si="18"/>
        <v/>
      </c>
      <c r="C122" s="336">
        <f t="shared" si="28"/>
        <v>0</v>
      </c>
      <c r="D122" s="73">
        <v>0</v>
      </c>
      <c r="E122" s="73">
        <v>0</v>
      </c>
      <c r="F122" s="74"/>
      <c r="G122" s="74"/>
      <c r="H122" s="75" t="s">
        <v>99</v>
      </c>
      <c r="I122" s="75" t="s">
        <v>99</v>
      </c>
      <c r="J122" s="75" t="s">
        <v>44</v>
      </c>
      <c r="K122" s="74" t="s">
        <v>99</v>
      </c>
      <c r="L122" s="74" t="s">
        <v>99</v>
      </c>
      <c r="M122" s="287" t="s">
        <v>99</v>
      </c>
      <c r="N122" s="74"/>
      <c r="O122" s="288" t="s">
        <v>99</v>
      </c>
      <c r="P122" s="74" t="s">
        <v>99</v>
      </c>
      <c r="Q122" s="75" t="s">
        <v>44</v>
      </c>
      <c r="R122" s="75" t="s">
        <v>44</v>
      </c>
      <c r="S122" s="75" t="s">
        <v>44</v>
      </c>
      <c r="T122" s="75" t="s">
        <v>44</v>
      </c>
      <c r="U122" s="75" t="s">
        <v>44</v>
      </c>
      <c r="V122" s="75"/>
      <c r="W122" s="75"/>
      <c r="X122" s="75"/>
      <c r="Y122" s="75"/>
      <c r="Z122" s="75"/>
      <c r="AA122" s="75"/>
      <c r="AB122" s="75"/>
      <c r="AC122" s="75"/>
      <c r="AD122" s="75"/>
      <c r="AE122" s="75"/>
      <c r="AF122" s="75"/>
      <c r="AG122" s="75"/>
      <c r="AH122" s="75"/>
    </row>
    <row r="123" spans="1:34" ht="14.5" x14ac:dyDescent="0.35">
      <c r="A123" s="104" t="str">
        <f t="shared" si="27"/>
        <v/>
      </c>
      <c r="B123" s="5" t="str">
        <f t="shared" si="18"/>
        <v/>
      </c>
      <c r="C123" s="336">
        <f t="shared" si="28"/>
        <v>0</v>
      </c>
      <c r="D123" s="73">
        <v>0</v>
      </c>
      <c r="E123" s="73">
        <v>0</v>
      </c>
      <c r="F123" s="74"/>
      <c r="G123" s="74"/>
      <c r="H123" s="75" t="s">
        <v>99</v>
      </c>
      <c r="I123" s="75" t="s">
        <v>99</v>
      </c>
      <c r="J123" s="75" t="s">
        <v>44</v>
      </c>
      <c r="K123" s="74" t="s">
        <v>99</v>
      </c>
      <c r="L123" s="74" t="s">
        <v>99</v>
      </c>
      <c r="M123" s="287" t="s">
        <v>99</v>
      </c>
      <c r="N123" s="74"/>
      <c r="O123" s="288" t="s">
        <v>99</v>
      </c>
      <c r="P123" s="74" t="s">
        <v>99</v>
      </c>
      <c r="Q123" s="75" t="s">
        <v>44</v>
      </c>
      <c r="R123" s="75" t="s">
        <v>44</v>
      </c>
      <c r="S123" s="75" t="s">
        <v>44</v>
      </c>
      <c r="T123" s="75" t="s">
        <v>44</v>
      </c>
      <c r="U123" s="75" t="s">
        <v>44</v>
      </c>
      <c r="V123" s="75"/>
      <c r="W123" s="75"/>
      <c r="X123" s="75"/>
      <c r="Y123" s="75"/>
      <c r="Z123" s="75"/>
      <c r="AA123" s="75"/>
      <c r="AB123" s="75"/>
      <c r="AC123" s="75"/>
      <c r="AD123" s="75"/>
      <c r="AE123" s="75"/>
      <c r="AF123" s="75"/>
      <c r="AG123" s="75"/>
      <c r="AH123" s="75"/>
    </row>
    <row r="124" spans="1:34" ht="14.5" x14ac:dyDescent="0.35">
      <c r="A124" s="104" t="str">
        <f t="shared" si="27"/>
        <v/>
      </c>
      <c r="B124" s="5" t="str">
        <f t="shared" si="18"/>
        <v/>
      </c>
      <c r="C124" s="336">
        <f t="shared" si="28"/>
        <v>0</v>
      </c>
      <c r="D124" s="73">
        <v>0</v>
      </c>
      <c r="E124" s="73">
        <v>0</v>
      </c>
      <c r="F124" s="74"/>
      <c r="G124" s="74"/>
      <c r="H124" s="75" t="s">
        <v>99</v>
      </c>
      <c r="I124" s="75" t="s">
        <v>99</v>
      </c>
      <c r="J124" s="75" t="s">
        <v>44</v>
      </c>
      <c r="K124" s="74" t="s">
        <v>99</v>
      </c>
      <c r="L124" s="74" t="s">
        <v>99</v>
      </c>
      <c r="M124" s="287" t="s">
        <v>99</v>
      </c>
      <c r="N124" s="74"/>
      <c r="O124" s="288" t="s">
        <v>99</v>
      </c>
      <c r="P124" s="74" t="s">
        <v>99</v>
      </c>
      <c r="Q124" s="75" t="s">
        <v>44</v>
      </c>
      <c r="R124" s="75" t="s">
        <v>44</v>
      </c>
      <c r="S124" s="75" t="s">
        <v>44</v>
      </c>
      <c r="T124" s="75" t="s">
        <v>44</v>
      </c>
      <c r="U124" s="75" t="s">
        <v>44</v>
      </c>
      <c r="V124" s="75"/>
      <c r="W124" s="75"/>
      <c r="X124" s="75"/>
      <c r="Y124" s="75"/>
      <c r="Z124" s="75"/>
      <c r="AA124" s="75"/>
      <c r="AB124" s="75"/>
      <c r="AC124" s="75"/>
      <c r="AD124" s="75"/>
      <c r="AE124" s="75"/>
      <c r="AF124" s="75"/>
      <c r="AG124" s="75"/>
      <c r="AH124" s="75"/>
    </row>
    <row r="125" spans="1:34" ht="14.5" x14ac:dyDescent="0.35">
      <c r="A125" s="104" t="str">
        <f t="shared" si="27"/>
        <v/>
      </c>
      <c r="B125" s="5" t="str">
        <f t="shared" si="18"/>
        <v/>
      </c>
      <c r="C125" s="336">
        <f t="shared" si="28"/>
        <v>0</v>
      </c>
      <c r="D125" s="73">
        <v>0</v>
      </c>
      <c r="E125" s="73">
        <v>0</v>
      </c>
      <c r="F125" s="74"/>
      <c r="G125" s="74"/>
      <c r="H125" s="75" t="s">
        <v>99</v>
      </c>
      <c r="I125" s="75" t="s">
        <v>99</v>
      </c>
      <c r="J125" s="75" t="s">
        <v>44</v>
      </c>
      <c r="K125" s="74" t="s">
        <v>99</v>
      </c>
      <c r="L125" s="74" t="s">
        <v>99</v>
      </c>
      <c r="M125" s="287" t="s">
        <v>99</v>
      </c>
      <c r="N125" s="74"/>
      <c r="O125" s="288" t="s">
        <v>99</v>
      </c>
      <c r="P125" s="74" t="s">
        <v>99</v>
      </c>
      <c r="Q125" s="75" t="s">
        <v>44</v>
      </c>
      <c r="R125" s="75" t="s">
        <v>44</v>
      </c>
      <c r="S125" s="75" t="s">
        <v>44</v>
      </c>
      <c r="T125" s="75" t="s">
        <v>44</v>
      </c>
      <c r="U125" s="75" t="s">
        <v>44</v>
      </c>
      <c r="V125" s="75"/>
      <c r="W125" s="75"/>
      <c r="X125" s="75"/>
      <c r="Y125" s="75"/>
      <c r="Z125" s="75"/>
      <c r="AA125" s="75"/>
      <c r="AB125" s="75"/>
      <c r="AC125" s="75"/>
      <c r="AD125" s="75"/>
      <c r="AE125" s="75"/>
      <c r="AF125" s="75"/>
      <c r="AG125" s="75"/>
      <c r="AH125" s="75"/>
    </row>
    <row r="126" spans="1:34" ht="14.5" x14ac:dyDescent="0.35">
      <c r="A126" s="104" t="str">
        <f t="shared" si="27"/>
        <v/>
      </c>
      <c r="B126" s="5" t="str">
        <f t="shared" si="18"/>
        <v/>
      </c>
      <c r="C126" s="336">
        <f t="shared" si="28"/>
        <v>0</v>
      </c>
      <c r="D126" s="73">
        <v>0</v>
      </c>
      <c r="E126" s="73">
        <v>0</v>
      </c>
      <c r="F126" s="74"/>
      <c r="G126" s="74"/>
      <c r="H126" s="75" t="s">
        <v>99</v>
      </c>
      <c r="I126" s="75" t="s">
        <v>99</v>
      </c>
      <c r="J126" s="75" t="s">
        <v>44</v>
      </c>
      <c r="K126" s="74" t="s">
        <v>99</v>
      </c>
      <c r="L126" s="74" t="s">
        <v>99</v>
      </c>
      <c r="M126" s="287" t="s">
        <v>99</v>
      </c>
      <c r="N126" s="74"/>
      <c r="O126" s="288" t="s">
        <v>99</v>
      </c>
      <c r="P126" s="74" t="s">
        <v>99</v>
      </c>
      <c r="Q126" s="75" t="s">
        <v>44</v>
      </c>
      <c r="R126" s="75" t="s">
        <v>44</v>
      </c>
      <c r="S126" s="75" t="s">
        <v>44</v>
      </c>
      <c r="T126" s="75" t="s">
        <v>44</v>
      </c>
      <c r="U126" s="75" t="s">
        <v>44</v>
      </c>
      <c r="V126" s="75"/>
      <c r="W126" s="75"/>
      <c r="X126" s="75"/>
      <c r="Y126" s="75"/>
      <c r="Z126" s="75"/>
      <c r="AA126" s="75"/>
      <c r="AB126" s="75"/>
      <c r="AC126" s="75"/>
      <c r="AD126" s="75"/>
      <c r="AE126" s="75"/>
      <c r="AF126" s="75"/>
      <c r="AG126" s="75"/>
      <c r="AH126" s="75"/>
    </row>
    <row r="127" spans="1:34" ht="14.5" x14ac:dyDescent="0.35">
      <c r="A127" s="104" t="str">
        <f t="shared" si="27"/>
        <v/>
      </c>
      <c r="B127" s="5" t="str">
        <f t="shared" si="18"/>
        <v/>
      </c>
      <c r="C127" s="336">
        <f t="shared" si="28"/>
        <v>0</v>
      </c>
      <c r="D127" s="73">
        <v>0</v>
      </c>
      <c r="E127" s="73">
        <v>0</v>
      </c>
      <c r="F127" s="74"/>
      <c r="G127" s="74"/>
      <c r="H127" s="75" t="s">
        <v>99</v>
      </c>
      <c r="I127" s="75" t="s">
        <v>99</v>
      </c>
      <c r="J127" s="75" t="s">
        <v>44</v>
      </c>
      <c r="K127" s="74" t="s">
        <v>99</v>
      </c>
      <c r="L127" s="74" t="s">
        <v>99</v>
      </c>
      <c r="M127" s="287" t="s">
        <v>99</v>
      </c>
      <c r="N127" s="74"/>
      <c r="O127" s="288" t="s">
        <v>99</v>
      </c>
      <c r="P127" s="74" t="s">
        <v>99</v>
      </c>
      <c r="Q127" s="75" t="s">
        <v>44</v>
      </c>
      <c r="R127" s="75" t="s">
        <v>44</v>
      </c>
      <c r="S127" s="75" t="s">
        <v>44</v>
      </c>
      <c r="T127" s="75" t="s">
        <v>44</v>
      </c>
      <c r="U127" s="75" t="s">
        <v>44</v>
      </c>
      <c r="V127" s="75"/>
      <c r="W127" s="75"/>
      <c r="X127" s="75"/>
      <c r="Y127" s="75"/>
      <c r="Z127" s="75"/>
      <c r="AA127" s="75"/>
      <c r="AB127" s="75"/>
      <c r="AC127" s="75"/>
      <c r="AD127" s="75"/>
      <c r="AE127" s="75"/>
      <c r="AF127" s="75"/>
      <c r="AG127" s="75"/>
      <c r="AH127" s="75"/>
    </row>
    <row r="128" spans="1:34" ht="14.5" x14ac:dyDescent="0.35">
      <c r="A128" s="104" t="str">
        <f t="shared" si="27"/>
        <v/>
      </c>
      <c r="B128" s="5" t="str">
        <f t="shared" si="18"/>
        <v/>
      </c>
      <c r="C128" s="336">
        <f t="shared" si="28"/>
        <v>0</v>
      </c>
      <c r="D128" s="73">
        <v>0</v>
      </c>
      <c r="E128" s="73">
        <v>0</v>
      </c>
      <c r="F128" s="74"/>
      <c r="G128" s="74"/>
      <c r="H128" s="75" t="s">
        <v>99</v>
      </c>
      <c r="I128" s="75" t="s">
        <v>99</v>
      </c>
      <c r="J128" s="75" t="s">
        <v>44</v>
      </c>
      <c r="K128" s="74" t="s">
        <v>99</v>
      </c>
      <c r="L128" s="74" t="s">
        <v>99</v>
      </c>
      <c r="M128" s="287" t="s">
        <v>99</v>
      </c>
      <c r="N128" s="74"/>
      <c r="O128" s="288" t="s">
        <v>99</v>
      </c>
      <c r="P128" s="74" t="s">
        <v>99</v>
      </c>
      <c r="Q128" s="75" t="s">
        <v>44</v>
      </c>
      <c r="R128" s="75" t="s">
        <v>44</v>
      </c>
      <c r="S128" s="75" t="s">
        <v>44</v>
      </c>
      <c r="T128" s="75" t="s">
        <v>44</v>
      </c>
      <c r="U128" s="75" t="s">
        <v>44</v>
      </c>
      <c r="V128" s="75"/>
      <c r="W128" s="75"/>
      <c r="X128" s="75"/>
      <c r="Y128" s="75"/>
      <c r="Z128" s="75"/>
      <c r="AA128" s="75"/>
      <c r="AB128" s="75"/>
      <c r="AC128" s="75"/>
      <c r="AD128" s="75"/>
      <c r="AE128" s="75"/>
      <c r="AF128" s="75"/>
      <c r="AG128" s="75"/>
      <c r="AH128" s="75"/>
    </row>
    <row r="129" spans="1:34" ht="14.5" x14ac:dyDescent="0.35">
      <c r="A129" s="104" t="str">
        <f t="shared" si="27"/>
        <v/>
      </c>
      <c r="B129" s="5" t="str">
        <f t="shared" si="18"/>
        <v/>
      </c>
      <c r="C129" s="336">
        <f t="shared" si="28"/>
        <v>0</v>
      </c>
      <c r="D129" s="73">
        <v>0</v>
      </c>
      <c r="E129" s="73">
        <v>0</v>
      </c>
      <c r="F129" s="74"/>
      <c r="G129" s="74"/>
      <c r="H129" s="75" t="s">
        <v>99</v>
      </c>
      <c r="I129" s="75" t="s">
        <v>99</v>
      </c>
      <c r="J129" s="75" t="s">
        <v>44</v>
      </c>
      <c r="K129" s="74" t="s">
        <v>99</v>
      </c>
      <c r="L129" s="74" t="s">
        <v>99</v>
      </c>
      <c r="M129" s="287" t="s">
        <v>99</v>
      </c>
      <c r="N129" s="74"/>
      <c r="O129" s="288" t="s">
        <v>99</v>
      </c>
      <c r="P129" s="74" t="s">
        <v>99</v>
      </c>
      <c r="Q129" s="75" t="s">
        <v>44</v>
      </c>
      <c r="R129" s="75" t="s">
        <v>44</v>
      </c>
      <c r="S129" s="75" t="s">
        <v>44</v>
      </c>
      <c r="T129" s="75" t="s">
        <v>44</v>
      </c>
      <c r="U129" s="75" t="s">
        <v>44</v>
      </c>
      <c r="V129" s="75"/>
      <c r="W129" s="75"/>
      <c r="X129" s="75"/>
      <c r="Y129" s="75"/>
      <c r="Z129" s="75"/>
      <c r="AA129" s="75"/>
      <c r="AB129" s="75"/>
      <c r="AC129" s="75"/>
      <c r="AD129" s="75"/>
      <c r="AE129" s="75"/>
      <c r="AF129" s="75"/>
      <c r="AG129" s="75"/>
      <c r="AH129" s="75"/>
    </row>
    <row r="130" spans="1:34" ht="14.5" x14ac:dyDescent="0.35">
      <c r="A130" s="104" t="str">
        <f t="shared" si="27"/>
        <v/>
      </c>
      <c r="B130" s="5" t="str">
        <f t="shared" si="18"/>
        <v/>
      </c>
      <c r="C130" s="336">
        <f t="shared" si="28"/>
        <v>0</v>
      </c>
      <c r="D130" s="73">
        <v>0</v>
      </c>
      <c r="E130" s="73">
        <v>0</v>
      </c>
      <c r="F130" s="74"/>
      <c r="G130" s="74"/>
      <c r="H130" s="75" t="s">
        <v>99</v>
      </c>
      <c r="I130" s="75" t="s">
        <v>99</v>
      </c>
      <c r="J130" s="75" t="s">
        <v>44</v>
      </c>
      <c r="K130" s="74" t="s">
        <v>99</v>
      </c>
      <c r="L130" s="74" t="s">
        <v>99</v>
      </c>
      <c r="M130" s="287" t="s">
        <v>99</v>
      </c>
      <c r="N130" s="74"/>
      <c r="O130" s="288" t="s">
        <v>99</v>
      </c>
      <c r="P130" s="74" t="s">
        <v>99</v>
      </c>
      <c r="Q130" s="75" t="s">
        <v>44</v>
      </c>
      <c r="R130" s="75" t="s">
        <v>44</v>
      </c>
      <c r="S130" s="75" t="s">
        <v>44</v>
      </c>
      <c r="T130" s="75" t="s">
        <v>44</v>
      </c>
      <c r="U130" s="75" t="s">
        <v>44</v>
      </c>
      <c r="V130" s="75"/>
      <c r="W130" s="75"/>
      <c r="X130" s="75"/>
      <c r="Y130" s="75"/>
      <c r="Z130" s="75"/>
      <c r="AA130" s="75"/>
      <c r="AB130" s="75"/>
      <c r="AC130" s="75"/>
      <c r="AD130" s="75"/>
      <c r="AE130" s="75"/>
      <c r="AF130" s="75"/>
      <c r="AG130" s="75"/>
      <c r="AH130" s="75"/>
    </row>
    <row r="131" spans="1:34" ht="14.5" x14ac:dyDescent="0.35">
      <c r="A131" s="104" t="str">
        <f t="shared" si="27"/>
        <v/>
      </c>
      <c r="B131" s="5" t="str">
        <f t="shared" si="18"/>
        <v/>
      </c>
      <c r="C131" s="336">
        <f t="shared" si="28"/>
        <v>0</v>
      </c>
      <c r="D131" s="73">
        <v>0</v>
      </c>
      <c r="E131" s="73">
        <v>0</v>
      </c>
      <c r="F131" s="74"/>
      <c r="G131" s="74"/>
      <c r="H131" s="75" t="s">
        <v>99</v>
      </c>
      <c r="I131" s="75" t="s">
        <v>99</v>
      </c>
      <c r="J131" s="75" t="s">
        <v>44</v>
      </c>
      <c r="K131" s="74" t="s">
        <v>99</v>
      </c>
      <c r="L131" s="74" t="s">
        <v>99</v>
      </c>
      <c r="M131" s="287" t="s">
        <v>99</v>
      </c>
      <c r="N131" s="74"/>
      <c r="O131" s="288" t="s">
        <v>99</v>
      </c>
      <c r="P131" s="74" t="s">
        <v>99</v>
      </c>
      <c r="Q131" s="75" t="s">
        <v>44</v>
      </c>
      <c r="R131" s="75" t="s">
        <v>44</v>
      </c>
      <c r="S131" s="75" t="s">
        <v>44</v>
      </c>
      <c r="T131" s="75" t="s">
        <v>44</v>
      </c>
      <c r="U131" s="75" t="s">
        <v>44</v>
      </c>
      <c r="V131" s="75"/>
      <c r="W131" s="75"/>
      <c r="X131" s="75"/>
      <c r="Y131" s="75"/>
      <c r="Z131" s="75"/>
      <c r="AA131" s="75"/>
      <c r="AB131" s="75"/>
      <c r="AC131" s="75"/>
      <c r="AD131" s="75"/>
      <c r="AE131" s="75"/>
      <c r="AF131" s="75"/>
      <c r="AG131" s="75"/>
      <c r="AH131" s="75"/>
    </row>
    <row r="132" spans="1:34" ht="14.5" x14ac:dyDescent="0.35">
      <c r="A132" s="104" t="str">
        <f t="shared" si="27"/>
        <v/>
      </c>
      <c r="B132" s="5" t="str">
        <f t="shared" ref="B132:B195" si="36">IF(AND(A132&lt;&gt;"",C132&lt;&gt;"",C132&lt;&gt;0),A132+TIME(0,INT(AJ132),AK132),"")</f>
        <v/>
      </c>
      <c r="C132" s="336">
        <f t="shared" si="28"/>
        <v>0</v>
      </c>
      <c r="D132" s="73">
        <v>0</v>
      </c>
      <c r="E132" s="73">
        <v>0</v>
      </c>
      <c r="F132" s="74"/>
      <c r="G132" s="74"/>
      <c r="H132" s="75" t="s">
        <v>99</v>
      </c>
      <c r="I132" s="75" t="s">
        <v>99</v>
      </c>
      <c r="J132" s="75" t="s">
        <v>44</v>
      </c>
      <c r="K132" s="74" t="s">
        <v>99</v>
      </c>
      <c r="L132" s="74" t="s">
        <v>99</v>
      </c>
      <c r="M132" s="287" t="s">
        <v>99</v>
      </c>
      <c r="N132" s="74"/>
      <c r="O132" s="288" t="s">
        <v>99</v>
      </c>
      <c r="P132" s="74" t="s">
        <v>99</v>
      </c>
      <c r="Q132" s="75" t="s">
        <v>44</v>
      </c>
      <c r="R132" s="75" t="s">
        <v>44</v>
      </c>
      <c r="S132" s="75" t="s">
        <v>44</v>
      </c>
      <c r="T132" s="75" t="s">
        <v>44</v>
      </c>
      <c r="U132" s="75" t="s">
        <v>44</v>
      </c>
      <c r="V132" s="75"/>
      <c r="W132" s="75"/>
      <c r="X132" s="75"/>
      <c r="Y132" s="75"/>
      <c r="Z132" s="75"/>
      <c r="AA132" s="75"/>
      <c r="AB132" s="75"/>
      <c r="AC132" s="75"/>
      <c r="AD132" s="75"/>
      <c r="AE132" s="75"/>
      <c r="AF132" s="75"/>
      <c r="AG132" s="75"/>
      <c r="AH132" s="75"/>
    </row>
    <row r="133" spans="1:34" ht="14.5" x14ac:dyDescent="0.35">
      <c r="A133" s="104" t="str">
        <f t="shared" ref="A133:A196" si="37">IF(AND(A132&lt;&gt;"",C133&lt;&gt;"",C133&lt;&gt;0),A132+TIME(0,(INT(AJ132)),AK132),"")</f>
        <v/>
      </c>
      <c r="B133" s="5" t="str">
        <f t="shared" si="36"/>
        <v/>
      </c>
      <c r="C133" s="336">
        <f t="shared" ref="C133:C196" si="38">AJ133+(AK133/100)</f>
        <v>0</v>
      </c>
      <c r="D133" s="73">
        <v>0</v>
      </c>
      <c r="E133" s="73">
        <v>0</v>
      </c>
      <c r="F133" s="74"/>
      <c r="G133" s="74"/>
      <c r="H133" s="75" t="s">
        <v>99</v>
      </c>
      <c r="I133" s="75" t="s">
        <v>99</v>
      </c>
      <c r="J133" s="75" t="s">
        <v>44</v>
      </c>
      <c r="K133" s="74" t="s">
        <v>99</v>
      </c>
      <c r="L133" s="74" t="s">
        <v>99</v>
      </c>
      <c r="M133" s="287" t="s">
        <v>99</v>
      </c>
      <c r="N133" s="74"/>
      <c r="O133" s="288" t="s">
        <v>99</v>
      </c>
      <c r="P133" s="74" t="s">
        <v>99</v>
      </c>
      <c r="Q133" s="75" t="s">
        <v>44</v>
      </c>
      <c r="R133" s="75" t="s">
        <v>44</v>
      </c>
      <c r="S133" s="75" t="s">
        <v>44</v>
      </c>
      <c r="T133" s="75" t="s">
        <v>44</v>
      </c>
      <c r="U133" s="75" t="s">
        <v>44</v>
      </c>
      <c r="V133" s="75"/>
      <c r="W133" s="75"/>
      <c r="X133" s="75"/>
      <c r="Y133" s="75"/>
      <c r="Z133" s="75"/>
      <c r="AA133" s="75"/>
      <c r="AB133" s="75"/>
      <c r="AC133" s="75"/>
      <c r="AD133" s="75"/>
      <c r="AE133" s="75"/>
      <c r="AF133" s="75"/>
      <c r="AG133" s="75"/>
      <c r="AH133" s="75"/>
    </row>
    <row r="134" spans="1:34" ht="14.5" x14ac:dyDescent="0.35">
      <c r="A134" s="104" t="str">
        <f t="shared" si="37"/>
        <v/>
      </c>
      <c r="B134" s="5" t="str">
        <f t="shared" si="36"/>
        <v/>
      </c>
      <c r="C134" s="336">
        <f t="shared" si="38"/>
        <v>0</v>
      </c>
      <c r="D134" s="73">
        <v>0</v>
      </c>
      <c r="E134" s="73">
        <v>0</v>
      </c>
      <c r="F134" s="74"/>
      <c r="G134" s="74"/>
      <c r="H134" s="75" t="s">
        <v>99</v>
      </c>
      <c r="I134" s="75" t="s">
        <v>99</v>
      </c>
      <c r="J134" s="75" t="s">
        <v>44</v>
      </c>
      <c r="K134" s="74" t="s">
        <v>99</v>
      </c>
      <c r="L134" s="74" t="s">
        <v>99</v>
      </c>
      <c r="M134" s="287" t="s">
        <v>99</v>
      </c>
      <c r="N134" s="74"/>
      <c r="O134" s="288" t="s">
        <v>99</v>
      </c>
      <c r="P134" s="74" t="s">
        <v>99</v>
      </c>
      <c r="Q134" s="75" t="s">
        <v>44</v>
      </c>
      <c r="R134" s="75" t="s">
        <v>44</v>
      </c>
      <c r="S134" s="75" t="s">
        <v>44</v>
      </c>
      <c r="T134" s="75" t="s">
        <v>44</v>
      </c>
      <c r="U134" s="75" t="s">
        <v>44</v>
      </c>
      <c r="V134" s="75"/>
      <c r="W134" s="75"/>
      <c r="X134" s="75"/>
      <c r="Y134" s="75"/>
      <c r="Z134" s="75"/>
      <c r="AA134" s="75"/>
      <c r="AB134" s="75"/>
      <c r="AC134" s="75"/>
      <c r="AD134" s="75"/>
      <c r="AE134" s="75"/>
      <c r="AF134" s="75"/>
      <c r="AG134" s="75"/>
      <c r="AH134" s="75"/>
    </row>
    <row r="135" spans="1:34" ht="14.5" x14ac:dyDescent="0.35">
      <c r="A135" s="104" t="str">
        <f t="shared" si="37"/>
        <v/>
      </c>
      <c r="B135" s="5" t="str">
        <f t="shared" si="36"/>
        <v/>
      </c>
      <c r="C135" s="336">
        <f t="shared" si="38"/>
        <v>0</v>
      </c>
      <c r="D135" s="73">
        <v>0</v>
      </c>
      <c r="E135" s="73">
        <v>0</v>
      </c>
      <c r="F135" s="74"/>
      <c r="G135" s="74"/>
      <c r="H135" s="75" t="s">
        <v>99</v>
      </c>
      <c r="I135" s="75" t="s">
        <v>99</v>
      </c>
      <c r="J135" s="75" t="s">
        <v>44</v>
      </c>
      <c r="K135" s="74" t="s">
        <v>99</v>
      </c>
      <c r="L135" s="74" t="s">
        <v>99</v>
      </c>
      <c r="M135" s="287" t="s">
        <v>99</v>
      </c>
      <c r="N135" s="74"/>
      <c r="O135" s="288" t="s">
        <v>99</v>
      </c>
      <c r="P135" s="74" t="s">
        <v>99</v>
      </c>
      <c r="Q135" s="75" t="s">
        <v>44</v>
      </c>
      <c r="R135" s="75" t="s">
        <v>44</v>
      </c>
      <c r="S135" s="75" t="s">
        <v>44</v>
      </c>
      <c r="T135" s="75" t="s">
        <v>44</v>
      </c>
      <c r="U135" s="75" t="s">
        <v>44</v>
      </c>
      <c r="V135" s="75"/>
      <c r="W135" s="75"/>
      <c r="X135" s="75"/>
      <c r="Y135" s="75"/>
      <c r="Z135" s="75"/>
      <c r="AA135" s="75"/>
      <c r="AB135" s="75"/>
      <c r="AC135" s="75"/>
      <c r="AD135" s="75"/>
      <c r="AE135" s="75"/>
      <c r="AF135" s="75"/>
      <c r="AG135" s="75"/>
      <c r="AH135" s="75"/>
    </row>
    <row r="136" spans="1:34" ht="14.5" x14ac:dyDescent="0.35">
      <c r="A136" s="104" t="str">
        <f t="shared" si="37"/>
        <v/>
      </c>
      <c r="B136" s="5" t="str">
        <f t="shared" si="36"/>
        <v/>
      </c>
      <c r="C136" s="336">
        <f t="shared" si="38"/>
        <v>0</v>
      </c>
      <c r="D136" s="73">
        <v>0</v>
      </c>
      <c r="E136" s="73">
        <v>0</v>
      </c>
      <c r="F136" s="74"/>
      <c r="G136" s="74"/>
      <c r="H136" s="75" t="s">
        <v>99</v>
      </c>
      <c r="I136" s="75" t="s">
        <v>99</v>
      </c>
      <c r="J136" s="75" t="s">
        <v>44</v>
      </c>
      <c r="K136" s="74" t="s">
        <v>99</v>
      </c>
      <c r="L136" s="74" t="s">
        <v>99</v>
      </c>
      <c r="M136" s="287" t="s">
        <v>99</v>
      </c>
      <c r="N136" s="74"/>
      <c r="O136" s="288" t="s">
        <v>99</v>
      </c>
      <c r="P136" s="74" t="s">
        <v>99</v>
      </c>
      <c r="Q136" s="75" t="s">
        <v>44</v>
      </c>
      <c r="R136" s="75" t="s">
        <v>44</v>
      </c>
      <c r="S136" s="75" t="s">
        <v>44</v>
      </c>
      <c r="T136" s="75" t="s">
        <v>44</v>
      </c>
      <c r="U136" s="75" t="s">
        <v>44</v>
      </c>
      <c r="V136" s="75"/>
      <c r="W136" s="75"/>
      <c r="X136" s="75"/>
      <c r="Y136" s="75"/>
      <c r="Z136" s="75"/>
      <c r="AA136" s="75"/>
      <c r="AB136" s="75"/>
      <c r="AC136" s="75"/>
      <c r="AD136" s="75"/>
      <c r="AE136" s="75"/>
      <c r="AF136" s="75"/>
      <c r="AG136" s="75"/>
      <c r="AH136" s="75"/>
    </row>
    <row r="137" spans="1:34" ht="14.5" x14ac:dyDescent="0.35">
      <c r="A137" s="104" t="str">
        <f t="shared" si="37"/>
        <v/>
      </c>
      <c r="B137" s="5" t="str">
        <f t="shared" si="36"/>
        <v/>
      </c>
      <c r="C137" s="336">
        <f t="shared" si="38"/>
        <v>0</v>
      </c>
      <c r="D137" s="73">
        <v>0</v>
      </c>
      <c r="E137" s="73">
        <v>0</v>
      </c>
      <c r="F137" s="74"/>
      <c r="G137" s="74"/>
      <c r="H137" s="75" t="s">
        <v>99</v>
      </c>
      <c r="I137" s="75" t="s">
        <v>99</v>
      </c>
      <c r="J137" s="75" t="s">
        <v>44</v>
      </c>
      <c r="K137" s="74" t="s">
        <v>99</v>
      </c>
      <c r="L137" s="74" t="s">
        <v>99</v>
      </c>
      <c r="M137" s="287" t="s">
        <v>99</v>
      </c>
      <c r="N137" s="74"/>
      <c r="O137" s="288" t="s">
        <v>99</v>
      </c>
      <c r="P137" s="74" t="s">
        <v>99</v>
      </c>
      <c r="Q137" s="75" t="s">
        <v>44</v>
      </c>
      <c r="R137" s="75" t="s">
        <v>44</v>
      </c>
      <c r="S137" s="75" t="s">
        <v>44</v>
      </c>
      <c r="T137" s="75" t="s">
        <v>44</v>
      </c>
      <c r="U137" s="75" t="s">
        <v>44</v>
      </c>
      <c r="V137" s="75"/>
      <c r="W137" s="75"/>
      <c r="X137" s="75"/>
      <c r="Y137" s="75"/>
      <c r="Z137" s="75"/>
      <c r="AA137" s="75"/>
      <c r="AB137" s="75"/>
      <c r="AC137" s="75"/>
      <c r="AD137" s="75"/>
      <c r="AE137" s="75"/>
      <c r="AF137" s="75"/>
      <c r="AG137" s="75"/>
      <c r="AH137" s="75"/>
    </row>
    <row r="138" spans="1:34" ht="14.5" x14ac:dyDescent="0.35">
      <c r="A138" s="104" t="str">
        <f t="shared" si="37"/>
        <v/>
      </c>
      <c r="B138" s="5" t="str">
        <f t="shared" si="36"/>
        <v/>
      </c>
      <c r="C138" s="336">
        <f t="shared" si="38"/>
        <v>0</v>
      </c>
      <c r="D138" s="73">
        <v>0</v>
      </c>
      <c r="E138" s="73">
        <v>0</v>
      </c>
      <c r="F138" s="74"/>
      <c r="G138" s="74"/>
      <c r="H138" s="75" t="s">
        <v>99</v>
      </c>
      <c r="I138" s="75" t="s">
        <v>99</v>
      </c>
      <c r="J138" s="75" t="s">
        <v>44</v>
      </c>
      <c r="K138" s="74" t="s">
        <v>99</v>
      </c>
      <c r="L138" s="74" t="s">
        <v>99</v>
      </c>
      <c r="M138" s="287" t="s">
        <v>99</v>
      </c>
      <c r="N138" s="74"/>
      <c r="O138" s="288" t="s">
        <v>99</v>
      </c>
      <c r="P138" s="74" t="s">
        <v>99</v>
      </c>
      <c r="Q138" s="75" t="s">
        <v>44</v>
      </c>
      <c r="R138" s="75" t="s">
        <v>44</v>
      </c>
      <c r="S138" s="75" t="s">
        <v>44</v>
      </c>
      <c r="T138" s="75" t="s">
        <v>44</v>
      </c>
      <c r="U138" s="75" t="s">
        <v>44</v>
      </c>
      <c r="V138" s="75"/>
      <c r="W138" s="75"/>
      <c r="X138" s="75"/>
      <c r="Y138" s="75"/>
      <c r="Z138" s="75"/>
      <c r="AA138" s="75"/>
      <c r="AB138" s="75"/>
      <c r="AC138" s="75"/>
      <c r="AD138" s="75"/>
      <c r="AE138" s="75"/>
      <c r="AF138" s="75"/>
      <c r="AG138" s="75"/>
      <c r="AH138" s="75"/>
    </row>
    <row r="139" spans="1:34" ht="14.5" x14ac:dyDescent="0.35">
      <c r="A139" s="104" t="str">
        <f t="shared" si="37"/>
        <v/>
      </c>
      <c r="B139" s="5" t="str">
        <f t="shared" si="36"/>
        <v/>
      </c>
      <c r="C139" s="336">
        <f t="shared" si="38"/>
        <v>0</v>
      </c>
      <c r="D139" s="73">
        <v>0</v>
      </c>
      <c r="E139" s="73">
        <v>0</v>
      </c>
      <c r="F139" s="74"/>
      <c r="G139" s="74"/>
      <c r="H139" s="75" t="s">
        <v>99</v>
      </c>
      <c r="I139" s="75" t="s">
        <v>99</v>
      </c>
      <c r="J139" s="75" t="s">
        <v>44</v>
      </c>
      <c r="K139" s="74" t="s">
        <v>99</v>
      </c>
      <c r="L139" s="74" t="s">
        <v>99</v>
      </c>
      <c r="M139" s="287" t="s">
        <v>99</v>
      </c>
      <c r="N139" s="74"/>
      <c r="O139" s="288" t="s">
        <v>99</v>
      </c>
      <c r="P139" s="74" t="s">
        <v>99</v>
      </c>
      <c r="Q139" s="75" t="s">
        <v>44</v>
      </c>
      <c r="R139" s="75" t="s">
        <v>44</v>
      </c>
      <c r="S139" s="75" t="s">
        <v>44</v>
      </c>
      <c r="T139" s="75" t="s">
        <v>44</v>
      </c>
      <c r="U139" s="75" t="s">
        <v>44</v>
      </c>
      <c r="V139" s="75"/>
      <c r="W139" s="75"/>
      <c r="X139" s="75"/>
      <c r="Y139" s="75"/>
      <c r="Z139" s="75"/>
      <c r="AA139" s="75"/>
      <c r="AB139" s="75"/>
      <c r="AC139" s="75"/>
      <c r="AD139" s="75"/>
      <c r="AE139" s="75"/>
      <c r="AF139" s="75"/>
      <c r="AG139" s="75"/>
      <c r="AH139" s="75"/>
    </row>
    <row r="140" spans="1:34" ht="14.5" x14ac:dyDescent="0.35">
      <c r="A140" s="104" t="str">
        <f t="shared" si="37"/>
        <v/>
      </c>
      <c r="B140" s="5" t="str">
        <f t="shared" si="36"/>
        <v/>
      </c>
      <c r="C140" s="336">
        <f t="shared" si="38"/>
        <v>0</v>
      </c>
      <c r="D140" s="73">
        <v>0</v>
      </c>
      <c r="E140" s="73">
        <v>0</v>
      </c>
      <c r="F140" s="74"/>
      <c r="G140" s="74"/>
      <c r="H140" s="75" t="s">
        <v>99</v>
      </c>
      <c r="I140" s="75" t="s">
        <v>99</v>
      </c>
      <c r="J140" s="75" t="s">
        <v>44</v>
      </c>
      <c r="K140" s="74" t="s">
        <v>99</v>
      </c>
      <c r="L140" s="74" t="s">
        <v>99</v>
      </c>
      <c r="M140" s="287" t="s">
        <v>99</v>
      </c>
      <c r="N140" s="74"/>
      <c r="O140" s="288" t="s">
        <v>99</v>
      </c>
      <c r="P140" s="74" t="s">
        <v>99</v>
      </c>
      <c r="Q140" s="75" t="s">
        <v>44</v>
      </c>
      <c r="R140" s="75" t="s">
        <v>44</v>
      </c>
      <c r="S140" s="75" t="s">
        <v>44</v>
      </c>
      <c r="T140" s="75" t="s">
        <v>44</v>
      </c>
      <c r="U140" s="75" t="s">
        <v>44</v>
      </c>
      <c r="V140" s="75"/>
      <c r="W140" s="75"/>
      <c r="X140" s="75"/>
      <c r="Y140" s="75"/>
      <c r="Z140" s="75"/>
      <c r="AA140" s="75"/>
      <c r="AB140" s="75"/>
      <c r="AC140" s="75"/>
      <c r="AD140" s="75"/>
      <c r="AE140" s="75"/>
      <c r="AF140" s="75"/>
      <c r="AG140" s="75"/>
      <c r="AH140" s="75"/>
    </row>
    <row r="141" spans="1:34" ht="14.5" x14ac:dyDescent="0.35">
      <c r="A141" s="104" t="str">
        <f t="shared" si="37"/>
        <v/>
      </c>
      <c r="B141" s="5" t="str">
        <f t="shared" si="36"/>
        <v/>
      </c>
      <c r="C141" s="336">
        <f t="shared" si="38"/>
        <v>0</v>
      </c>
      <c r="D141" s="73">
        <v>0</v>
      </c>
      <c r="E141" s="73">
        <v>0</v>
      </c>
      <c r="F141" s="74"/>
      <c r="G141" s="74"/>
      <c r="H141" s="75" t="s">
        <v>99</v>
      </c>
      <c r="I141" s="75" t="s">
        <v>99</v>
      </c>
      <c r="J141" s="75" t="s">
        <v>44</v>
      </c>
      <c r="K141" s="74" t="s">
        <v>99</v>
      </c>
      <c r="L141" s="74" t="s">
        <v>99</v>
      </c>
      <c r="M141" s="287" t="s">
        <v>99</v>
      </c>
      <c r="N141" s="74"/>
      <c r="O141" s="288" t="s">
        <v>99</v>
      </c>
      <c r="P141" s="74" t="s">
        <v>99</v>
      </c>
      <c r="Q141" s="75" t="s">
        <v>44</v>
      </c>
      <c r="R141" s="75" t="s">
        <v>44</v>
      </c>
      <c r="S141" s="75" t="s">
        <v>44</v>
      </c>
      <c r="T141" s="75" t="s">
        <v>44</v>
      </c>
      <c r="U141" s="75" t="s">
        <v>44</v>
      </c>
      <c r="V141" s="75"/>
      <c r="W141" s="75"/>
      <c r="X141" s="75"/>
      <c r="Y141" s="75"/>
      <c r="Z141" s="75"/>
      <c r="AA141" s="75"/>
      <c r="AB141" s="75"/>
      <c r="AC141" s="75"/>
      <c r="AD141" s="75"/>
      <c r="AE141" s="75"/>
      <c r="AF141" s="75"/>
      <c r="AG141" s="75"/>
      <c r="AH141" s="75"/>
    </row>
    <row r="142" spans="1:34" ht="14.5" x14ac:dyDescent="0.35">
      <c r="A142" s="104" t="str">
        <f t="shared" si="37"/>
        <v/>
      </c>
      <c r="B142" s="5" t="str">
        <f t="shared" si="36"/>
        <v/>
      </c>
      <c r="C142" s="336">
        <f t="shared" si="38"/>
        <v>0</v>
      </c>
      <c r="D142" s="73">
        <v>0</v>
      </c>
      <c r="E142" s="73">
        <v>0</v>
      </c>
      <c r="F142" s="74"/>
      <c r="G142" s="74"/>
      <c r="H142" s="75" t="s">
        <v>99</v>
      </c>
      <c r="I142" s="75" t="s">
        <v>99</v>
      </c>
      <c r="J142" s="75" t="s">
        <v>44</v>
      </c>
      <c r="K142" s="74" t="s">
        <v>99</v>
      </c>
      <c r="L142" s="74" t="s">
        <v>99</v>
      </c>
      <c r="M142" s="287" t="s">
        <v>99</v>
      </c>
      <c r="N142" s="74"/>
      <c r="O142" s="288" t="s">
        <v>99</v>
      </c>
      <c r="P142" s="74" t="s">
        <v>99</v>
      </c>
      <c r="Q142" s="75" t="s">
        <v>44</v>
      </c>
      <c r="R142" s="75" t="s">
        <v>44</v>
      </c>
      <c r="S142" s="75" t="s">
        <v>44</v>
      </c>
      <c r="T142" s="75" t="s">
        <v>44</v>
      </c>
      <c r="U142" s="75" t="s">
        <v>44</v>
      </c>
      <c r="V142" s="75"/>
      <c r="W142" s="75"/>
      <c r="X142" s="75"/>
      <c r="Y142" s="75"/>
      <c r="Z142" s="75"/>
      <c r="AA142" s="75"/>
      <c r="AB142" s="75"/>
      <c r="AC142" s="75"/>
      <c r="AD142" s="75"/>
      <c r="AE142" s="75"/>
      <c r="AF142" s="75"/>
      <c r="AG142" s="75"/>
      <c r="AH142" s="75"/>
    </row>
    <row r="143" spans="1:34" ht="14.5" x14ac:dyDescent="0.35">
      <c r="A143" s="104" t="str">
        <f t="shared" si="37"/>
        <v/>
      </c>
      <c r="B143" s="5" t="str">
        <f t="shared" si="36"/>
        <v/>
      </c>
      <c r="C143" s="336">
        <f t="shared" si="38"/>
        <v>0</v>
      </c>
      <c r="D143" s="73">
        <v>0</v>
      </c>
      <c r="E143" s="73">
        <v>0</v>
      </c>
      <c r="F143" s="74"/>
      <c r="G143" s="74"/>
      <c r="H143" s="75" t="s">
        <v>99</v>
      </c>
      <c r="I143" s="75" t="s">
        <v>99</v>
      </c>
      <c r="J143" s="75" t="s">
        <v>44</v>
      </c>
      <c r="K143" s="74" t="s">
        <v>99</v>
      </c>
      <c r="L143" s="74" t="s">
        <v>99</v>
      </c>
      <c r="M143" s="287" t="s">
        <v>99</v>
      </c>
      <c r="N143" s="74"/>
      <c r="O143" s="288" t="s">
        <v>99</v>
      </c>
      <c r="P143" s="74" t="s">
        <v>99</v>
      </c>
      <c r="Q143" s="75" t="s">
        <v>44</v>
      </c>
      <c r="R143" s="75" t="s">
        <v>44</v>
      </c>
      <c r="S143" s="75" t="s">
        <v>44</v>
      </c>
      <c r="T143" s="75" t="s">
        <v>44</v>
      </c>
      <c r="U143" s="75" t="s">
        <v>44</v>
      </c>
      <c r="V143" s="75"/>
      <c r="W143" s="75"/>
      <c r="X143" s="75"/>
      <c r="Y143" s="75"/>
      <c r="Z143" s="75"/>
      <c r="AA143" s="75"/>
      <c r="AB143" s="75"/>
      <c r="AC143" s="75"/>
      <c r="AD143" s="75"/>
      <c r="AE143" s="75"/>
      <c r="AF143" s="75"/>
      <c r="AG143" s="75"/>
      <c r="AH143" s="75"/>
    </row>
    <row r="144" spans="1:34" ht="14.5" x14ac:dyDescent="0.35">
      <c r="A144" s="104" t="str">
        <f t="shared" si="37"/>
        <v/>
      </c>
      <c r="B144" s="5" t="str">
        <f t="shared" si="36"/>
        <v/>
      </c>
      <c r="C144" s="336">
        <f t="shared" si="38"/>
        <v>0</v>
      </c>
      <c r="D144" s="73">
        <v>0</v>
      </c>
      <c r="E144" s="73">
        <v>0</v>
      </c>
      <c r="F144" s="74"/>
      <c r="G144" s="74"/>
      <c r="H144" s="75" t="s">
        <v>99</v>
      </c>
      <c r="I144" s="75" t="s">
        <v>99</v>
      </c>
      <c r="J144" s="75" t="s">
        <v>44</v>
      </c>
      <c r="K144" s="74" t="s">
        <v>99</v>
      </c>
      <c r="L144" s="74" t="s">
        <v>99</v>
      </c>
      <c r="M144" s="287" t="s">
        <v>99</v>
      </c>
      <c r="N144" s="74"/>
      <c r="O144" s="288" t="s">
        <v>99</v>
      </c>
      <c r="P144" s="74" t="s">
        <v>99</v>
      </c>
      <c r="Q144" s="75" t="s">
        <v>44</v>
      </c>
      <c r="R144" s="75" t="s">
        <v>44</v>
      </c>
      <c r="S144" s="75" t="s">
        <v>44</v>
      </c>
      <c r="T144" s="75" t="s">
        <v>44</v>
      </c>
      <c r="U144" s="75" t="s">
        <v>44</v>
      </c>
      <c r="V144" s="75"/>
      <c r="W144" s="75"/>
      <c r="X144" s="75"/>
      <c r="Y144" s="75"/>
      <c r="Z144" s="75"/>
      <c r="AA144" s="75"/>
      <c r="AB144" s="75"/>
      <c r="AC144" s="75"/>
      <c r="AD144" s="75"/>
      <c r="AE144" s="75"/>
      <c r="AF144" s="75"/>
      <c r="AG144" s="75"/>
      <c r="AH144" s="75"/>
    </row>
    <row r="145" spans="1:34" ht="14.5" x14ac:dyDescent="0.35">
      <c r="A145" s="104" t="str">
        <f t="shared" si="37"/>
        <v/>
      </c>
      <c r="B145" s="5" t="str">
        <f t="shared" si="36"/>
        <v/>
      </c>
      <c r="C145" s="336">
        <f t="shared" si="38"/>
        <v>0</v>
      </c>
      <c r="D145" s="73">
        <v>0</v>
      </c>
      <c r="E145" s="73">
        <v>0</v>
      </c>
      <c r="F145" s="74"/>
      <c r="G145" s="74"/>
      <c r="H145" s="75" t="s">
        <v>99</v>
      </c>
      <c r="I145" s="75" t="s">
        <v>99</v>
      </c>
      <c r="J145" s="75" t="s">
        <v>44</v>
      </c>
      <c r="K145" s="74" t="s">
        <v>99</v>
      </c>
      <c r="L145" s="74" t="s">
        <v>99</v>
      </c>
      <c r="M145" s="287" t="s">
        <v>99</v>
      </c>
      <c r="N145" s="74"/>
      <c r="O145" s="288" t="s">
        <v>99</v>
      </c>
      <c r="P145" s="74" t="s">
        <v>99</v>
      </c>
      <c r="Q145" s="75" t="s">
        <v>44</v>
      </c>
      <c r="R145" s="75" t="s">
        <v>44</v>
      </c>
      <c r="S145" s="75" t="s">
        <v>44</v>
      </c>
      <c r="T145" s="75" t="s">
        <v>44</v>
      </c>
      <c r="U145" s="75" t="s">
        <v>44</v>
      </c>
      <c r="V145" s="75"/>
      <c r="W145" s="75"/>
      <c r="X145" s="75"/>
      <c r="Y145" s="75"/>
      <c r="Z145" s="75"/>
      <c r="AA145" s="75"/>
      <c r="AB145" s="75"/>
      <c r="AC145" s="75"/>
      <c r="AD145" s="75"/>
      <c r="AE145" s="75"/>
      <c r="AF145" s="75"/>
      <c r="AG145" s="75"/>
      <c r="AH145" s="75"/>
    </row>
    <row r="146" spans="1:34" ht="14.5" x14ac:dyDescent="0.35">
      <c r="A146" s="104" t="str">
        <f t="shared" si="37"/>
        <v/>
      </c>
      <c r="B146" s="5" t="str">
        <f t="shared" si="36"/>
        <v/>
      </c>
      <c r="C146" s="336">
        <f t="shared" si="38"/>
        <v>0</v>
      </c>
      <c r="D146" s="73">
        <v>0</v>
      </c>
      <c r="E146" s="73">
        <v>0</v>
      </c>
      <c r="F146" s="74"/>
      <c r="G146" s="74"/>
      <c r="H146" s="75" t="s">
        <v>99</v>
      </c>
      <c r="I146" s="75" t="s">
        <v>99</v>
      </c>
      <c r="J146" s="75" t="s">
        <v>44</v>
      </c>
      <c r="K146" s="74" t="s">
        <v>99</v>
      </c>
      <c r="L146" s="74" t="s">
        <v>99</v>
      </c>
      <c r="M146" s="287" t="s">
        <v>99</v>
      </c>
      <c r="N146" s="74"/>
      <c r="O146" s="288" t="s">
        <v>99</v>
      </c>
      <c r="P146" s="74" t="s">
        <v>99</v>
      </c>
      <c r="Q146" s="75" t="s">
        <v>44</v>
      </c>
      <c r="R146" s="75" t="s">
        <v>44</v>
      </c>
      <c r="S146" s="75" t="s">
        <v>44</v>
      </c>
      <c r="T146" s="75" t="s">
        <v>44</v>
      </c>
      <c r="U146" s="75" t="s">
        <v>44</v>
      </c>
      <c r="V146" s="75"/>
      <c r="W146" s="75"/>
      <c r="X146" s="75"/>
      <c r="Y146" s="75"/>
      <c r="Z146" s="75"/>
      <c r="AA146" s="75"/>
      <c r="AB146" s="75"/>
      <c r="AC146" s="75"/>
      <c r="AD146" s="75"/>
      <c r="AE146" s="75"/>
      <c r="AF146" s="75"/>
      <c r="AG146" s="75"/>
      <c r="AH146" s="75"/>
    </row>
    <row r="147" spans="1:34" ht="14.5" x14ac:dyDescent="0.35">
      <c r="A147" s="104" t="str">
        <f t="shared" si="37"/>
        <v/>
      </c>
      <c r="B147" s="5" t="str">
        <f t="shared" si="36"/>
        <v/>
      </c>
      <c r="C147" s="336">
        <f t="shared" si="38"/>
        <v>0</v>
      </c>
      <c r="D147" s="73">
        <v>0</v>
      </c>
      <c r="E147" s="73">
        <v>0</v>
      </c>
      <c r="F147" s="74"/>
      <c r="G147" s="74"/>
      <c r="H147" s="75" t="s">
        <v>99</v>
      </c>
      <c r="I147" s="75" t="s">
        <v>99</v>
      </c>
      <c r="J147" s="75" t="s">
        <v>44</v>
      </c>
      <c r="K147" s="74" t="s">
        <v>99</v>
      </c>
      <c r="L147" s="74" t="s">
        <v>99</v>
      </c>
      <c r="M147" s="287" t="s">
        <v>99</v>
      </c>
      <c r="N147" s="74"/>
      <c r="O147" s="288" t="s">
        <v>99</v>
      </c>
      <c r="P147" s="74" t="s">
        <v>99</v>
      </c>
      <c r="Q147" s="75" t="s">
        <v>44</v>
      </c>
      <c r="R147" s="75" t="s">
        <v>44</v>
      </c>
      <c r="S147" s="75" t="s">
        <v>44</v>
      </c>
      <c r="T147" s="75" t="s">
        <v>44</v>
      </c>
      <c r="U147" s="75" t="s">
        <v>44</v>
      </c>
      <c r="V147" s="75"/>
      <c r="W147" s="75"/>
      <c r="X147" s="75"/>
      <c r="Y147" s="75"/>
      <c r="Z147" s="75"/>
      <c r="AA147" s="75"/>
      <c r="AB147" s="75"/>
      <c r="AC147" s="75"/>
      <c r="AD147" s="75"/>
      <c r="AE147" s="75"/>
      <c r="AF147" s="75"/>
      <c r="AG147" s="75"/>
      <c r="AH147" s="75"/>
    </row>
    <row r="148" spans="1:34" ht="14.5" x14ac:dyDescent="0.35">
      <c r="A148" s="104" t="str">
        <f t="shared" si="37"/>
        <v/>
      </c>
      <c r="B148" s="5" t="str">
        <f t="shared" si="36"/>
        <v/>
      </c>
      <c r="C148" s="336">
        <f t="shared" si="38"/>
        <v>0</v>
      </c>
      <c r="D148" s="73">
        <v>0</v>
      </c>
      <c r="E148" s="73">
        <v>0</v>
      </c>
      <c r="F148" s="74"/>
      <c r="G148" s="74"/>
      <c r="H148" s="75" t="s">
        <v>99</v>
      </c>
      <c r="I148" s="75" t="s">
        <v>99</v>
      </c>
      <c r="J148" s="75" t="s">
        <v>44</v>
      </c>
      <c r="K148" s="74" t="s">
        <v>99</v>
      </c>
      <c r="L148" s="74" t="s">
        <v>99</v>
      </c>
      <c r="M148" s="287" t="s">
        <v>99</v>
      </c>
      <c r="N148" s="74"/>
      <c r="O148" s="288" t="s">
        <v>99</v>
      </c>
      <c r="P148" s="74" t="s">
        <v>99</v>
      </c>
      <c r="Q148" s="75" t="s">
        <v>44</v>
      </c>
      <c r="R148" s="75" t="s">
        <v>44</v>
      </c>
      <c r="S148" s="75" t="s">
        <v>44</v>
      </c>
      <c r="T148" s="75" t="s">
        <v>44</v>
      </c>
      <c r="U148" s="75" t="s">
        <v>44</v>
      </c>
      <c r="V148" s="75"/>
      <c r="W148" s="75"/>
      <c r="X148" s="75"/>
      <c r="Y148" s="75"/>
      <c r="Z148" s="75"/>
      <c r="AA148" s="75"/>
      <c r="AB148" s="75"/>
      <c r="AC148" s="75"/>
      <c r="AD148" s="75"/>
      <c r="AE148" s="75"/>
      <c r="AF148" s="75"/>
      <c r="AG148" s="75"/>
      <c r="AH148" s="75"/>
    </row>
    <row r="149" spans="1:34" ht="14.5" x14ac:dyDescent="0.35">
      <c r="A149" s="104" t="str">
        <f t="shared" si="37"/>
        <v/>
      </c>
      <c r="B149" s="5" t="str">
        <f t="shared" si="36"/>
        <v/>
      </c>
      <c r="C149" s="336">
        <f t="shared" si="38"/>
        <v>0</v>
      </c>
      <c r="D149" s="73">
        <v>0</v>
      </c>
      <c r="E149" s="73">
        <v>0</v>
      </c>
      <c r="F149" s="74"/>
      <c r="G149" s="74"/>
      <c r="H149" s="75" t="s">
        <v>99</v>
      </c>
      <c r="I149" s="75" t="s">
        <v>99</v>
      </c>
      <c r="J149" s="75" t="s">
        <v>44</v>
      </c>
      <c r="K149" s="74" t="s">
        <v>99</v>
      </c>
      <c r="L149" s="74" t="s">
        <v>99</v>
      </c>
      <c r="M149" s="287" t="s">
        <v>99</v>
      </c>
      <c r="N149" s="74"/>
      <c r="O149" s="288" t="s">
        <v>99</v>
      </c>
      <c r="P149" s="74" t="s">
        <v>99</v>
      </c>
      <c r="Q149" s="75" t="s">
        <v>44</v>
      </c>
      <c r="R149" s="75" t="s">
        <v>44</v>
      </c>
      <c r="S149" s="75" t="s">
        <v>44</v>
      </c>
      <c r="T149" s="75" t="s">
        <v>44</v>
      </c>
      <c r="U149" s="75" t="s">
        <v>44</v>
      </c>
      <c r="V149" s="75"/>
      <c r="W149" s="75"/>
      <c r="X149" s="75"/>
      <c r="Y149" s="75"/>
      <c r="Z149" s="75"/>
      <c r="AA149" s="75"/>
      <c r="AB149" s="75"/>
      <c r="AC149" s="75"/>
      <c r="AD149" s="75"/>
      <c r="AE149" s="75"/>
      <c r="AF149" s="75"/>
      <c r="AG149" s="75"/>
      <c r="AH149" s="75"/>
    </row>
    <row r="150" spans="1:34" ht="14.5" x14ac:dyDescent="0.35">
      <c r="A150" s="104" t="str">
        <f t="shared" si="37"/>
        <v/>
      </c>
      <c r="B150" s="5" t="str">
        <f t="shared" si="36"/>
        <v/>
      </c>
      <c r="C150" s="336">
        <f t="shared" si="38"/>
        <v>0</v>
      </c>
      <c r="D150" s="73">
        <v>0</v>
      </c>
      <c r="E150" s="73">
        <v>0</v>
      </c>
      <c r="F150" s="74"/>
      <c r="G150" s="74"/>
      <c r="H150" s="75" t="s">
        <v>99</v>
      </c>
      <c r="I150" s="75" t="s">
        <v>99</v>
      </c>
      <c r="J150" s="75" t="s">
        <v>44</v>
      </c>
      <c r="K150" s="74" t="s">
        <v>99</v>
      </c>
      <c r="L150" s="74" t="s">
        <v>99</v>
      </c>
      <c r="M150" s="287" t="s">
        <v>99</v>
      </c>
      <c r="N150" s="74"/>
      <c r="O150" s="288" t="s">
        <v>99</v>
      </c>
      <c r="P150" s="74" t="s">
        <v>99</v>
      </c>
      <c r="Q150" s="75" t="s">
        <v>44</v>
      </c>
      <c r="R150" s="75" t="s">
        <v>44</v>
      </c>
      <c r="S150" s="75" t="s">
        <v>44</v>
      </c>
      <c r="T150" s="75" t="s">
        <v>44</v>
      </c>
      <c r="U150" s="75" t="s">
        <v>44</v>
      </c>
      <c r="V150" s="75"/>
      <c r="W150" s="75"/>
      <c r="X150" s="75"/>
      <c r="Y150" s="75"/>
      <c r="Z150" s="75"/>
      <c r="AA150" s="75"/>
      <c r="AB150" s="75"/>
      <c r="AC150" s="75"/>
      <c r="AD150" s="75"/>
      <c r="AE150" s="75"/>
      <c r="AF150" s="75"/>
      <c r="AG150" s="75"/>
      <c r="AH150" s="75"/>
    </row>
    <row r="151" spans="1:34" ht="14.5" x14ac:dyDescent="0.35">
      <c r="A151" s="104" t="str">
        <f t="shared" si="37"/>
        <v/>
      </c>
      <c r="B151" s="5" t="str">
        <f t="shared" si="36"/>
        <v/>
      </c>
      <c r="C151" s="336">
        <f t="shared" si="38"/>
        <v>0</v>
      </c>
      <c r="D151" s="73">
        <v>0</v>
      </c>
      <c r="E151" s="73">
        <v>0</v>
      </c>
      <c r="F151" s="74"/>
      <c r="G151" s="74"/>
      <c r="H151" s="75" t="s">
        <v>99</v>
      </c>
      <c r="I151" s="75" t="s">
        <v>99</v>
      </c>
      <c r="J151" s="75" t="s">
        <v>44</v>
      </c>
      <c r="K151" s="74" t="s">
        <v>99</v>
      </c>
      <c r="L151" s="74" t="s">
        <v>99</v>
      </c>
      <c r="M151" s="287" t="s">
        <v>99</v>
      </c>
      <c r="N151" s="74"/>
      <c r="O151" s="288" t="s">
        <v>99</v>
      </c>
      <c r="P151" s="74" t="s">
        <v>99</v>
      </c>
      <c r="Q151" s="75" t="s">
        <v>44</v>
      </c>
      <c r="R151" s="75" t="s">
        <v>44</v>
      </c>
      <c r="S151" s="75" t="s">
        <v>44</v>
      </c>
      <c r="T151" s="75" t="s">
        <v>44</v>
      </c>
      <c r="U151" s="75" t="s">
        <v>44</v>
      </c>
      <c r="V151" s="75"/>
      <c r="W151" s="75"/>
      <c r="X151" s="75"/>
      <c r="Y151" s="75"/>
      <c r="Z151" s="75"/>
      <c r="AA151" s="75"/>
      <c r="AB151" s="75"/>
      <c r="AC151" s="75"/>
      <c r="AD151" s="75"/>
      <c r="AE151" s="75"/>
      <c r="AF151" s="75"/>
      <c r="AG151" s="75"/>
      <c r="AH151" s="75"/>
    </row>
    <row r="152" spans="1:34" ht="14.5" x14ac:dyDescent="0.35">
      <c r="A152" s="104" t="str">
        <f t="shared" si="37"/>
        <v/>
      </c>
      <c r="B152" s="5" t="str">
        <f t="shared" si="36"/>
        <v/>
      </c>
      <c r="C152" s="336">
        <f t="shared" si="38"/>
        <v>0</v>
      </c>
      <c r="D152" s="73">
        <v>0</v>
      </c>
      <c r="E152" s="73">
        <v>0</v>
      </c>
      <c r="F152" s="74"/>
      <c r="G152" s="74"/>
      <c r="H152" s="75" t="s">
        <v>99</v>
      </c>
      <c r="I152" s="75" t="s">
        <v>99</v>
      </c>
      <c r="J152" s="75" t="s">
        <v>44</v>
      </c>
      <c r="K152" s="74" t="s">
        <v>99</v>
      </c>
      <c r="L152" s="74" t="s">
        <v>99</v>
      </c>
      <c r="M152" s="287" t="s">
        <v>99</v>
      </c>
      <c r="N152" s="74"/>
      <c r="O152" s="288" t="s">
        <v>99</v>
      </c>
      <c r="P152" s="74" t="s">
        <v>99</v>
      </c>
      <c r="Q152" s="75" t="s">
        <v>44</v>
      </c>
      <c r="R152" s="75" t="s">
        <v>44</v>
      </c>
      <c r="S152" s="75" t="s">
        <v>44</v>
      </c>
      <c r="T152" s="75" t="s">
        <v>44</v>
      </c>
      <c r="U152" s="75" t="s">
        <v>44</v>
      </c>
      <c r="V152" s="75"/>
      <c r="W152" s="75"/>
      <c r="X152" s="75"/>
      <c r="Y152" s="75"/>
      <c r="Z152" s="75"/>
      <c r="AA152" s="75"/>
      <c r="AB152" s="75"/>
      <c r="AC152" s="75"/>
      <c r="AD152" s="75"/>
      <c r="AE152" s="75"/>
      <c r="AF152" s="75"/>
      <c r="AG152" s="75"/>
      <c r="AH152" s="75"/>
    </row>
    <row r="153" spans="1:34" ht="14.5" x14ac:dyDescent="0.35">
      <c r="A153" s="104" t="str">
        <f t="shared" si="37"/>
        <v/>
      </c>
      <c r="B153" s="5" t="str">
        <f t="shared" si="36"/>
        <v/>
      </c>
      <c r="C153" s="336">
        <f t="shared" si="38"/>
        <v>0</v>
      </c>
      <c r="D153" s="73">
        <v>0</v>
      </c>
      <c r="E153" s="73">
        <v>0</v>
      </c>
      <c r="F153" s="74"/>
      <c r="G153" s="74"/>
      <c r="H153" s="75" t="s">
        <v>99</v>
      </c>
      <c r="I153" s="75" t="s">
        <v>99</v>
      </c>
      <c r="J153" s="75" t="s">
        <v>44</v>
      </c>
      <c r="K153" s="74" t="s">
        <v>99</v>
      </c>
      <c r="L153" s="74" t="s">
        <v>99</v>
      </c>
      <c r="M153" s="287" t="s">
        <v>99</v>
      </c>
      <c r="N153" s="74"/>
      <c r="O153" s="288" t="s">
        <v>99</v>
      </c>
      <c r="P153" s="74" t="s">
        <v>99</v>
      </c>
      <c r="Q153" s="75" t="s">
        <v>44</v>
      </c>
      <c r="R153" s="75" t="s">
        <v>44</v>
      </c>
      <c r="S153" s="75" t="s">
        <v>44</v>
      </c>
      <c r="T153" s="75" t="s">
        <v>44</v>
      </c>
      <c r="U153" s="75" t="s">
        <v>44</v>
      </c>
      <c r="V153" s="75"/>
      <c r="W153" s="75"/>
      <c r="X153" s="75"/>
      <c r="Y153" s="75"/>
      <c r="Z153" s="75"/>
      <c r="AA153" s="75"/>
      <c r="AB153" s="75"/>
      <c r="AC153" s="75"/>
      <c r="AD153" s="75"/>
      <c r="AE153" s="75"/>
      <c r="AF153" s="75"/>
      <c r="AG153" s="75"/>
      <c r="AH153" s="75"/>
    </row>
    <row r="154" spans="1:34" ht="14.5" x14ac:dyDescent="0.35">
      <c r="A154" s="104" t="str">
        <f t="shared" si="37"/>
        <v/>
      </c>
      <c r="B154" s="5" t="str">
        <f t="shared" si="36"/>
        <v/>
      </c>
      <c r="C154" s="336">
        <f t="shared" si="38"/>
        <v>0</v>
      </c>
      <c r="D154" s="73">
        <v>0</v>
      </c>
      <c r="E154" s="73">
        <v>0</v>
      </c>
      <c r="F154" s="74"/>
      <c r="G154" s="74"/>
      <c r="H154" s="75" t="s">
        <v>99</v>
      </c>
      <c r="I154" s="75" t="s">
        <v>99</v>
      </c>
      <c r="J154" s="75" t="s">
        <v>44</v>
      </c>
      <c r="K154" s="74" t="s">
        <v>99</v>
      </c>
      <c r="L154" s="74" t="s">
        <v>99</v>
      </c>
      <c r="M154" s="287" t="s">
        <v>99</v>
      </c>
      <c r="N154" s="74"/>
      <c r="O154" s="288" t="s">
        <v>99</v>
      </c>
      <c r="P154" s="74" t="s">
        <v>99</v>
      </c>
      <c r="Q154" s="75" t="s">
        <v>44</v>
      </c>
      <c r="R154" s="75" t="s">
        <v>44</v>
      </c>
      <c r="S154" s="75" t="s">
        <v>44</v>
      </c>
      <c r="T154" s="75" t="s">
        <v>44</v>
      </c>
      <c r="U154" s="75" t="s">
        <v>44</v>
      </c>
      <c r="V154" s="75"/>
      <c r="W154" s="75"/>
      <c r="X154" s="75"/>
      <c r="Y154" s="75"/>
      <c r="Z154" s="75"/>
      <c r="AA154" s="75"/>
      <c r="AB154" s="75"/>
      <c r="AC154" s="75"/>
      <c r="AD154" s="75"/>
      <c r="AE154" s="75"/>
      <c r="AF154" s="75"/>
      <c r="AG154" s="75"/>
      <c r="AH154" s="75"/>
    </row>
    <row r="155" spans="1:34" ht="14.5" x14ac:dyDescent="0.35">
      <c r="A155" s="104" t="str">
        <f t="shared" si="37"/>
        <v/>
      </c>
      <c r="B155" s="5" t="str">
        <f t="shared" si="36"/>
        <v/>
      </c>
      <c r="C155" s="336">
        <f t="shared" si="38"/>
        <v>0</v>
      </c>
      <c r="D155" s="73">
        <v>0</v>
      </c>
      <c r="E155" s="73">
        <v>0</v>
      </c>
      <c r="F155" s="74"/>
      <c r="G155" s="74"/>
      <c r="H155" s="75" t="s">
        <v>99</v>
      </c>
      <c r="I155" s="75" t="s">
        <v>99</v>
      </c>
      <c r="J155" s="75" t="s">
        <v>44</v>
      </c>
      <c r="K155" s="74" t="s">
        <v>99</v>
      </c>
      <c r="L155" s="74" t="s">
        <v>99</v>
      </c>
      <c r="M155" s="287" t="s">
        <v>99</v>
      </c>
      <c r="N155" s="74"/>
      <c r="O155" s="288" t="s">
        <v>99</v>
      </c>
      <c r="P155" s="74" t="s">
        <v>99</v>
      </c>
      <c r="Q155" s="75" t="s">
        <v>44</v>
      </c>
      <c r="R155" s="75" t="s">
        <v>44</v>
      </c>
      <c r="S155" s="75" t="s">
        <v>44</v>
      </c>
      <c r="T155" s="75" t="s">
        <v>44</v>
      </c>
      <c r="U155" s="75" t="s">
        <v>44</v>
      </c>
      <c r="V155" s="75"/>
      <c r="W155" s="75"/>
      <c r="X155" s="75"/>
      <c r="Y155" s="75"/>
      <c r="Z155" s="75"/>
      <c r="AA155" s="75"/>
      <c r="AB155" s="75"/>
      <c r="AC155" s="75"/>
      <c r="AD155" s="75"/>
      <c r="AE155" s="75"/>
      <c r="AF155" s="75"/>
      <c r="AG155" s="75"/>
      <c r="AH155" s="75"/>
    </row>
    <row r="156" spans="1:34" ht="14.5" x14ac:dyDescent="0.35">
      <c r="A156" s="104" t="str">
        <f t="shared" si="37"/>
        <v/>
      </c>
      <c r="B156" s="5" t="str">
        <f t="shared" si="36"/>
        <v/>
      </c>
      <c r="C156" s="336">
        <f t="shared" si="38"/>
        <v>0</v>
      </c>
      <c r="D156" s="73">
        <v>0</v>
      </c>
      <c r="E156" s="73">
        <v>0</v>
      </c>
      <c r="F156" s="74"/>
      <c r="G156" s="74"/>
      <c r="H156" s="75" t="s">
        <v>99</v>
      </c>
      <c r="I156" s="75" t="s">
        <v>99</v>
      </c>
      <c r="J156" s="75" t="s">
        <v>44</v>
      </c>
      <c r="K156" s="74" t="s">
        <v>99</v>
      </c>
      <c r="L156" s="74" t="s">
        <v>99</v>
      </c>
      <c r="M156" s="287" t="s">
        <v>99</v>
      </c>
      <c r="N156" s="74"/>
      <c r="O156" s="288" t="s">
        <v>99</v>
      </c>
      <c r="P156" s="74" t="s">
        <v>99</v>
      </c>
      <c r="Q156" s="75" t="s">
        <v>44</v>
      </c>
      <c r="R156" s="75" t="s">
        <v>44</v>
      </c>
      <c r="S156" s="75" t="s">
        <v>44</v>
      </c>
      <c r="T156" s="75" t="s">
        <v>44</v>
      </c>
      <c r="U156" s="75" t="s">
        <v>44</v>
      </c>
      <c r="V156" s="75"/>
      <c r="W156" s="75"/>
      <c r="X156" s="75"/>
      <c r="Y156" s="75"/>
      <c r="Z156" s="75"/>
      <c r="AA156" s="75"/>
      <c r="AB156" s="75"/>
      <c r="AC156" s="75"/>
      <c r="AD156" s="75"/>
      <c r="AE156" s="75"/>
      <c r="AF156" s="75"/>
      <c r="AG156" s="75"/>
      <c r="AH156" s="75"/>
    </row>
    <row r="157" spans="1:34" ht="14.5" x14ac:dyDescent="0.35">
      <c r="A157" s="104" t="str">
        <f t="shared" si="37"/>
        <v/>
      </c>
      <c r="B157" s="5" t="str">
        <f t="shared" si="36"/>
        <v/>
      </c>
      <c r="C157" s="336">
        <f t="shared" si="38"/>
        <v>0</v>
      </c>
      <c r="D157" s="73">
        <v>0</v>
      </c>
      <c r="E157" s="73">
        <v>0</v>
      </c>
      <c r="F157" s="74"/>
      <c r="G157" s="74"/>
      <c r="H157" s="75" t="s">
        <v>99</v>
      </c>
      <c r="I157" s="75" t="s">
        <v>99</v>
      </c>
      <c r="J157" s="75" t="s">
        <v>44</v>
      </c>
      <c r="K157" s="74" t="s">
        <v>99</v>
      </c>
      <c r="L157" s="74" t="s">
        <v>99</v>
      </c>
      <c r="M157" s="287" t="s">
        <v>99</v>
      </c>
      <c r="N157" s="74"/>
      <c r="O157" s="288" t="s">
        <v>99</v>
      </c>
      <c r="P157" s="74" t="s">
        <v>99</v>
      </c>
      <c r="Q157" s="75" t="s">
        <v>44</v>
      </c>
      <c r="R157" s="75" t="s">
        <v>44</v>
      </c>
      <c r="S157" s="75" t="s">
        <v>44</v>
      </c>
      <c r="T157" s="75" t="s">
        <v>44</v>
      </c>
      <c r="U157" s="75" t="s">
        <v>44</v>
      </c>
      <c r="V157" s="75"/>
      <c r="W157" s="75"/>
      <c r="X157" s="75"/>
      <c r="Y157" s="75"/>
      <c r="Z157" s="75"/>
      <c r="AA157" s="75"/>
      <c r="AB157" s="75"/>
      <c r="AC157" s="75"/>
      <c r="AD157" s="75"/>
      <c r="AE157" s="75"/>
      <c r="AF157" s="75"/>
      <c r="AG157" s="75"/>
      <c r="AH157" s="75"/>
    </row>
    <row r="158" spans="1:34" ht="14.5" x14ac:dyDescent="0.35">
      <c r="A158" s="104" t="str">
        <f t="shared" si="37"/>
        <v/>
      </c>
      <c r="B158" s="5" t="str">
        <f t="shared" si="36"/>
        <v/>
      </c>
      <c r="C158" s="336">
        <f t="shared" si="38"/>
        <v>0</v>
      </c>
      <c r="D158" s="73">
        <v>0</v>
      </c>
      <c r="E158" s="73">
        <v>0</v>
      </c>
      <c r="F158" s="74"/>
      <c r="G158" s="74"/>
      <c r="H158" s="75" t="s">
        <v>99</v>
      </c>
      <c r="I158" s="75" t="s">
        <v>99</v>
      </c>
      <c r="J158" s="75" t="s">
        <v>44</v>
      </c>
      <c r="K158" s="74" t="s">
        <v>99</v>
      </c>
      <c r="L158" s="74" t="s">
        <v>99</v>
      </c>
      <c r="M158" s="287" t="s">
        <v>99</v>
      </c>
      <c r="N158" s="74"/>
      <c r="O158" s="288" t="s">
        <v>99</v>
      </c>
      <c r="P158" s="74" t="s">
        <v>99</v>
      </c>
      <c r="Q158" s="75" t="s">
        <v>44</v>
      </c>
      <c r="R158" s="75" t="s">
        <v>44</v>
      </c>
      <c r="S158" s="75" t="s">
        <v>44</v>
      </c>
      <c r="T158" s="75" t="s">
        <v>44</v>
      </c>
      <c r="U158" s="75" t="s">
        <v>44</v>
      </c>
      <c r="V158" s="75"/>
      <c r="W158" s="75"/>
      <c r="X158" s="75"/>
      <c r="Y158" s="75"/>
      <c r="Z158" s="75"/>
      <c r="AA158" s="75"/>
      <c r="AB158" s="75"/>
      <c r="AC158" s="75"/>
      <c r="AD158" s="75"/>
      <c r="AE158" s="75"/>
      <c r="AF158" s="75"/>
      <c r="AG158" s="75"/>
      <c r="AH158" s="75"/>
    </row>
    <row r="159" spans="1:34" ht="14.5" x14ac:dyDescent="0.35">
      <c r="A159" s="104" t="str">
        <f t="shared" si="37"/>
        <v/>
      </c>
      <c r="B159" s="5" t="str">
        <f t="shared" si="36"/>
        <v/>
      </c>
      <c r="C159" s="336">
        <f t="shared" si="38"/>
        <v>0</v>
      </c>
      <c r="D159" s="73">
        <v>0</v>
      </c>
      <c r="E159" s="73">
        <v>0</v>
      </c>
      <c r="F159" s="74"/>
      <c r="G159" s="74"/>
      <c r="H159" s="75" t="s">
        <v>99</v>
      </c>
      <c r="I159" s="75" t="s">
        <v>99</v>
      </c>
      <c r="J159" s="75" t="s">
        <v>44</v>
      </c>
      <c r="K159" s="74" t="s">
        <v>99</v>
      </c>
      <c r="L159" s="74" t="s">
        <v>99</v>
      </c>
      <c r="M159" s="287" t="s">
        <v>99</v>
      </c>
      <c r="N159" s="74"/>
      <c r="O159" s="288" t="s">
        <v>99</v>
      </c>
      <c r="P159" s="74" t="s">
        <v>99</v>
      </c>
      <c r="Q159" s="75" t="s">
        <v>44</v>
      </c>
      <c r="R159" s="75" t="s">
        <v>44</v>
      </c>
      <c r="S159" s="75" t="s">
        <v>44</v>
      </c>
      <c r="T159" s="75" t="s">
        <v>44</v>
      </c>
      <c r="U159" s="75" t="s">
        <v>44</v>
      </c>
      <c r="V159" s="75"/>
      <c r="W159" s="75"/>
      <c r="X159" s="75"/>
      <c r="Y159" s="75"/>
      <c r="Z159" s="75"/>
      <c r="AA159" s="75"/>
      <c r="AB159" s="75"/>
      <c r="AC159" s="75"/>
      <c r="AD159" s="75"/>
      <c r="AE159" s="75"/>
      <c r="AF159" s="75"/>
      <c r="AG159" s="75"/>
      <c r="AH159" s="75"/>
    </row>
    <row r="160" spans="1:34" ht="14.5" x14ac:dyDescent="0.35">
      <c r="A160" s="104" t="str">
        <f t="shared" si="37"/>
        <v/>
      </c>
      <c r="B160" s="5" t="str">
        <f t="shared" si="36"/>
        <v/>
      </c>
      <c r="C160" s="336">
        <f t="shared" si="38"/>
        <v>0</v>
      </c>
      <c r="D160" s="73">
        <v>0</v>
      </c>
      <c r="E160" s="73">
        <v>0</v>
      </c>
      <c r="F160" s="74"/>
      <c r="G160" s="74"/>
      <c r="H160" s="75" t="s">
        <v>99</v>
      </c>
      <c r="I160" s="75" t="s">
        <v>99</v>
      </c>
      <c r="J160" s="75" t="s">
        <v>44</v>
      </c>
      <c r="K160" s="74" t="s">
        <v>99</v>
      </c>
      <c r="L160" s="74" t="s">
        <v>99</v>
      </c>
      <c r="M160" s="287" t="s">
        <v>99</v>
      </c>
      <c r="N160" s="74"/>
      <c r="O160" s="288" t="s">
        <v>99</v>
      </c>
      <c r="P160" s="74" t="s">
        <v>99</v>
      </c>
      <c r="Q160" s="75" t="s">
        <v>44</v>
      </c>
      <c r="R160" s="75" t="s">
        <v>44</v>
      </c>
      <c r="S160" s="75" t="s">
        <v>44</v>
      </c>
      <c r="T160" s="75" t="s">
        <v>44</v>
      </c>
      <c r="U160" s="75" t="s">
        <v>44</v>
      </c>
      <c r="V160" s="75"/>
      <c r="W160" s="75"/>
      <c r="X160" s="75"/>
      <c r="Y160" s="75"/>
      <c r="Z160" s="75"/>
      <c r="AA160" s="75"/>
      <c r="AB160" s="75"/>
      <c r="AC160" s="75"/>
      <c r="AD160" s="75"/>
      <c r="AE160" s="75"/>
      <c r="AF160" s="75"/>
      <c r="AG160" s="75"/>
      <c r="AH160" s="75"/>
    </row>
    <row r="161" spans="1:34" ht="14.5" x14ac:dyDescent="0.35">
      <c r="A161" s="104" t="str">
        <f t="shared" si="37"/>
        <v/>
      </c>
      <c r="B161" s="5" t="str">
        <f t="shared" si="36"/>
        <v/>
      </c>
      <c r="C161" s="336">
        <f t="shared" si="38"/>
        <v>0</v>
      </c>
      <c r="D161" s="73">
        <v>0</v>
      </c>
      <c r="E161" s="73">
        <v>0</v>
      </c>
      <c r="F161" s="74"/>
      <c r="G161" s="74"/>
      <c r="H161" s="75" t="s">
        <v>99</v>
      </c>
      <c r="I161" s="75" t="s">
        <v>99</v>
      </c>
      <c r="J161" s="75" t="s">
        <v>44</v>
      </c>
      <c r="K161" s="74" t="s">
        <v>99</v>
      </c>
      <c r="L161" s="74" t="s">
        <v>99</v>
      </c>
      <c r="M161" s="287" t="s">
        <v>99</v>
      </c>
      <c r="N161" s="74"/>
      <c r="O161" s="288" t="s">
        <v>99</v>
      </c>
      <c r="P161" s="74" t="s">
        <v>99</v>
      </c>
      <c r="Q161" s="75" t="s">
        <v>44</v>
      </c>
      <c r="R161" s="75" t="s">
        <v>44</v>
      </c>
      <c r="S161" s="75" t="s">
        <v>44</v>
      </c>
      <c r="T161" s="75" t="s">
        <v>44</v>
      </c>
      <c r="U161" s="75" t="s">
        <v>44</v>
      </c>
      <c r="V161" s="75"/>
      <c r="W161" s="75"/>
      <c r="X161" s="75"/>
      <c r="Y161" s="75"/>
      <c r="Z161" s="75"/>
      <c r="AA161" s="75"/>
      <c r="AB161" s="75"/>
      <c r="AC161" s="75"/>
      <c r="AD161" s="75"/>
      <c r="AE161" s="75"/>
      <c r="AF161" s="75"/>
      <c r="AG161" s="75"/>
      <c r="AH161" s="75"/>
    </row>
    <row r="162" spans="1:34" ht="14.5" x14ac:dyDescent="0.35">
      <c r="A162" s="104" t="str">
        <f t="shared" si="37"/>
        <v/>
      </c>
      <c r="B162" s="5" t="str">
        <f t="shared" si="36"/>
        <v/>
      </c>
      <c r="C162" s="336">
        <f t="shared" si="38"/>
        <v>0</v>
      </c>
      <c r="D162" s="73">
        <v>0</v>
      </c>
      <c r="E162" s="73">
        <v>0</v>
      </c>
      <c r="F162" s="74"/>
      <c r="G162" s="74"/>
      <c r="H162" s="75" t="s">
        <v>99</v>
      </c>
      <c r="I162" s="75" t="s">
        <v>99</v>
      </c>
      <c r="J162" s="75" t="s">
        <v>44</v>
      </c>
      <c r="K162" s="74" t="s">
        <v>99</v>
      </c>
      <c r="L162" s="74" t="s">
        <v>99</v>
      </c>
      <c r="M162" s="287" t="s">
        <v>99</v>
      </c>
      <c r="N162" s="74"/>
      <c r="O162" s="288" t="s">
        <v>99</v>
      </c>
      <c r="P162" s="74" t="s">
        <v>99</v>
      </c>
      <c r="Q162" s="75" t="s">
        <v>44</v>
      </c>
      <c r="R162" s="75" t="s">
        <v>44</v>
      </c>
      <c r="S162" s="75" t="s">
        <v>44</v>
      </c>
      <c r="T162" s="75" t="s">
        <v>44</v>
      </c>
      <c r="U162" s="75" t="s">
        <v>44</v>
      </c>
      <c r="V162" s="75"/>
      <c r="W162" s="75"/>
      <c r="X162" s="75"/>
      <c r="Y162" s="75"/>
      <c r="Z162" s="75"/>
      <c r="AA162" s="75"/>
      <c r="AB162" s="75"/>
      <c r="AC162" s="75"/>
      <c r="AD162" s="75"/>
      <c r="AE162" s="75"/>
      <c r="AF162" s="75"/>
      <c r="AG162" s="75"/>
      <c r="AH162" s="75"/>
    </row>
    <row r="163" spans="1:34" ht="14.5" x14ac:dyDescent="0.35">
      <c r="A163" s="104" t="str">
        <f t="shared" si="37"/>
        <v/>
      </c>
      <c r="B163" s="5" t="str">
        <f t="shared" si="36"/>
        <v/>
      </c>
      <c r="C163" s="336">
        <f t="shared" si="38"/>
        <v>0</v>
      </c>
      <c r="D163" s="73">
        <v>0</v>
      </c>
      <c r="E163" s="73">
        <v>0</v>
      </c>
      <c r="F163" s="74"/>
      <c r="G163" s="74"/>
      <c r="H163" s="75" t="s">
        <v>99</v>
      </c>
      <c r="I163" s="75" t="s">
        <v>99</v>
      </c>
      <c r="J163" s="75" t="s">
        <v>44</v>
      </c>
      <c r="K163" s="74" t="s">
        <v>99</v>
      </c>
      <c r="L163" s="74" t="s">
        <v>99</v>
      </c>
      <c r="M163" s="287" t="s">
        <v>99</v>
      </c>
      <c r="N163" s="74"/>
      <c r="O163" s="288" t="s">
        <v>99</v>
      </c>
      <c r="P163" s="74" t="s">
        <v>99</v>
      </c>
      <c r="Q163" s="75" t="s">
        <v>44</v>
      </c>
      <c r="R163" s="75" t="s">
        <v>44</v>
      </c>
      <c r="S163" s="75" t="s">
        <v>44</v>
      </c>
      <c r="T163" s="75" t="s">
        <v>44</v>
      </c>
      <c r="U163" s="75" t="s">
        <v>44</v>
      </c>
      <c r="V163" s="75"/>
      <c r="W163" s="75"/>
      <c r="X163" s="75"/>
      <c r="Y163" s="75"/>
      <c r="Z163" s="75"/>
      <c r="AA163" s="75"/>
      <c r="AB163" s="75"/>
      <c r="AC163" s="75"/>
      <c r="AD163" s="75"/>
      <c r="AE163" s="75"/>
      <c r="AF163" s="75"/>
      <c r="AG163" s="75"/>
      <c r="AH163" s="75"/>
    </row>
    <row r="164" spans="1:34" ht="14.5" x14ac:dyDescent="0.35">
      <c r="A164" s="104" t="str">
        <f t="shared" si="37"/>
        <v/>
      </c>
      <c r="B164" s="5" t="str">
        <f t="shared" si="36"/>
        <v/>
      </c>
      <c r="C164" s="336">
        <f t="shared" si="38"/>
        <v>0</v>
      </c>
      <c r="D164" s="73">
        <v>0</v>
      </c>
      <c r="E164" s="73">
        <v>0</v>
      </c>
      <c r="F164" s="74"/>
      <c r="G164" s="74"/>
      <c r="H164" s="75" t="s">
        <v>99</v>
      </c>
      <c r="I164" s="75" t="s">
        <v>99</v>
      </c>
      <c r="J164" s="75" t="s">
        <v>44</v>
      </c>
      <c r="K164" s="74" t="s">
        <v>99</v>
      </c>
      <c r="L164" s="74" t="s">
        <v>99</v>
      </c>
      <c r="M164" s="287" t="s">
        <v>99</v>
      </c>
      <c r="N164" s="74"/>
      <c r="O164" s="288" t="s">
        <v>99</v>
      </c>
      <c r="P164" s="74" t="s">
        <v>99</v>
      </c>
      <c r="Q164" s="75" t="s">
        <v>44</v>
      </c>
      <c r="R164" s="75" t="s">
        <v>44</v>
      </c>
      <c r="S164" s="75" t="s">
        <v>44</v>
      </c>
      <c r="T164" s="75" t="s">
        <v>44</v>
      </c>
      <c r="U164" s="75" t="s">
        <v>44</v>
      </c>
      <c r="V164" s="75"/>
      <c r="W164" s="75"/>
      <c r="X164" s="75"/>
      <c r="Y164" s="75"/>
      <c r="Z164" s="75"/>
      <c r="AA164" s="75"/>
      <c r="AB164" s="75"/>
      <c r="AC164" s="75"/>
      <c r="AD164" s="75"/>
      <c r="AE164" s="75"/>
      <c r="AF164" s="75"/>
      <c r="AG164" s="75"/>
      <c r="AH164" s="75"/>
    </row>
    <row r="165" spans="1:34" ht="14.5" x14ac:dyDescent="0.35">
      <c r="A165" s="104" t="str">
        <f t="shared" si="37"/>
        <v/>
      </c>
      <c r="B165" s="5" t="str">
        <f t="shared" si="36"/>
        <v/>
      </c>
      <c r="C165" s="336">
        <f t="shared" si="38"/>
        <v>0</v>
      </c>
      <c r="D165" s="73">
        <v>0</v>
      </c>
      <c r="E165" s="73">
        <v>0</v>
      </c>
      <c r="F165" s="74"/>
      <c r="G165" s="74"/>
      <c r="H165" s="75" t="s">
        <v>99</v>
      </c>
      <c r="I165" s="75" t="s">
        <v>99</v>
      </c>
      <c r="J165" s="75" t="s">
        <v>44</v>
      </c>
      <c r="K165" s="74" t="s">
        <v>99</v>
      </c>
      <c r="L165" s="74" t="s">
        <v>99</v>
      </c>
      <c r="M165" s="287" t="s">
        <v>99</v>
      </c>
      <c r="N165" s="74"/>
      <c r="O165" s="288" t="s">
        <v>99</v>
      </c>
      <c r="P165" s="74" t="s">
        <v>99</v>
      </c>
      <c r="Q165" s="75" t="s">
        <v>44</v>
      </c>
      <c r="R165" s="75" t="s">
        <v>44</v>
      </c>
      <c r="S165" s="75" t="s">
        <v>44</v>
      </c>
      <c r="T165" s="75" t="s">
        <v>44</v>
      </c>
      <c r="U165" s="75" t="s">
        <v>44</v>
      </c>
      <c r="V165" s="75"/>
      <c r="W165" s="75"/>
      <c r="X165" s="75"/>
      <c r="Y165" s="75"/>
      <c r="Z165" s="75"/>
      <c r="AA165" s="75"/>
      <c r="AB165" s="75"/>
      <c r="AC165" s="75"/>
      <c r="AD165" s="75"/>
      <c r="AE165" s="75"/>
      <c r="AF165" s="75"/>
      <c r="AG165" s="75"/>
      <c r="AH165" s="75"/>
    </row>
    <row r="166" spans="1:34" ht="14.5" x14ac:dyDescent="0.35">
      <c r="A166" s="104" t="str">
        <f t="shared" si="37"/>
        <v/>
      </c>
      <c r="B166" s="5" t="str">
        <f t="shared" si="36"/>
        <v/>
      </c>
      <c r="C166" s="336">
        <f t="shared" si="38"/>
        <v>0</v>
      </c>
      <c r="D166" s="73">
        <v>0</v>
      </c>
      <c r="E166" s="73">
        <v>0</v>
      </c>
      <c r="F166" s="74"/>
      <c r="G166" s="74"/>
      <c r="H166" s="75" t="s">
        <v>99</v>
      </c>
      <c r="I166" s="75" t="s">
        <v>99</v>
      </c>
      <c r="J166" s="75" t="s">
        <v>44</v>
      </c>
      <c r="K166" s="74" t="s">
        <v>99</v>
      </c>
      <c r="L166" s="74" t="s">
        <v>99</v>
      </c>
      <c r="M166" s="287" t="s">
        <v>99</v>
      </c>
      <c r="N166" s="74"/>
      <c r="O166" s="288" t="s">
        <v>99</v>
      </c>
      <c r="P166" s="74" t="s">
        <v>99</v>
      </c>
      <c r="Q166" s="75" t="s">
        <v>44</v>
      </c>
      <c r="R166" s="75" t="s">
        <v>44</v>
      </c>
      <c r="S166" s="75" t="s">
        <v>44</v>
      </c>
      <c r="T166" s="75" t="s">
        <v>44</v>
      </c>
      <c r="U166" s="75" t="s">
        <v>44</v>
      </c>
      <c r="V166" s="75"/>
      <c r="W166" s="75"/>
      <c r="X166" s="75"/>
      <c r="Y166" s="75"/>
      <c r="Z166" s="75"/>
      <c r="AA166" s="75"/>
      <c r="AB166" s="75"/>
      <c r="AC166" s="75"/>
      <c r="AD166" s="75"/>
      <c r="AE166" s="75"/>
      <c r="AF166" s="75"/>
      <c r="AG166" s="75"/>
      <c r="AH166" s="75"/>
    </row>
    <row r="167" spans="1:34" ht="14.5" x14ac:dyDescent="0.35">
      <c r="A167" s="104" t="str">
        <f t="shared" si="37"/>
        <v/>
      </c>
      <c r="B167" s="5" t="str">
        <f t="shared" si="36"/>
        <v/>
      </c>
      <c r="C167" s="336">
        <f t="shared" si="38"/>
        <v>0</v>
      </c>
      <c r="D167" s="73">
        <v>0</v>
      </c>
      <c r="E167" s="73">
        <v>0</v>
      </c>
      <c r="F167" s="74"/>
      <c r="G167" s="74"/>
      <c r="H167" s="75" t="s">
        <v>99</v>
      </c>
      <c r="I167" s="75" t="s">
        <v>99</v>
      </c>
      <c r="J167" s="75" t="s">
        <v>44</v>
      </c>
      <c r="K167" s="74" t="s">
        <v>99</v>
      </c>
      <c r="L167" s="74" t="s">
        <v>99</v>
      </c>
      <c r="M167" s="287" t="s">
        <v>99</v>
      </c>
      <c r="N167" s="74"/>
      <c r="O167" s="288" t="s">
        <v>99</v>
      </c>
      <c r="P167" s="74" t="s">
        <v>99</v>
      </c>
      <c r="Q167" s="75" t="s">
        <v>44</v>
      </c>
      <c r="R167" s="75" t="s">
        <v>44</v>
      </c>
      <c r="S167" s="75" t="s">
        <v>44</v>
      </c>
      <c r="T167" s="75" t="s">
        <v>44</v>
      </c>
      <c r="U167" s="75" t="s">
        <v>44</v>
      </c>
      <c r="V167" s="75"/>
      <c r="W167" s="75"/>
      <c r="X167" s="75"/>
      <c r="Y167" s="75"/>
      <c r="Z167" s="75"/>
      <c r="AA167" s="75"/>
      <c r="AB167" s="75"/>
      <c r="AC167" s="75"/>
      <c r="AD167" s="75"/>
      <c r="AE167" s="75"/>
      <c r="AF167" s="75"/>
      <c r="AG167" s="75"/>
      <c r="AH167" s="75"/>
    </row>
    <row r="168" spans="1:34" ht="14.5" x14ac:dyDescent="0.35">
      <c r="A168" s="104" t="str">
        <f t="shared" si="37"/>
        <v/>
      </c>
      <c r="B168" s="5" t="str">
        <f t="shared" si="36"/>
        <v/>
      </c>
      <c r="C168" s="336">
        <f t="shared" si="38"/>
        <v>0</v>
      </c>
      <c r="D168" s="73">
        <v>0</v>
      </c>
      <c r="E168" s="73">
        <v>0</v>
      </c>
      <c r="F168" s="74"/>
      <c r="G168" s="74"/>
      <c r="H168" s="75" t="s">
        <v>99</v>
      </c>
      <c r="I168" s="75" t="s">
        <v>99</v>
      </c>
      <c r="J168" s="75" t="s">
        <v>44</v>
      </c>
      <c r="K168" s="74" t="s">
        <v>99</v>
      </c>
      <c r="L168" s="74" t="s">
        <v>99</v>
      </c>
      <c r="M168" s="287" t="s">
        <v>99</v>
      </c>
      <c r="N168" s="74"/>
      <c r="O168" s="288" t="s">
        <v>99</v>
      </c>
      <c r="P168" s="74" t="s">
        <v>99</v>
      </c>
      <c r="Q168" s="75" t="s">
        <v>44</v>
      </c>
      <c r="R168" s="75" t="s">
        <v>44</v>
      </c>
      <c r="S168" s="75" t="s">
        <v>44</v>
      </c>
      <c r="T168" s="75" t="s">
        <v>44</v>
      </c>
      <c r="U168" s="75" t="s">
        <v>44</v>
      </c>
      <c r="V168" s="75"/>
      <c r="W168" s="75"/>
      <c r="X168" s="75"/>
      <c r="Y168" s="75"/>
      <c r="Z168" s="75"/>
      <c r="AA168" s="75"/>
      <c r="AB168" s="75"/>
      <c r="AC168" s="75"/>
      <c r="AD168" s="75"/>
      <c r="AE168" s="75"/>
      <c r="AF168" s="75"/>
      <c r="AG168" s="75"/>
      <c r="AH168" s="75"/>
    </row>
    <row r="169" spans="1:34" ht="14.5" x14ac:dyDescent="0.35">
      <c r="A169" s="104" t="str">
        <f t="shared" si="37"/>
        <v/>
      </c>
      <c r="B169" s="5" t="str">
        <f t="shared" si="36"/>
        <v/>
      </c>
      <c r="C169" s="336">
        <f t="shared" si="38"/>
        <v>0</v>
      </c>
      <c r="D169" s="73">
        <v>0</v>
      </c>
      <c r="E169" s="73">
        <v>0</v>
      </c>
      <c r="F169" s="74"/>
      <c r="G169" s="74"/>
      <c r="H169" s="75" t="s">
        <v>99</v>
      </c>
      <c r="I169" s="75" t="s">
        <v>99</v>
      </c>
      <c r="J169" s="75" t="s">
        <v>44</v>
      </c>
      <c r="K169" s="74" t="s">
        <v>99</v>
      </c>
      <c r="L169" s="74" t="s">
        <v>99</v>
      </c>
      <c r="M169" s="287" t="s">
        <v>99</v>
      </c>
      <c r="N169" s="74"/>
      <c r="O169" s="288" t="s">
        <v>99</v>
      </c>
      <c r="P169" s="74" t="s">
        <v>99</v>
      </c>
      <c r="Q169" s="75" t="s">
        <v>44</v>
      </c>
      <c r="R169" s="75" t="s">
        <v>44</v>
      </c>
      <c r="S169" s="75" t="s">
        <v>44</v>
      </c>
      <c r="T169" s="75" t="s">
        <v>44</v>
      </c>
      <c r="U169" s="75" t="s">
        <v>44</v>
      </c>
      <c r="V169" s="75"/>
      <c r="W169" s="75"/>
      <c r="X169" s="75"/>
      <c r="Y169" s="75"/>
      <c r="Z169" s="75"/>
      <c r="AA169" s="75"/>
      <c r="AB169" s="75"/>
      <c r="AC169" s="75"/>
      <c r="AD169" s="75"/>
      <c r="AE169" s="75"/>
      <c r="AF169" s="75"/>
      <c r="AG169" s="75"/>
      <c r="AH169" s="75"/>
    </row>
    <row r="170" spans="1:34" ht="14.5" x14ac:dyDescent="0.35">
      <c r="A170" s="104" t="str">
        <f t="shared" si="37"/>
        <v/>
      </c>
      <c r="B170" s="5" t="str">
        <f t="shared" si="36"/>
        <v/>
      </c>
      <c r="C170" s="336">
        <f t="shared" si="38"/>
        <v>0</v>
      </c>
      <c r="D170" s="73">
        <v>0</v>
      </c>
      <c r="E170" s="73">
        <v>0</v>
      </c>
      <c r="F170" s="74"/>
      <c r="G170" s="74"/>
      <c r="H170" s="75" t="s">
        <v>99</v>
      </c>
      <c r="I170" s="75" t="s">
        <v>99</v>
      </c>
      <c r="J170" s="75" t="s">
        <v>44</v>
      </c>
      <c r="K170" s="74" t="s">
        <v>99</v>
      </c>
      <c r="L170" s="74" t="s">
        <v>99</v>
      </c>
      <c r="M170" s="287" t="s">
        <v>99</v>
      </c>
      <c r="N170" s="74"/>
      <c r="O170" s="288" t="s">
        <v>99</v>
      </c>
      <c r="P170" s="74" t="s">
        <v>99</v>
      </c>
      <c r="Q170" s="75" t="s">
        <v>44</v>
      </c>
      <c r="R170" s="75" t="s">
        <v>44</v>
      </c>
      <c r="S170" s="75" t="s">
        <v>44</v>
      </c>
      <c r="T170" s="75" t="s">
        <v>44</v>
      </c>
      <c r="U170" s="75" t="s">
        <v>44</v>
      </c>
      <c r="V170" s="75"/>
      <c r="W170" s="75"/>
      <c r="X170" s="75"/>
      <c r="Y170" s="75"/>
      <c r="Z170" s="75"/>
      <c r="AA170" s="75"/>
      <c r="AB170" s="75"/>
      <c r="AC170" s="75"/>
      <c r="AD170" s="75"/>
      <c r="AE170" s="75"/>
      <c r="AF170" s="75"/>
      <c r="AG170" s="75"/>
      <c r="AH170" s="75"/>
    </row>
    <row r="171" spans="1:34" ht="14.5" x14ac:dyDescent="0.35">
      <c r="A171" s="104" t="str">
        <f t="shared" si="37"/>
        <v/>
      </c>
      <c r="B171" s="5" t="str">
        <f t="shared" si="36"/>
        <v/>
      </c>
      <c r="C171" s="336">
        <f t="shared" si="38"/>
        <v>0</v>
      </c>
      <c r="D171" s="73">
        <v>0</v>
      </c>
      <c r="E171" s="73">
        <v>0</v>
      </c>
      <c r="F171" s="74"/>
      <c r="G171" s="74"/>
      <c r="H171" s="75" t="s">
        <v>99</v>
      </c>
      <c r="I171" s="75" t="s">
        <v>99</v>
      </c>
      <c r="J171" s="75" t="s">
        <v>44</v>
      </c>
      <c r="K171" s="74" t="s">
        <v>99</v>
      </c>
      <c r="L171" s="74" t="s">
        <v>99</v>
      </c>
      <c r="M171" s="287" t="s">
        <v>99</v>
      </c>
      <c r="N171" s="74"/>
      <c r="O171" s="288" t="s">
        <v>99</v>
      </c>
      <c r="P171" s="74" t="s">
        <v>99</v>
      </c>
      <c r="Q171" s="75" t="s">
        <v>44</v>
      </c>
      <c r="R171" s="75" t="s">
        <v>44</v>
      </c>
      <c r="S171" s="75" t="s">
        <v>44</v>
      </c>
      <c r="T171" s="75" t="s">
        <v>44</v>
      </c>
      <c r="U171" s="75" t="s">
        <v>44</v>
      </c>
      <c r="V171" s="75"/>
      <c r="W171" s="75"/>
      <c r="X171" s="75"/>
      <c r="Y171" s="75"/>
      <c r="Z171" s="75"/>
      <c r="AA171" s="75"/>
      <c r="AB171" s="75"/>
      <c r="AC171" s="75"/>
      <c r="AD171" s="75"/>
      <c r="AE171" s="75"/>
      <c r="AF171" s="75"/>
      <c r="AG171" s="75"/>
      <c r="AH171" s="75"/>
    </row>
    <row r="172" spans="1:34" ht="14.5" x14ac:dyDescent="0.35">
      <c r="A172" s="104" t="str">
        <f t="shared" si="37"/>
        <v/>
      </c>
      <c r="B172" s="5" t="str">
        <f t="shared" si="36"/>
        <v/>
      </c>
      <c r="C172" s="336">
        <f t="shared" si="38"/>
        <v>0</v>
      </c>
      <c r="D172" s="73">
        <v>0</v>
      </c>
      <c r="E172" s="73">
        <v>0</v>
      </c>
      <c r="F172" s="74"/>
      <c r="G172" s="74"/>
      <c r="H172" s="75" t="s">
        <v>99</v>
      </c>
      <c r="I172" s="75" t="s">
        <v>99</v>
      </c>
      <c r="J172" s="75" t="s">
        <v>44</v>
      </c>
      <c r="K172" s="74" t="s">
        <v>99</v>
      </c>
      <c r="L172" s="74" t="s">
        <v>99</v>
      </c>
      <c r="M172" s="287" t="s">
        <v>99</v>
      </c>
      <c r="N172" s="74"/>
      <c r="O172" s="288" t="s">
        <v>99</v>
      </c>
      <c r="P172" s="74" t="s">
        <v>99</v>
      </c>
      <c r="Q172" s="75" t="s">
        <v>44</v>
      </c>
      <c r="R172" s="75" t="s">
        <v>44</v>
      </c>
      <c r="S172" s="75" t="s">
        <v>44</v>
      </c>
      <c r="T172" s="75" t="s">
        <v>44</v>
      </c>
      <c r="U172" s="75" t="s">
        <v>44</v>
      </c>
      <c r="V172" s="75"/>
      <c r="W172" s="75"/>
      <c r="X172" s="75"/>
      <c r="Y172" s="75"/>
      <c r="Z172" s="75"/>
      <c r="AA172" s="75"/>
      <c r="AB172" s="75"/>
      <c r="AC172" s="75"/>
      <c r="AD172" s="75"/>
      <c r="AE172" s="75"/>
      <c r="AF172" s="75"/>
      <c r="AG172" s="75"/>
      <c r="AH172" s="75"/>
    </row>
    <row r="173" spans="1:34" ht="14.5" x14ac:dyDescent="0.35">
      <c r="A173" s="104" t="str">
        <f t="shared" si="37"/>
        <v/>
      </c>
      <c r="B173" s="5" t="str">
        <f t="shared" si="36"/>
        <v/>
      </c>
      <c r="C173" s="336">
        <f t="shared" si="38"/>
        <v>0</v>
      </c>
      <c r="D173" s="73">
        <v>0</v>
      </c>
      <c r="E173" s="73">
        <v>0</v>
      </c>
      <c r="F173" s="74"/>
      <c r="G173" s="74"/>
      <c r="H173" s="75" t="s">
        <v>99</v>
      </c>
      <c r="I173" s="75" t="s">
        <v>99</v>
      </c>
      <c r="J173" s="75" t="s">
        <v>44</v>
      </c>
      <c r="K173" s="74" t="s">
        <v>99</v>
      </c>
      <c r="L173" s="74" t="s">
        <v>99</v>
      </c>
      <c r="M173" s="287" t="s">
        <v>99</v>
      </c>
      <c r="N173" s="74"/>
      <c r="O173" s="288" t="s">
        <v>99</v>
      </c>
      <c r="P173" s="74" t="s">
        <v>99</v>
      </c>
      <c r="Q173" s="75" t="s">
        <v>44</v>
      </c>
      <c r="R173" s="75" t="s">
        <v>44</v>
      </c>
      <c r="S173" s="75" t="s">
        <v>44</v>
      </c>
      <c r="T173" s="75" t="s">
        <v>44</v>
      </c>
      <c r="U173" s="75" t="s">
        <v>44</v>
      </c>
      <c r="V173" s="75"/>
      <c r="W173" s="75"/>
      <c r="X173" s="75"/>
      <c r="Y173" s="75"/>
      <c r="Z173" s="75"/>
      <c r="AA173" s="75"/>
      <c r="AB173" s="75"/>
      <c r="AC173" s="75"/>
      <c r="AD173" s="75"/>
      <c r="AE173" s="75"/>
      <c r="AF173" s="75"/>
      <c r="AG173" s="75"/>
      <c r="AH173" s="75"/>
    </row>
    <row r="174" spans="1:34" ht="14.5" x14ac:dyDescent="0.35">
      <c r="A174" s="104" t="str">
        <f t="shared" si="37"/>
        <v/>
      </c>
      <c r="B174" s="5" t="str">
        <f t="shared" si="36"/>
        <v/>
      </c>
      <c r="C174" s="336">
        <f t="shared" si="38"/>
        <v>0</v>
      </c>
      <c r="D174" s="73">
        <v>0</v>
      </c>
      <c r="E174" s="73">
        <v>0</v>
      </c>
      <c r="F174" s="74"/>
      <c r="G174" s="74"/>
      <c r="H174" s="75" t="s">
        <v>99</v>
      </c>
      <c r="I174" s="75" t="s">
        <v>99</v>
      </c>
      <c r="J174" s="75" t="s">
        <v>44</v>
      </c>
      <c r="K174" s="74" t="s">
        <v>99</v>
      </c>
      <c r="L174" s="74" t="s">
        <v>99</v>
      </c>
      <c r="M174" s="287" t="s">
        <v>99</v>
      </c>
      <c r="N174" s="74"/>
      <c r="O174" s="288" t="s">
        <v>99</v>
      </c>
      <c r="P174" s="74" t="s">
        <v>99</v>
      </c>
      <c r="Q174" s="75" t="s">
        <v>44</v>
      </c>
      <c r="R174" s="75" t="s">
        <v>44</v>
      </c>
      <c r="S174" s="75" t="s">
        <v>44</v>
      </c>
      <c r="T174" s="75" t="s">
        <v>44</v>
      </c>
      <c r="U174" s="75" t="s">
        <v>44</v>
      </c>
      <c r="V174" s="75"/>
      <c r="W174" s="75"/>
      <c r="X174" s="75"/>
      <c r="Y174" s="75"/>
      <c r="Z174" s="75"/>
      <c r="AA174" s="75"/>
      <c r="AB174" s="75"/>
      <c r="AC174" s="75"/>
      <c r="AD174" s="75"/>
      <c r="AE174" s="75"/>
      <c r="AF174" s="75"/>
      <c r="AG174" s="75"/>
      <c r="AH174" s="75"/>
    </row>
    <row r="175" spans="1:34" ht="14.5" x14ac:dyDescent="0.35">
      <c r="A175" s="104" t="str">
        <f t="shared" si="37"/>
        <v/>
      </c>
      <c r="B175" s="5" t="str">
        <f t="shared" si="36"/>
        <v/>
      </c>
      <c r="C175" s="336">
        <f t="shared" si="38"/>
        <v>0</v>
      </c>
      <c r="D175" s="73">
        <v>0</v>
      </c>
      <c r="E175" s="73">
        <v>0</v>
      </c>
      <c r="F175" s="74"/>
      <c r="G175" s="74"/>
      <c r="H175" s="75" t="s">
        <v>99</v>
      </c>
      <c r="I175" s="75" t="s">
        <v>99</v>
      </c>
      <c r="J175" s="75" t="s">
        <v>44</v>
      </c>
      <c r="K175" s="74" t="s">
        <v>99</v>
      </c>
      <c r="L175" s="74" t="s">
        <v>99</v>
      </c>
      <c r="M175" s="287" t="s">
        <v>99</v>
      </c>
      <c r="N175" s="74"/>
      <c r="O175" s="288" t="s">
        <v>99</v>
      </c>
      <c r="P175" s="74" t="s">
        <v>99</v>
      </c>
      <c r="Q175" s="75" t="s">
        <v>44</v>
      </c>
      <c r="R175" s="75" t="s">
        <v>44</v>
      </c>
      <c r="S175" s="75" t="s">
        <v>44</v>
      </c>
      <c r="T175" s="75" t="s">
        <v>44</v>
      </c>
      <c r="U175" s="75" t="s">
        <v>44</v>
      </c>
      <c r="V175" s="75"/>
      <c r="W175" s="75"/>
      <c r="X175" s="75"/>
      <c r="Y175" s="75"/>
      <c r="Z175" s="75"/>
      <c r="AA175" s="75"/>
      <c r="AB175" s="75"/>
      <c r="AC175" s="75"/>
      <c r="AD175" s="75"/>
      <c r="AE175" s="75"/>
      <c r="AF175" s="75"/>
      <c r="AG175" s="75"/>
      <c r="AH175" s="75"/>
    </row>
    <row r="176" spans="1:34" ht="14.5" x14ac:dyDescent="0.35">
      <c r="A176" s="104" t="str">
        <f t="shared" si="37"/>
        <v/>
      </c>
      <c r="B176" s="5" t="str">
        <f t="shared" si="36"/>
        <v/>
      </c>
      <c r="C176" s="336">
        <f t="shared" si="38"/>
        <v>0</v>
      </c>
      <c r="D176" s="73">
        <v>0</v>
      </c>
      <c r="E176" s="73">
        <v>0</v>
      </c>
      <c r="F176" s="74"/>
      <c r="G176" s="74"/>
      <c r="H176" s="75" t="s">
        <v>99</v>
      </c>
      <c r="I176" s="75" t="s">
        <v>99</v>
      </c>
      <c r="J176" s="75" t="s">
        <v>44</v>
      </c>
      <c r="K176" s="74" t="s">
        <v>99</v>
      </c>
      <c r="L176" s="74" t="s">
        <v>99</v>
      </c>
      <c r="M176" s="287" t="s">
        <v>99</v>
      </c>
      <c r="N176" s="74"/>
      <c r="O176" s="288" t="s">
        <v>99</v>
      </c>
      <c r="P176" s="74" t="s">
        <v>99</v>
      </c>
      <c r="Q176" s="75" t="s">
        <v>44</v>
      </c>
      <c r="R176" s="75" t="s">
        <v>44</v>
      </c>
      <c r="S176" s="75" t="s">
        <v>44</v>
      </c>
      <c r="T176" s="75" t="s">
        <v>44</v>
      </c>
      <c r="U176" s="75" t="s">
        <v>44</v>
      </c>
      <c r="V176" s="75"/>
      <c r="W176" s="75"/>
      <c r="X176" s="75"/>
      <c r="Y176" s="75"/>
      <c r="Z176" s="75"/>
      <c r="AA176" s="75"/>
      <c r="AB176" s="75"/>
      <c r="AC176" s="75"/>
      <c r="AD176" s="75"/>
      <c r="AE176" s="75"/>
      <c r="AF176" s="75"/>
      <c r="AG176" s="75"/>
      <c r="AH176" s="75"/>
    </row>
    <row r="177" spans="1:34" ht="14.5" x14ac:dyDescent="0.35">
      <c r="A177" s="104" t="str">
        <f t="shared" si="37"/>
        <v/>
      </c>
      <c r="B177" s="5" t="str">
        <f t="shared" si="36"/>
        <v/>
      </c>
      <c r="C177" s="336">
        <f t="shared" si="38"/>
        <v>0</v>
      </c>
      <c r="D177" s="73">
        <v>0</v>
      </c>
      <c r="E177" s="73">
        <v>0</v>
      </c>
      <c r="F177" s="74"/>
      <c r="G177" s="74"/>
      <c r="H177" s="75" t="s">
        <v>99</v>
      </c>
      <c r="I177" s="75" t="s">
        <v>99</v>
      </c>
      <c r="J177" s="75" t="s">
        <v>44</v>
      </c>
      <c r="K177" s="74" t="s">
        <v>99</v>
      </c>
      <c r="L177" s="74" t="s">
        <v>99</v>
      </c>
      <c r="M177" s="287" t="s">
        <v>99</v>
      </c>
      <c r="N177" s="74"/>
      <c r="O177" s="288" t="s">
        <v>99</v>
      </c>
      <c r="P177" s="74" t="s">
        <v>99</v>
      </c>
      <c r="Q177" s="75" t="s">
        <v>44</v>
      </c>
      <c r="R177" s="75" t="s">
        <v>44</v>
      </c>
      <c r="S177" s="75" t="s">
        <v>44</v>
      </c>
      <c r="T177" s="75" t="s">
        <v>44</v>
      </c>
      <c r="U177" s="75" t="s">
        <v>44</v>
      </c>
      <c r="V177" s="75"/>
      <c r="W177" s="75"/>
      <c r="X177" s="75"/>
      <c r="Y177" s="75"/>
      <c r="Z177" s="75"/>
      <c r="AA177" s="75"/>
      <c r="AB177" s="75"/>
      <c r="AC177" s="75"/>
      <c r="AD177" s="75"/>
      <c r="AE177" s="75"/>
      <c r="AF177" s="75"/>
      <c r="AG177" s="75"/>
      <c r="AH177" s="75"/>
    </row>
    <row r="178" spans="1:34" ht="14.5" x14ac:dyDescent="0.35">
      <c r="A178" s="104" t="str">
        <f t="shared" si="37"/>
        <v/>
      </c>
      <c r="B178" s="5" t="str">
        <f t="shared" si="36"/>
        <v/>
      </c>
      <c r="C178" s="336">
        <f t="shared" si="38"/>
        <v>0</v>
      </c>
      <c r="D178" s="73">
        <v>0</v>
      </c>
      <c r="E178" s="73">
        <v>0</v>
      </c>
      <c r="F178" s="74"/>
      <c r="G178" s="74"/>
      <c r="H178" s="75" t="s">
        <v>99</v>
      </c>
      <c r="I178" s="75" t="s">
        <v>99</v>
      </c>
      <c r="J178" s="75" t="s">
        <v>44</v>
      </c>
      <c r="K178" s="74" t="s">
        <v>99</v>
      </c>
      <c r="L178" s="74" t="s">
        <v>99</v>
      </c>
      <c r="M178" s="287" t="s">
        <v>99</v>
      </c>
      <c r="N178" s="74"/>
      <c r="O178" s="288" t="s">
        <v>99</v>
      </c>
      <c r="P178" s="74" t="s">
        <v>99</v>
      </c>
      <c r="Q178" s="75" t="s">
        <v>44</v>
      </c>
      <c r="R178" s="75" t="s">
        <v>44</v>
      </c>
      <c r="S178" s="75" t="s">
        <v>44</v>
      </c>
      <c r="T178" s="75" t="s">
        <v>44</v>
      </c>
      <c r="U178" s="75" t="s">
        <v>44</v>
      </c>
      <c r="V178" s="75"/>
      <c r="W178" s="75"/>
      <c r="X178" s="75"/>
      <c r="Y178" s="75"/>
      <c r="Z178" s="75"/>
      <c r="AA178" s="75"/>
      <c r="AB178" s="75"/>
      <c r="AC178" s="75"/>
      <c r="AD178" s="75"/>
      <c r="AE178" s="75"/>
      <c r="AF178" s="75"/>
      <c r="AG178" s="75"/>
      <c r="AH178" s="75"/>
    </row>
    <row r="179" spans="1:34" ht="14.5" x14ac:dyDescent="0.35">
      <c r="A179" s="104" t="str">
        <f t="shared" si="37"/>
        <v/>
      </c>
      <c r="B179" s="5" t="str">
        <f t="shared" si="36"/>
        <v/>
      </c>
      <c r="C179" s="336">
        <f t="shared" si="38"/>
        <v>0</v>
      </c>
      <c r="D179" s="73">
        <v>0</v>
      </c>
      <c r="E179" s="73">
        <v>0</v>
      </c>
      <c r="F179" s="74"/>
      <c r="G179" s="74"/>
      <c r="H179" s="75" t="s">
        <v>99</v>
      </c>
      <c r="I179" s="75" t="s">
        <v>99</v>
      </c>
      <c r="J179" s="75" t="s">
        <v>44</v>
      </c>
      <c r="K179" s="74" t="s">
        <v>99</v>
      </c>
      <c r="L179" s="74" t="s">
        <v>99</v>
      </c>
      <c r="M179" s="287" t="s">
        <v>99</v>
      </c>
      <c r="N179" s="74"/>
      <c r="O179" s="288" t="s">
        <v>99</v>
      </c>
      <c r="P179" s="74" t="s">
        <v>99</v>
      </c>
      <c r="Q179" s="75" t="s">
        <v>44</v>
      </c>
      <c r="R179" s="75" t="s">
        <v>44</v>
      </c>
      <c r="S179" s="75" t="s">
        <v>44</v>
      </c>
      <c r="T179" s="75" t="s">
        <v>44</v>
      </c>
      <c r="U179" s="75" t="s">
        <v>44</v>
      </c>
      <c r="V179" s="75"/>
      <c r="W179" s="75"/>
      <c r="X179" s="75"/>
      <c r="Y179" s="75"/>
      <c r="Z179" s="75"/>
      <c r="AA179" s="75"/>
      <c r="AB179" s="75"/>
      <c r="AC179" s="75"/>
      <c r="AD179" s="75"/>
      <c r="AE179" s="75"/>
      <c r="AF179" s="75"/>
      <c r="AG179" s="75"/>
      <c r="AH179" s="75"/>
    </row>
    <row r="180" spans="1:34" ht="14.5" x14ac:dyDescent="0.35">
      <c r="A180" s="104" t="str">
        <f t="shared" si="37"/>
        <v/>
      </c>
      <c r="B180" s="5" t="str">
        <f t="shared" si="36"/>
        <v/>
      </c>
      <c r="C180" s="336">
        <f t="shared" si="38"/>
        <v>0</v>
      </c>
      <c r="D180" s="73">
        <v>0</v>
      </c>
      <c r="E180" s="73">
        <v>0</v>
      </c>
      <c r="F180" s="74"/>
      <c r="G180" s="74"/>
      <c r="H180" s="75" t="s">
        <v>99</v>
      </c>
      <c r="I180" s="75" t="s">
        <v>99</v>
      </c>
      <c r="J180" s="75" t="s">
        <v>44</v>
      </c>
      <c r="K180" s="74" t="s">
        <v>99</v>
      </c>
      <c r="L180" s="74" t="s">
        <v>99</v>
      </c>
      <c r="M180" s="287" t="s">
        <v>99</v>
      </c>
      <c r="N180" s="74"/>
      <c r="O180" s="288" t="s">
        <v>99</v>
      </c>
      <c r="P180" s="74" t="s">
        <v>99</v>
      </c>
      <c r="Q180" s="75" t="s">
        <v>44</v>
      </c>
      <c r="R180" s="75" t="s">
        <v>44</v>
      </c>
      <c r="S180" s="75" t="s">
        <v>44</v>
      </c>
      <c r="T180" s="75" t="s">
        <v>44</v>
      </c>
      <c r="U180" s="75" t="s">
        <v>44</v>
      </c>
      <c r="V180" s="75"/>
      <c r="W180" s="75"/>
      <c r="X180" s="75"/>
      <c r="Y180" s="75"/>
      <c r="Z180" s="75"/>
      <c r="AA180" s="75"/>
      <c r="AB180" s="75"/>
      <c r="AC180" s="75"/>
      <c r="AD180" s="75"/>
      <c r="AE180" s="75"/>
      <c r="AF180" s="75"/>
      <c r="AG180" s="75"/>
      <c r="AH180" s="75"/>
    </row>
    <row r="181" spans="1:34" ht="14.5" x14ac:dyDescent="0.35">
      <c r="A181" s="104" t="str">
        <f t="shared" si="37"/>
        <v/>
      </c>
      <c r="B181" s="5" t="str">
        <f t="shared" si="36"/>
        <v/>
      </c>
      <c r="C181" s="336">
        <f t="shared" si="38"/>
        <v>0</v>
      </c>
      <c r="D181" s="73">
        <v>0</v>
      </c>
      <c r="E181" s="73">
        <v>0</v>
      </c>
      <c r="F181" s="74"/>
      <c r="G181" s="74"/>
      <c r="H181" s="75" t="s">
        <v>99</v>
      </c>
      <c r="I181" s="75" t="s">
        <v>99</v>
      </c>
      <c r="J181" s="75" t="s">
        <v>44</v>
      </c>
      <c r="K181" s="74" t="s">
        <v>99</v>
      </c>
      <c r="L181" s="74" t="s">
        <v>99</v>
      </c>
      <c r="M181" s="287" t="s">
        <v>99</v>
      </c>
      <c r="N181" s="74"/>
      <c r="O181" s="288" t="s">
        <v>99</v>
      </c>
      <c r="P181" s="74" t="s">
        <v>99</v>
      </c>
      <c r="Q181" s="75" t="s">
        <v>44</v>
      </c>
      <c r="R181" s="75" t="s">
        <v>44</v>
      </c>
      <c r="S181" s="75" t="s">
        <v>44</v>
      </c>
      <c r="T181" s="75" t="s">
        <v>44</v>
      </c>
      <c r="U181" s="75" t="s">
        <v>44</v>
      </c>
      <c r="V181" s="75"/>
      <c r="W181" s="75"/>
      <c r="X181" s="75"/>
      <c r="Y181" s="75"/>
      <c r="Z181" s="75"/>
      <c r="AA181" s="75"/>
      <c r="AB181" s="75"/>
      <c r="AC181" s="75"/>
      <c r="AD181" s="75"/>
      <c r="AE181" s="75"/>
      <c r="AF181" s="75"/>
      <c r="AG181" s="75"/>
      <c r="AH181" s="75"/>
    </row>
    <row r="182" spans="1:34" ht="14.5" x14ac:dyDescent="0.35">
      <c r="A182" s="104" t="str">
        <f t="shared" si="37"/>
        <v/>
      </c>
      <c r="B182" s="5" t="str">
        <f t="shared" si="36"/>
        <v/>
      </c>
      <c r="C182" s="336">
        <f t="shared" si="38"/>
        <v>0</v>
      </c>
      <c r="D182" s="73">
        <v>0</v>
      </c>
      <c r="E182" s="73">
        <v>0</v>
      </c>
      <c r="F182" s="74"/>
      <c r="G182" s="74"/>
      <c r="H182" s="75" t="s">
        <v>99</v>
      </c>
      <c r="I182" s="75" t="s">
        <v>99</v>
      </c>
      <c r="J182" s="75" t="s">
        <v>44</v>
      </c>
      <c r="K182" s="74" t="s">
        <v>99</v>
      </c>
      <c r="L182" s="74" t="s">
        <v>99</v>
      </c>
      <c r="M182" s="287" t="s">
        <v>99</v>
      </c>
      <c r="N182" s="74"/>
      <c r="O182" s="288" t="s">
        <v>99</v>
      </c>
      <c r="P182" s="74" t="s">
        <v>99</v>
      </c>
      <c r="Q182" s="75" t="s">
        <v>44</v>
      </c>
      <c r="R182" s="75" t="s">
        <v>44</v>
      </c>
      <c r="S182" s="75" t="s">
        <v>44</v>
      </c>
      <c r="T182" s="75" t="s">
        <v>44</v>
      </c>
      <c r="U182" s="75" t="s">
        <v>44</v>
      </c>
      <c r="V182" s="75"/>
      <c r="W182" s="75"/>
      <c r="X182" s="75"/>
      <c r="Y182" s="75"/>
      <c r="Z182" s="75"/>
      <c r="AA182" s="75"/>
      <c r="AB182" s="75"/>
      <c r="AC182" s="75"/>
      <c r="AD182" s="75"/>
      <c r="AE182" s="75"/>
      <c r="AF182" s="75"/>
      <c r="AG182" s="75"/>
      <c r="AH182" s="75"/>
    </row>
    <row r="183" spans="1:34" ht="14.5" x14ac:dyDescent="0.35">
      <c r="A183" s="104" t="str">
        <f t="shared" si="37"/>
        <v/>
      </c>
      <c r="B183" s="5" t="str">
        <f t="shared" si="36"/>
        <v/>
      </c>
      <c r="C183" s="336">
        <f t="shared" si="38"/>
        <v>0</v>
      </c>
      <c r="D183" s="73">
        <v>0</v>
      </c>
      <c r="E183" s="73">
        <v>0</v>
      </c>
      <c r="F183" s="74"/>
      <c r="G183" s="74"/>
      <c r="H183" s="75" t="s">
        <v>99</v>
      </c>
      <c r="I183" s="75" t="s">
        <v>99</v>
      </c>
      <c r="J183" s="75" t="s">
        <v>44</v>
      </c>
      <c r="K183" s="74" t="s">
        <v>99</v>
      </c>
      <c r="L183" s="74" t="s">
        <v>99</v>
      </c>
      <c r="M183" s="287" t="s">
        <v>99</v>
      </c>
      <c r="N183" s="74"/>
      <c r="O183" s="288" t="s">
        <v>99</v>
      </c>
      <c r="P183" s="74" t="s">
        <v>99</v>
      </c>
      <c r="Q183" s="75" t="s">
        <v>44</v>
      </c>
      <c r="R183" s="75" t="s">
        <v>44</v>
      </c>
      <c r="S183" s="75" t="s">
        <v>44</v>
      </c>
      <c r="T183" s="75" t="s">
        <v>44</v>
      </c>
      <c r="U183" s="75" t="s">
        <v>44</v>
      </c>
      <c r="V183" s="75"/>
      <c r="W183" s="75"/>
      <c r="X183" s="75"/>
      <c r="Y183" s="75"/>
      <c r="Z183" s="75"/>
      <c r="AA183" s="75"/>
      <c r="AB183" s="75"/>
      <c r="AC183" s="75"/>
      <c r="AD183" s="75"/>
      <c r="AE183" s="75"/>
      <c r="AF183" s="75"/>
      <c r="AG183" s="75"/>
      <c r="AH183" s="75"/>
    </row>
    <row r="184" spans="1:34" ht="14.5" x14ac:dyDescent="0.35">
      <c r="A184" s="104" t="str">
        <f t="shared" si="37"/>
        <v/>
      </c>
      <c r="B184" s="5" t="str">
        <f t="shared" si="36"/>
        <v/>
      </c>
      <c r="C184" s="336">
        <f t="shared" si="38"/>
        <v>0</v>
      </c>
      <c r="D184" s="73">
        <v>0</v>
      </c>
      <c r="E184" s="73">
        <v>0</v>
      </c>
      <c r="F184" s="74"/>
      <c r="G184" s="74"/>
      <c r="H184" s="75" t="s">
        <v>99</v>
      </c>
      <c r="I184" s="75" t="s">
        <v>99</v>
      </c>
      <c r="J184" s="75" t="s">
        <v>44</v>
      </c>
      <c r="K184" s="74" t="s">
        <v>99</v>
      </c>
      <c r="L184" s="74" t="s">
        <v>99</v>
      </c>
      <c r="M184" s="287" t="s">
        <v>99</v>
      </c>
      <c r="N184" s="74"/>
      <c r="O184" s="288" t="s">
        <v>99</v>
      </c>
      <c r="P184" s="74" t="s">
        <v>99</v>
      </c>
      <c r="Q184" s="75" t="s">
        <v>44</v>
      </c>
      <c r="R184" s="75" t="s">
        <v>44</v>
      </c>
      <c r="S184" s="75" t="s">
        <v>44</v>
      </c>
      <c r="T184" s="75" t="s">
        <v>44</v>
      </c>
      <c r="U184" s="75" t="s">
        <v>44</v>
      </c>
      <c r="V184" s="75"/>
      <c r="W184" s="75"/>
      <c r="X184" s="75"/>
      <c r="Y184" s="75"/>
      <c r="Z184" s="75"/>
      <c r="AA184" s="75"/>
      <c r="AB184" s="75"/>
      <c r="AC184" s="75"/>
      <c r="AD184" s="75"/>
      <c r="AE184" s="75"/>
      <c r="AF184" s="75"/>
      <c r="AG184" s="75"/>
      <c r="AH184" s="75"/>
    </row>
    <row r="185" spans="1:34" ht="14.5" x14ac:dyDescent="0.35">
      <c r="A185" s="104" t="str">
        <f t="shared" si="37"/>
        <v/>
      </c>
      <c r="B185" s="5" t="str">
        <f t="shared" si="36"/>
        <v/>
      </c>
      <c r="C185" s="336">
        <f t="shared" si="38"/>
        <v>0</v>
      </c>
      <c r="D185" s="73">
        <v>0</v>
      </c>
      <c r="E185" s="73">
        <v>0</v>
      </c>
      <c r="F185" s="74"/>
      <c r="G185" s="74"/>
      <c r="H185" s="75" t="s">
        <v>99</v>
      </c>
      <c r="I185" s="75" t="s">
        <v>99</v>
      </c>
      <c r="J185" s="75" t="s">
        <v>44</v>
      </c>
      <c r="K185" s="74" t="s">
        <v>99</v>
      </c>
      <c r="L185" s="74" t="s">
        <v>99</v>
      </c>
      <c r="M185" s="287" t="s">
        <v>99</v>
      </c>
      <c r="N185" s="74"/>
      <c r="O185" s="288" t="s">
        <v>99</v>
      </c>
      <c r="P185" s="74" t="s">
        <v>99</v>
      </c>
      <c r="Q185" s="75" t="s">
        <v>44</v>
      </c>
      <c r="R185" s="75" t="s">
        <v>44</v>
      </c>
      <c r="S185" s="75" t="s">
        <v>44</v>
      </c>
      <c r="T185" s="75" t="s">
        <v>44</v>
      </c>
      <c r="U185" s="75" t="s">
        <v>44</v>
      </c>
      <c r="V185" s="75"/>
      <c r="W185" s="75"/>
      <c r="X185" s="75"/>
      <c r="Y185" s="75"/>
      <c r="Z185" s="75"/>
      <c r="AA185" s="75"/>
      <c r="AB185" s="75"/>
      <c r="AC185" s="75"/>
      <c r="AD185" s="75"/>
      <c r="AE185" s="75"/>
      <c r="AF185" s="75"/>
      <c r="AG185" s="75"/>
      <c r="AH185" s="75"/>
    </row>
    <row r="186" spans="1:34" ht="14.5" x14ac:dyDescent="0.35">
      <c r="A186" s="104" t="str">
        <f t="shared" si="37"/>
        <v/>
      </c>
      <c r="B186" s="5" t="str">
        <f t="shared" si="36"/>
        <v/>
      </c>
      <c r="C186" s="336">
        <f t="shared" si="38"/>
        <v>0</v>
      </c>
      <c r="D186" s="73">
        <v>0</v>
      </c>
      <c r="E186" s="73">
        <v>0</v>
      </c>
      <c r="F186" s="74"/>
      <c r="G186" s="74"/>
      <c r="H186" s="75" t="s">
        <v>99</v>
      </c>
      <c r="I186" s="75" t="s">
        <v>99</v>
      </c>
      <c r="J186" s="75" t="s">
        <v>44</v>
      </c>
      <c r="K186" s="74" t="s">
        <v>99</v>
      </c>
      <c r="L186" s="74" t="s">
        <v>99</v>
      </c>
      <c r="M186" s="287" t="s">
        <v>99</v>
      </c>
      <c r="N186" s="74"/>
      <c r="O186" s="288" t="s">
        <v>99</v>
      </c>
      <c r="P186" s="74" t="s">
        <v>99</v>
      </c>
      <c r="Q186" s="75" t="s">
        <v>44</v>
      </c>
      <c r="R186" s="75" t="s">
        <v>44</v>
      </c>
      <c r="S186" s="75" t="s">
        <v>44</v>
      </c>
      <c r="T186" s="75" t="s">
        <v>44</v>
      </c>
      <c r="U186" s="75" t="s">
        <v>44</v>
      </c>
      <c r="V186" s="75"/>
      <c r="W186" s="75"/>
      <c r="X186" s="75"/>
      <c r="Y186" s="75"/>
      <c r="Z186" s="75"/>
      <c r="AA186" s="75"/>
      <c r="AB186" s="75"/>
      <c r="AC186" s="75"/>
      <c r="AD186" s="75"/>
      <c r="AE186" s="75"/>
      <c r="AF186" s="75"/>
      <c r="AG186" s="75"/>
      <c r="AH186" s="75"/>
    </row>
    <row r="187" spans="1:34" ht="14.5" x14ac:dyDescent="0.35">
      <c r="A187" s="104" t="str">
        <f t="shared" si="37"/>
        <v/>
      </c>
      <c r="B187" s="5" t="str">
        <f t="shared" si="36"/>
        <v/>
      </c>
      <c r="C187" s="336">
        <f t="shared" si="38"/>
        <v>0</v>
      </c>
      <c r="D187" s="73">
        <v>0</v>
      </c>
      <c r="E187" s="73">
        <v>0</v>
      </c>
      <c r="F187" s="74"/>
      <c r="G187" s="74"/>
      <c r="H187" s="75" t="s">
        <v>99</v>
      </c>
      <c r="I187" s="75" t="s">
        <v>99</v>
      </c>
      <c r="J187" s="75" t="s">
        <v>44</v>
      </c>
      <c r="K187" s="74" t="s">
        <v>99</v>
      </c>
      <c r="L187" s="74" t="s">
        <v>99</v>
      </c>
      <c r="M187" s="287" t="s">
        <v>99</v>
      </c>
      <c r="N187" s="74"/>
      <c r="O187" s="288" t="s">
        <v>99</v>
      </c>
      <c r="P187" s="74" t="s">
        <v>99</v>
      </c>
      <c r="Q187" s="75" t="s">
        <v>44</v>
      </c>
      <c r="R187" s="75" t="s">
        <v>44</v>
      </c>
      <c r="S187" s="75" t="s">
        <v>44</v>
      </c>
      <c r="T187" s="75" t="s">
        <v>44</v>
      </c>
      <c r="U187" s="75" t="s">
        <v>44</v>
      </c>
      <c r="V187" s="75"/>
      <c r="W187" s="75"/>
      <c r="X187" s="75"/>
      <c r="Y187" s="75"/>
      <c r="Z187" s="75"/>
      <c r="AA187" s="75"/>
      <c r="AB187" s="75"/>
      <c r="AC187" s="75"/>
      <c r="AD187" s="75"/>
      <c r="AE187" s="75"/>
      <c r="AF187" s="75"/>
      <c r="AG187" s="75"/>
      <c r="AH187" s="75"/>
    </row>
    <row r="188" spans="1:34" ht="14.5" x14ac:dyDescent="0.35">
      <c r="A188" s="104" t="str">
        <f t="shared" si="37"/>
        <v/>
      </c>
      <c r="B188" s="5" t="str">
        <f t="shared" si="36"/>
        <v/>
      </c>
      <c r="C188" s="336">
        <f t="shared" si="38"/>
        <v>0</v>
      </c>
      <c r="D188" s="73">
        <v>0</v>
      </c>
      <c r="E188" s="73">
        <v>0</v>
      </c>
      <c r="F188" s="74"/>
      <c r="G188" s="74"/>
      <c r="H188" s="75" t="s">
        <v>99</v>
      </c>
      <c r="I188" s="75" t="s">
        <v>99</v>
      </c>
      <c r="J188" s="75" t="s">
        <v>44</v>
      </c>
      <c r="K188" s="74" t="s">
        <v>99</v>
      </c>
      <c r="L188" s="74" t="s">
        <v>99</v>
      </c>
      <c r="M188" s="287" t="s">
        <v>99</v>
      </c>
      <c r="N188" s="74"/>
      <c r="O188" s="288" t="s">
        <v>99</v>
      </c>
      <c r="P188" s="74" t="s">
        <v>99</v>
      </c>
      <c r="Q188" s="75" t="s">
        <v>44</v>
      </c>
      <c r="R188" s="75" t="s">
        <v>44</v>
      </c>
      <c r="S188" s="75" t="s">
        <v>44</v>
      </c>
      <c r="T188" s="75" t="s">
        <v>44</v>
      </c>
      <c r="U188" s="75" t="s">
        <v>44</v>
      </c>
      <c r="V188" s="75"/>
      <c r="W188" s="75"/>
      <c r="X188" s="75"/>
      <c r="Y188" s="75"/>
      <c r="Z188" s="75"/>
      <c r="AA188" s="75"/>
      <c r="AB188" s="75"/>
      <c r="AC188" s="75"/>
      <c r="AD188" s="75"/>
      <c r="AE188" s="75"/>
      <c r="AF188" s="75"/>
      <c r="AG188" s="75"/>
      <c r="AH188" s="75"/>
    </row>
    <row r="189" spans="1:34" ht="14.5" x14ac:dyDescent="0.35">
      <c r="A189" s="104" t="str">
        <f t="shared" si="37"/>
        <v/>
      </c>
      <c r="B189" s="5" t="str">
        <f t="shared" si="36"/>
        <v/>
      </c>
      <c r="C189" s="336">
        <f t="shared" si="38"/>
        <v>0</v>
      </c>
      <c r="D189" s="73">
        <v>0</v>
      </c>
      <c r="E189" s="73">
        <v>0</v>
      </c>
      <c r="F189" s="74"/>
      <c r="G189" s="74"/>
      <c r="H189" s="75" t="s">
        <v>99</v>
      </c>
      <c r="I189" s="75" t="s">
        <v>99</v>
      </c>
      <c r="J189" s="75" t="s">
        <v>44</v>
      </c>
      <c r="K189" s="74" t="s">
        <v>99</v>
      </c>
      <c r="L189" s="74" t="s">
        <v>99</v>
      </c>
      <c r="M189" s="287" t="s">
        <v>99</v>
      </c>
      <c r="N189" s="74"/>
      <c r="O189" s="288" t="s">
        <v>99</v>
      </c>
      <c r="P189" s="74" t="s">
        <v>99</v>
      </c>
      <c r="Q189" s="75" t="s">
        <v>44</v>
      </c>
      <c r="R189" s="75" t="s">
        <v>44</v>
      </c>
      <c r="S189" s="75" t="s">
        <v>44</v>
      </c>
      <c r="T189" s="75" t="s">
        <v>44</v>
      </c>
      <c r="U189" s="75" t="s">
        <v>44</v>
      </c>
      <c r="V189" s="75"/>
      <c r="W189" s="75"/>
      <c r="X189" s="75"/>
      <c r="Y189" s="75"/>
      <c r="Z189" s="75"/>
      <c r="AA189" s="75"/>
      <c r="AB189" s="75"/>
      <c r="AC189" s="75"/>
      <c r="AD189" s="75"/>
      <c r="AE189" s="75"/>
      <c r="AF189" s="75"/>
      <c r="AG189" s="75"/>
      <c r="AH189" s="75"/>
    </row>
    <row r="190" spans="1:34" ht="14.5" x14ac:dyDescent="0.35">
      <c r="A190" s="104" t="str">
        <f t="shared" si="37"/>
        <v/>
      </c>
      <c r="B190" s="5" t="str">
        <f t="shared" si="36"/>
        <v/>
      </c>
      <c r="C190" s="336">
        <f t="shared" si="38"/>
        <v>0</v>
      </c>
      <c r="D190" s="73">
        <v>0</v>
      </c>
      <c r="E190" s="73">
        <v>0</v>
      </c>
      <c r="F190" s="74"/>
      <c r="G190" s="74"/>
      <c r="H190" s="75" t="s">
        <v>99</v>
      </c>
      <c r="I190" s="75" t="s">
        <v>99</v>
      </c>
      <c r="J190" s="75" t="s">
        <v>44</v>
      </c>
      <c r="K190" s="74" t="s">
        <v>99</v>
      </c>
      <c r="L190" s="74" t="s">
        <v>99</v>
      </c>
      <c r="M190" s="287" t="s">
        <v>99</v>
      </c>
      <c r="N190" s="74"/>
      <c r="O190" s="288" t="s">
        <v>99</v>
      </c>
      <c r="P190" s="74" t="s">
        <v>99</v>
      </c>
      <c r="Q190" s="75" t="s">
        <v>44</v>
      </c>
      <c r="R190" s="75" t="s">
        <v>44</v>
      </c>
      <c r="S190" s="75" t="s">
        <v>44</v>
      </c>
      <c r="T190" s="75" t="s">
        <v>44</v>
      </c>
      <c r="U190" s="75" t="s">
        <v>44</v>
      </c>
      <c r="V190" s="75"/>
      <c r="W190" s="75"/>
      <c r="X190" s="75"/>
      <c r="Y190" s="75"/>
      <c r="Z190" s="75"/>
      <c r="AA190" s="75"/>
      <c r="AB190" s="75"/>
      <c r="AC190" s="75"/>
      <c r="AD190" s="75"/>
      <c r="AE190" s="75"/>
      <c r="AF190" s="75"/>
      <c r="AG190" s="75"/>
      <c r="AH190" s="75"/>
    </row>
    <row r="191" spans="1:34" ht="14.5" x14ac:dyDescent="0.35">
      <c r="A191" s="104" t="str">
        <f t="shared" si="37"/>
        <v/>
      </c>
      <c r="B191" s="5" t="str">
        <f t="shared" si="36"/>
        <v/>
      </c>
      <c r="C191" s="336">
        <f t="shared" si="38"/>
        <v>0</v>
      </c>
      <c r="D191" s="73">
        <v>0</v>
      </c>
      <c r="E191" s="73">
        <v>0</v>
      </c>
      <c r="F191" s="74"/>
      <c r="G191" s="74"/>
      <c r="H191" s="75" t="s">
        <v>99</v>
      </c>
      <c r="I191" s="75" t="s">
        <v>99</v>
      </c>
      <c r="J191" s="75" t="s">
        <v>44</v>
      </c>
      <c r="K191" s="74" t="s">
        <v>99</v>
      </c>
      <c r="L191" s="74" t="s">
        <v>99</v>
      </c>
      <c r="M191" s="287" t="s">
        <v>99</v>
      </c>
      <c r="N191" s="74"/>
      <c r="O191" s="288" t="s">
        <v>99</v>
      </c>
      <c r="P191" s="74" t="s">
        <v>99</v>
      </c>
      <c r="Q191" s="75" t="s">
        <v>44</v>
      </c>
      <c r="R191" s="75" t="s">
        <v>44</v>
      </c>
      <c r="S191" s="75" t="s">
        <v>44</v>
      </c>
      <c r="T191" s="75" t="s">
        <v>44</v>
      </c>
      <c r="U191" s="75" t="s">
        <v>44</v>
      </c>
      <c r="V191" s="75"/>
      <c r="W191" s="75"/>
      <c r="X191" s="75"/>
      <c r="Y191" s="75"/>
      <c r="Z191" s="75"/>
      <c r="AA191" s="75"/>
      <c r="AB191" s="75"/>
      <c r="AC191" s="75"/>
      <c r="AD191" s="75"/>
      <c r="AE191" s="75"/>
      <c r="AF191" s="75"/>
      <c r="AG191" s="75"/>
      <c r="AH191" s="75"/>
    </row>
    <row r="192" spans="1:34" ht="14.5" x14ac:dyDescent="0.35">
      <c r="A192" s="104" t="str">
        <f t="shared" si="37"/>
        <v/>
      </c>
      <c r="B192" s="5" t="str">
        <f t="shared" si="36"/>
        <v/>
      </c>
      <c r="C192" s="336">
        <f t="shared" si="38"/>
        <v>0</v>
      </c>
      <c r="D192" s="73">
        <v>0</v>
      </c>
      <c r="E192" s="73">
        <v>0</v>
      </c>
      <c r="F192" s="74"/>
      <c r="G192" s="74"/>
      <c r="H192" s="75" t="s">
        <v>99</v>
      </c>
      <c r="I192" s="75" t="s">
        <v>99</v>
      </c>
      <c r="J192" s="75" t="s">
        <v>44</v>
      </c>
      <c r="K192" s="74" t="s">
        <v>99</v>
      </c>
      <c r="L192" s="74" t="s">
        <v>99</v>
      </c>
      <c r="M192" s="287" t="s">
        <v>99</v>
      </c>
      <c r="N192" s="74"/>
      <c r="O192" s="288" t="s">
        <v>99</v>
      </c>
      <c r="P192" s="74" t="s">
        <v>99</v>
      </c>
      <c r="Q192" s="75" t="s">
        <v>44</v>
      </c>
      <c r="R192" s="75" t="s">
        <v>44</v>
      </c>
      <c r="S192" s="75" t="s">
        <v>44</v>
      </c>
      <c r="T192" s="75" t="s">
        <v>44</v>
      </c>
      <c r="U192" s="75" t="s">
        <v>44</v>
      </c>
      <c r="V192" s="75"/>
      <c r="W192" s="75"/>
      <c r="X192" s="75"/>
      <c r="Y192" s="75"/>
      <c r="Z192" s="75"/>
      <c r="AA192" s="75"/>
      <c r="AB192" s="75"/>
      <c r="AC192" s="75"/>
      <c r="AD192" s="75"/>
      <c r="AE192" s="75"/>
      <c r="AF192" s="75"/>
      <c r="AG192" s="75"/>
      <c r="AH192" s="75"/>
    </row>
    <row r="193" spans="1:34" ht="14.5" x14ac:dyDescent="0.35">
      <c r="A193" s="104" t="str">
        <f t="shared" si="37"/>
        <v/>
      </c>
      <c r="B193" s="5" t="str">
        <f t="shared" si="36"/>
        <v/>
      </c>
      <c r="C193" s="336">
        <f t="shared" si="38"/>
        <v>0</v>
      </c>
      <c r="D193" s="73">
        <v>0</v>
      </c>
      <c r="E193" s="73">
        <v>0</v>
      </c>
      <c r="F193" s="74"/>
      <c r="G193" s="74"/>
      <c r="H193" s="75" t="s">
        <v>99</v>
      </c>
      <c r="I193" s="75" t="s">
        <v>99</v>
      </c>
      <c r="J193" s="75" t="s">
        <v>44</v>
      </c>
      <c r="K193" s="74" t="s">
        <v>99</v>
      </c>
      <c r="L193" s="74" t="s">
        <v>99</v>
      </c>
      <c r="M193" s="287" t="s">
        <v>99</v>
      </c>
      <c r="N193" s="74"/>
      <c r="O193" s="288" t="s">
        <v>99</v>
      </c>
      <c r="P193" s="74" t="s">
        <v>99</v>
      </c>
      <c r="Q193" s="75" t="s">
        <v>44</v>
      </c>
      <c r="R193" s="75" t="s">
        <v>44</v>
      </c>
      <c r="S193" s="75" t="s">
        <v>44</v>
      </c>
      <c r="T193" s="75" t="s">
        <v>44</v>
      </c>
      <c r="U193" s="75" t="s">
        <v>44</v>
      </c>
      <c r="V193" s="75"/>
      <c r="W193" s="75"/>
      <c r="X193" s="75"/>
      <c r="Y193" s="75"/>
      <c r="Z193" s="75"/>
      <c r="AA193" s="75"/>
      <c r="AB193" s="75"/>
      <c r="AC193" s="75"/>
      <c r="AD193" s="75"/>
      <c r="AE193" s="75"/>
      <c r="AF193" s="75"/>
      <c r="AG193" s="75"/>
      <c r="AH193" s="75"/>
    </row>
    <row r="194" spans="1:34" ht="14.5" x14ac:dyDescent="0.35">
      <c r="A194" s="104" t="str">
        <f t="shared" si="37"/>
        <v/>
      </c>
      <c r="B194" s="5" t="str">
        <f t="shared" si="36"/>
        <v/>
      </c>
      <c r="C194" s="336">
        <f t="shared" si="38"/>
        <v>0</v>
      </c>
      <c r="D194" s="73">
        <v>0</v>
      </c>
      <c r="E194" s="73">
        <v>0</v>
      </c>
      <c r="F194" s="74"/>
      <c r="G194" s="74"/>
      <c r="H194" s="75" t="s">
        <v>99</v>
      </c>
      <c r="I194" s="75" t="s">
        <v>99</v>
      </c>
      <c r="J194" s="75" t="s">
        <v>44</v>
      </c>
      <c r="K194" s="74" t="s">
        <v>99</v>
      </c>
      <c r="L194" s="74" t="s">
        <v>99</v>
      </c>
      <c r="M194" s="287" t="s">
        <v>99</v>
      </c>
      <c r="N194" s="74"/>
      <c r="O194" s="288" t="s">
        <v>99</v>
      </c>
      <c r="P194" s="74" t="s">
        <v>99</v>
      </c>
      <c r="Q194" s="75" t="s">
        <v>44</v>
      </c>
      <c r="R194" s="75" t="s">
        <v>44</v>
      </c>
      <c r="S194" s="75" t="s">
        <v>44</v>
      </c>
      <c r="T194" s="75" t="s">
        <v>44</v>
      </c>
      <c r="U194" s="75" t="s">
        <v>44</v>
      </c>
      <c r="V194" s="75"/>
      <c r="W194" s="75"/>
      <c r="X194" s="75"/>
      <c r="Y194" s="75"/>
      <c r="Z194" s="75"/>
      <c r="AA194" s="75"/>
      <c r="AB194" s="75"/>
      <c r="AC194" s="75"/>
      <c r="AD194" s="75"/>
      <c r="AE194" s="75"/>
      <c r="AF194" s="75"/>
      <c r="AG194" s="75"/>
      <c r="AH194" s="75"/>
    </row>
    <row r="195" spans="1:34" ht="14.5" x14ac:dyDescent="0.35">
      <c r="A195" s="104" t="str">
        <f t="shared" si="37"/>
        <v/>
      </c>
      <c r="B195" s="5" t="str">
        <f t="shared" si="36"/>
        <v/>
      </c>
      <c r="C195" s="336">
        <f t="shared" si="38"/>
        <v>0</v>
      </c>
      <c r="D195" s="73">
        <v>0</v>
      </c>
      <c r="E195" s="73">
        <v>0</v>
      </c>
      <c r="F195" s="74"/>
      <c r="G195" s="74"/>
      <c r="H195" s="75" t="s">
        <v>99</v>
      </c>
      <c r="I195" s="75" t="s">
        <v>99</v>
      </c>
      <c r="J195" s="75" t="s">
        <v>44</v>
      </c>
      <c r="K195" s="74" t="s">
        <v>99</v>
      </c>
      <c r="L195" s="74" t="s">
        <v>99</v>
      </c>
      <c r="M195" s="287" t="s">
        <v>99</v>
      </c>
      <c r="N195" s="74"/>
      <c r="O195" s="288" t="s">
        <v>99</v>
      </c>
      <c r="P195" s="74" t="s">
        <v>99</v>
      </c>
      <c r="Q195" s="75" t="s">
        <v>44</v>
      </c>
      <c r="R195" s="75" t="s">
        <v>44</v>
      </c>
      <c r="S195" s="75" t="s">
        <v>44</v>
      </c>
      <c r="T195" s="75" t="s">
        <v>44</v>
      </c>
      <c r="U195" s="75" t="s">
        <v>44</v>
      </c>
      <c r="V195" s="75"/>
      <c r="W195" s="75"/>
      <c r="X195" s="75"/>
      <c r="Y195" s="75"/>
      <c r="Z195" s="75"/>
      <c r="AA195" s="75"/>
      <c r="AB195" s="75"/>
      <c r="AC195" s="75"/>
      <c r="AD195" s="75"/>
      <c r="AE195" s="75"/>
      <c r="AF195" s="75"/>
      <c r="AG195" s="75"/>
      <c r="AH195" s="75"/>
    </row>
    <row r="196" spans="1:34" ht="14.5" x14ac:dyDescent="0.35">
      <c r="A196" s="104" t="str">
        <f t="shared" si="37"/>
        <v/>
      </c>
      <c r="B196" s="5" t="str">
        <f t="shared" ref="B196:B223" si="39">IF(AND(A196&lt;&gt;"",C196&lt;&gt;"",C196&lt;&gt;0),A196+TIME(0,INT(AJ196),AK196),"")</f>
        <v/>
      </c>
      <c r="C196" s="336">
        <f t="shared" si="38"/>
        <v>0</v>
      </c>
      <c r="D196" s="73">
        <v>0</v>
      </c>
      <c r="E196" s="73">
        <v>0</v>
      </c>
      <c r="F196" s="74"/>
      <c r="G196" s="74"/>
      <c r="H196" s="75" t="s">
        <v>99</v>
      </c>
      <c r="I196" s="75" t="s">
        <v>99</v>
      </c>
      <c r="J196" s="75" t="s">
        <v>44</v>
      </c>
      <c r="K196" s="74" t="s">
        <v>99</v>
      </c>
      <c r="L196" s="74" t="s">
        <v>99</v>
      </c>
      <c r="M196" s="287" t="s">
        <v>99</v>
      </c>
      <c r="N196" s="74"/>
      <c r="O196" s="288" t="s">
        <v>99</v>
      </c>
      <c r="P196" s="74" t="s">
        <v>99</v>
      </c>
      <c r="Q196" s="75" t="s">
        <v>44</v>
      </c>
      <c r="R196" s="75" t="s">
        <v>44</v>
      </c>
      <c r="S196" s="75" t="s">
        <v>44</v>
      </c>
      <c r="T196" s="75" t="s">
        <v>44</v>
      </c>
      <c r="U196" s="75" t="s">
        <v>44</v>
      </c>
      <c r="V196" s="75"/>
      <c r="W196" s="75"/>
      <c r="X196" s="75"/>
      <c r="Y196" s="75"/>
      <c r="Z196" s="75"/>
      <c r="AA196" s="75"/>
      <c r="AB196" s="75"/>
      <c r="AC196" s="75"/>
      <c r="AD196" s="75"/>
      <c r="AE196" s="75"/>
      <c r="AF196" s="75"/>
      <c r="AG196" s="75"/>
      <c r="AH196" s="75"/>
    </row>
    <row r="197" spans="1:34" ht="14.5" x14ac:dyDescent="0.35">
      <c r="A197" s="104" t="str">
        <f t="shared" ref="A197:A223" si="40">IF(AND(A196&lt;&gt;"",C197&lt;&gt;"",C197&lt;&gt;0),A196+TIME(0,(INT(AJ196)),AK196),"")</f>
        <v/>
      </c>
      <c r="B197" s="5" t="str">
        <f t="shared" si="39"/>
        <v/>
      </c>
      <c r="C197" s="336">
        <f t="shared" ref="C197:C223" si="41">AJ197+(AK197/100)</f>
        <v>0</v>
      </c>
      <c r="D197" s="73">
        <v>0</v>
      </c>
      <c r="E197" s="73">
        <v>0</v>
      </c>
      <c r="F197" s="74"/>
      <c r="G197" s="74"/>
      <c r="H197" s="75" t="s">
        <v>99</v>
      </c>
      <c r="I197" s="75" t="s">
        <v>99</v>
      </c>
      <c r="J197" s="75" t="s">
        <v>44</v>
      </c>
      <c r="K197" s="74" t="s">
        <v>99</v>
      </c>
      <c r="L197" s="74" t="s">
        <v>99</v>
      </c>
      <c r="M197" s="287" t="s">
        <v>99</v>
      </c>
      <c r="N197" s="74"/>
      <c r="O197" s="288" t="s">
        <v>99</v>
      </c>
      <c r="P197" s="74" t="s">
        <v>99</v>
      </c>
      <c r="Q197" s="75" t="s">
        <v>44</v>
      </c>
      <c r="R197" s="75" t="s">
        <v>44</v>
      </c>
      <c r="S197" s="75" t="s">
        <v>44</v>
      </c>
      <c r="T197" s="75" t="s">
        <v>44</v>
      </c>
      <c r="U197" s="75" t="s">
        <v>44</v>
      </c>
      <c r="V197" s="75"/>
      <c r="W197" s="75"/>
      <c r="X197" s="75"/>
      <c r="Y197" s="75"/>
      <c r="Z197" s="75"/>
      <c r="AA197" s="75"/>
      <c r="AB197" s="75"/>
      <c r="AC197" s="75"/>
      <c r="AD197" s="75"/>
      <c r="AE197" s="75"/>
      <c r="AF197" s="75"/>
      <c r="AG197" s="75"/>
      <c r="AH197" s="75"/>
    </row>
    <row r="198" spans="1:34" ht="14.5" x14ac:dyDescent="0.35">
      <c r="A198" s="104" t="str">
        <f t="shared" si="40"/>
        <v/>
      </c>
      <c r="B198" s="5" t="str">
        <f t="shared" si="39"/>
        <v/>
      </c>
      <c r="C198" s="336">
        <f t="shared" si="41"/>
        <v>0</v>
      </c>
      <c r="D198" s="73">
        <v>0</v>
      </c>
      <c r="E198" s="73">
        <v>0</v>
      </c>
      <c r="F198" s="74"/>
      <c r="G198" s="74"/>
      <c r="H198" s="75" t="s">
        <v>99</v>
      </c>
      <c r="I198" s="75" t="s">
        <v>99</v>
      </c>
      <c r="J198" s="75" t="s">
        <v>44</v>
      </c>
      <c r="K198" s="74" t="s">
        <v>99</v>
      </c>
      <c r="L198" s="74" t="s">
        <v>99</v>
      </c>
      <c r="M198" s="287" t="s">
        <v>99</v>
      </c>
      <c r="N198" s="74"/>
      <c r="O198" s="288" t="s">
        <v>99</v>
      </c>
      <c r="P198" s="74" t="s">
        <v>99</v>
      </c>
      <c r="Q198" s="75" t="s">
        <v>44</v>
      </c>
      <c r="R198" s="75" t="s">
        <v>44</v>
      </c>
      <c r="S198" s="75" t="s">
        <v>44</v>
      </c>
      <c r="T198" s="75" t="s">
        <v>44</v>
      </c>
      <c r="U198" s="75" t="s">
        <v>44</v>
      </c>
      <c r="V198" s="75"/>
      <c r="W198" s="75"/>
      <c r="X198" s="75"/>
      <c r="Y198" s="75"/>
      <c r="Z198" s="75"/>
      <c r="AA198" s="75"/>
      <c r="AB198" s="75"/>
      <c r="AC198" s="75"/>
      <c r="AD198" s="75"/>
      <c r="AE198" s="75"/>
      <c r="AF198" s="75"/>
      <c r="AG198" s="75"/>
      <c r="AH198" s="75"/>
    </row>
    <row r="199" spans="1:34" ht="14.5" x14ac:dyDescent="0.35">
      <c r="A199" s="104" t="str">
        <f t="shared" si="40"/>
        <v/>
      </c>
      <c r="B199" s="5" t="str">
        <f t="shared" si="39"/>
        <v/>
      </c>
      <c r="C199" s="336">
        <f t="shared" si="41"/>
        <v>0</v>
      </c>
      <c r="D199" s="73">
        <v>0</v>
      </c>
      <c r="E199" s="73">
        <v>0</v>
      </c>
      <c r="F199" s="74"/>
      <c r="G199" s="74"/>
      <c r="H199" s="75" t="s">
        <v>99</v>
      </c>
      <c r="I199" s="75" t="s">
        <v>99</v>
      </c>
      <c r="J199" s="75" t="s">
        <v>44</v>
      </c>
      <c r="K199" s="74" t="s">
        <v>99</v>
      </c>
      <c r="L199" s="74" t="s">
        <v>99</v>
      </c>
      <c r="M199" s="287" t="s">
        <v>99</v>
      </c>
      <c r="N199" s="74"/>
      <c r="O199" s="288" t="s">
        <v>99</v>
      </c>
      <c r="P199" s="74" t="s">
        <v>99</v>
      </c>
      <c r="Q199" s="75" t="s">
        <v>44</v>
      </c>
      <c r="R199" s="75" t="s">
        <v>44</v>
      </c>
      <c r="S199" s="75" t="s">
        <v>44</v>
      </c>
      <c r="T199" s="75" t="s">
        <v>44</v>
      </c>
      <c r="U199" s="75" t="s">
        <v>44</v>
      </c>
      <c r="V199" s="75"/>
      <c r="W199" s="75"/>
      <c r="X199" s="75"/>
      <c r="Y199" s="75"/>
      <c r="Z199" s="75"/>
      <c r="AA199" s="75"/>
      <c r="AB199" s="75"/>
      <c r="AC199" s="75"/>
      <c r="AD199" s="75"/>
      <c r="AE199" s="75"/>
      <c r="AF199" s="75"/>
      <c r="AG199" s="75"/>
      <c r="AH199" s="75"/>
    </row>
    <row r="200" spans="1:34" ht="14.5" x14ac:dyDescent="0.35">
      <c r="A200" s="104" t="str">
        <f t="shared" si="40"/>
        <v/>
      </c>
      <c r="B200" s="5" t="str">
        <f t="shared" si="39"/>
        <v/>
      </c>
      <c r="C200" s="336">
        <f t="shared" si="41"/>
        <v>0</v>
      </c>
      <c r="D200" s="73">
        <v>0</v>
      </c>
      <c r="E200" s="73">
        <v>0</v>
      </c>
      <c r="F200" s="74"/>
      <c r="G200" s="74"/>
      <c r="H200" s="75" t="s">
        <v>99</v>
      </c>
      <c r="I200" s="75" t="s">
        <v>99</v>
      </c>
      <c r="J200" s="75" t="s">
        <v>44</v>
      </c>
      <c r="K200" s="74" t="s">
        <v>99</v>
      </c>
      <c r="L200" s="74" t="s">
        <v>99</v>
      </c>
      <c r="M200" s="287" t="s">
        <v>99</v>
      </c>
      <c r="N200" s="74"/>
      <c r="O200" s="288" t="s">
        <v>99</v>
      </c>
      <c r="P200" s="74" t="s">
        <v>99</v>
      </c>
      <c r="Q200" s="75" t="s">
        <v>44</v>
      </c>
      <c r="R200" s="75" t="s">
        <v>44</v>
      </c>
      <c r="S200" s="75" t="s">
        <v>44</v>
      </c>
      <c r="T200" s="75" t="s">
        <v>44</v>
      </c>
      <c r="U200" s="75" t="s">
        <v>44</v>
      </c>
      <c r="V200" s="75"/>
      <c r="W200" s="75"/>
      <c r="X200" s="75"/>
      <c r="Y200" s="75"/>
      <c r="Z200" s="75"/>
      <c r="AA200" s="75"/>
      <c r="AB200" s="75"/>
      <c r="AC200" s="75"/>
      <c r="AD200" s="75"/>
      <c r="AE200" s="75"/>
      <c r="AF200" s="75"/>
      <c r="AG200" s="75"/>
      <c r="AH200" s="75"/>
    </row>
    <row r="201" spans="1:34" ht="14.5" x14ac:dyDescent="0.35">
      <c r="A201" s="104" t="str">
        <f t="shared" si="40"/>
        <v/>
      </c>
      <c r="B201" s="5" t="str">
        <f t="shared" si="39"/>
        <v/>
      </c>
      <c r="C201" s="336">
        <f t="shared" si="41"/>
        <v>0</v>
      </c>
      <c r="D201" s="73">
        <v>0</v>
      </c>
      <c r="E201" s="73">
        <v>0</v>
      </c>
      <c r="F201" s="74"/>
      <c r="G201" s="74"/>
      <c r="H201" s="75" t="s">
        <v>99</v>
      </c>
      <c r="I201" s="75" t="s">
        <v>99</v>
      </c>
      <c r="J201" s="75" t="s">
        <v>44</v>
      </c>
      <c r="K201" s="74" t="s">
        <v>99</v>
      </c>
      <c r="L201" s="74" t="s">
        <v>99</v>
      </c>
      <c r="M201" s="287" t="s">
        <v>99</v>
      </c>
      <c r="N201" s="74"/>
      <c r="O201" s="288" t="s">
        <v>99</v>
      </c>
      <c r="P201" s="74" t="s">
        <v>99</v>
      </c>
      <c r="Q201" s="75" t="s">
        <v>44</v>
      </c>
      <c r="R201" s="75" t="s">
        <v>44</v>
      </c>
      <c r="S201" s="75" t="s">
        <v>44</v>
      </c>
      <c r="T201" s="75" t="s">
        <v>44</v>
      </c>
      <c r="U201" s="75" t="s">
        <v>44</v>
      </c>
      <c r="V201" s="75"/>
      <c r="W201" s="75"/>
      <c r="X201" s="75"/>
      <c r="Y201" s="75"/>
      <c r="Z201" s="75"/>
      <c r="AA201" s="75"/>
      <c r="AB201" s="75"/>
      <c r="AC201" s="75"/>
      <c r="AD201" s="75"/>
      <c r="AE201" s="75"/>
      <c r="AF201" s="75"/>
      <c r="AG201" s="75"/>
      <c r="AH201" s="75"/>
    </row>
    <row r="202" spans="1:34" ht="14.5" x14ac:dyDescent="0.35">
      <c r="A202" s="104" t="str">
        <f t="shared" si="40"/>
        <v/>
      </c>
      <c r="B202" s="5" t="str">
        <f t="shared" si="39"/>
        <v/>
      </c>
      <c r="C202" s="336">
        <f t="shared" si="41"/>
        <v>0</v>
      </c>
      <c r="D202" s="73">
        <v>0</v>
      </c>
      <c r="E202" s="73">
        <v>0</v>
      </c>
      <c r="F202" s="74"/>
      <c r="G202" s="74"/>
      <c r="H202" s="75" t="s">
        <v>99</v>
      </c>
      <c r="I202" s="75" t="s">
        <v>99</v>
      </c>
      <c r="J202" s="75" t="s">
        <v>44</v>
      </c>
      <c r="K202" s="74" t="s">
        <v>99</v>
      </c>
      <c r="L202" s="74" t="s">
        <v>99</v>
      </c>
      <c r="M202" s="287" t="s">
        <v>99</v>
      </c>
      <c r="N202" s="74"/>
      <c r="O202" s="288" t="s">
        <v>99</v>
      </c>
      <c r="P202" s="74" t="s">
        <v>99</v>
      </c>
      <c r="Q202" s="75" t="s">
        <v>44</v>
      </c>
      <c r="R202" s="75" t="s">
        <v>44</v>
      </c>
      <c r="S202" s="75" t="s">
        <v>44</v>
      </c>
      <c r="T202" s="75" t="s">
        <v>44</v>
      </c>
      <c r="U202" s="75" t="s">
        <v>44</v>
      </c>
      <c r="V202" s="75"/>
      <c r="W202" s="75"/>
      <c r="X202" s="75"/>
      <c r="Y202" s="75"/>
      <c r="Z202" s="75"/>
      <c r="AA202" s="75"/>
      <c r="AB202" s="75"/>
      <c r="AC202" s="75"/>
      <c r="AD202" s="75"/>
      <c r="AE202" s="75"/>
      <c r="AF202" s="75"/>
      <c r="AG202" s="75"/>
      <c r="AH202" s="75"/>
    </row>
    <row r="203" spans="1:34" ht="14.5" x14ac:dyDescent="0.35">
      <c r="A203" s="104" t="str">
        <f t="shared" si="40"/>
        <v/>
      </c>
      <c r="B203" s="5" t="str">
        <f t="shared" si="39"/>
        <v/>
      </c>
      <c r="C203" s="336">
        <f t="shared" si="41"/>
        <v>0</v>
      </c>
      <c r="D203" s="73">
        <v>0</v>
      </c>
      <c r="E203" s="73">
        <v>0</v>
      </c>
      <c r="F203" s="74"/>
      <c r="G203" s="74"/>
      <c r="H203" s="75" t="s">
        <v>99</v>
      </c>
      <c r="I203" s="75" t="s">
        <v>99</v>
      </c>
      <c r="J203" s="75" t="s">
        <v>44</v>
      </c>
      <c r="K203" s="74" t="s">
        <v>99</v>
      </c>
      <c r="L203" s="74" t="s">
        <v>99</v>
      </c>
      <c r="M203" s="287" t="s">
        <v>99</v>
      </c>
      <c r="N203" s="74"/>
      <c r="O203" s="288" t="s">
        <v>99</v>
      </c>
      <c r="P203" s="74" t="s">
        <v>99</v>
      </c>
      <c r="Q203" s="75" t="s">
        <v>44</v>
      </c>
      <c r="R203" s="75" t="s">
        <v>44</v>
      </c>
      <c r="S203" s="75" t="s">
        <v>44</v>
      </c>
      <c r="T203" s="75" t="s">
        <v>44</v>
      </c>
      <c r="U203" s="75" t="s">
        <v>44</v>
      </c>
      <c r="V203" s="75"/>
      <c r="W203" s="75"/>
      <c r="X203" s="75"/>
      <c r="Y203" s="75"/>
      <c r="Z203" s="75"/>
      <c r="AA203" s="75"/>
      <c r="AB203" s="75"/>
      <c r="AC203" s="75"/>
      <c r="AD203" s="75"/>
      <c r="AE203" s="75"/>
      <c r="AF203" s="75"/>
      <c r="AG203" s="75"/>
      <c r="AH203" s="75"/>
    </row>
    <row r="204" spans="1:34" ht="14.5" x14ac:dyDescent="0.35">
      <c r="A204" s="104" t="str">
        <f t="shared" si="40"/>
        <v/>
      </c>
      <c r="B204" s="5" t="str">
        <f t="shared" si="39"/>
        <v/>
      </c>
      <c r="C204" s="336">
        <f t="shared" si="41"/>
        <v>0</v>
      </c>
      <c r="D204" s="73">
        <v>0</v>
      </c>
      <c r="E204" s="73">
        <v>0</v>
      </c>
      <c r="F204" s="74"/>
      <c r="G204" s="74"/>
      <c r="H204" s="75" t="s">
        <v>99</v>
      </c>
      <c r="I204" s="75" t="s">
        <v>99</v>
      </c>
      <c r="J204" s="75" t="s">
        <v>44</v>
      </c>
      <c r="K204" s="74" t="s">
        <v>99</v>
      </c>
      <c r="L204" s="74" t="s">
        <v>99</v>
      </c>
      <c r="M204" s="287" t="s">
        <v>99</v>
      </c>
      <c r="N204" s="74"/>
      <c r="O204" s="288" t="s">
        <v>99</v>
      </c>
      <c r="P204" s="74" t="s">
        <v>99</v>
      </c>
      <c r="Q204" s="75" t="s">
        <v>44</v>
      </c>
      <c r="R204" s="75" t="s">
        <v>44</v>
      </c>
      <c r="S204" s="75" t="s">
        <v>44</v>
      </c>
      <c r="T204" s="75" t="s">
        <v>44</v>
      </c>
      <c r="U204" s="75" t="s">
        <v>44</v>
      </c>
      <c r="V204" s="75"/>
      <c r="W204" s="75"/>
      <c r="X204" s="75"/>
      <c r="Y204" s="75"/>
      <c r="Z204" s="75"/>
      <c r="AA204" s="75"/>
      <c r="AB204" s="75"/>
      <c r="AC204" s="75"/>
      <c r="AD204" s="75"/>
      <c r="AE204" s="75"/>
      <c r="AF204" s="75"/>
      <c r="AG204" s="75"/>
      <c r="AH204" s="75"/>
    </row>
    <row r="205" spans="1:34" ht="14.5" x14ac:dyDescent="0.35">
      <c r="A205" s="104" t="str">
        <f t="shared" si="40"/>
        <v/>
      </c>
      <c r="B205" s="5" t="str">
        <f t="shared" si="39"/>
        <v/>
      </c>
      <c r="C205" s="336">
        <f t="shared" si="41"/>
        <v>0</v>
      </c>
      <c r="D205" s="73">
        <v>0</v>
      </c>
      <c r="E205" s="73">
        <v>0</v>
      </c>
      <c r="F205" s="74"/>
      <c r="G205" s="74"/>
      <c r="H205" s="75" t="s">
        <v>99</v>
      </c>
      <c r="I205" s="75" t="s">
        <v>99</v>
      </c>
      <c r="J205" s="75" t="s">
        <v>44</v>
      </c>
      <c r="K205" s="74" t="s">
        <v>99</v>
      </c>
      <c r="L205" s="74" t="s">
        <v>99</v>
      </c>
      <c r="M205" s="287" t="s">
        <v>99</v>
      </c>
      <c r="N205" s="74"/>
      <c r="O205" s="288" t="s">
        <v>99</v>
      </c>
      <c r="P205" s="74" t="s">
        <v>99</v>
      </c>
      <c r="Q205" s="75" t="s">
        <v>44</v>
      </c>
      <c r="R205" s="75" t="s">
        <v>44</v>
      </c>
      <c r="S205" s="75" t="s">
        <v>44</v>
      </c>
      <c r="T205" s="75" t="s">
        <v>44</v>
      </c>
      <c r="U205" s="75" t="s">
        <v>44</v>
      </c>
      <c r="V205" s="75"/>
      <c r="W205" s="75"/>
      <c r="X205" s="75"/>
      <c r="Y205" s="75"/>
      <c r="Z205" s="75"/>
      <c r="AA205" s="75"/>
      <c r="AB205" s="75"/>
      <c r="AC205" s="75"/>
      <c r="AD205" s="75"/>
      <c r="AE205" s="75"/>
      <c r="AF205" s="75"/>
      <c r="AG205" s="75"/>
      <c r="AH205" s="75"/>
    </row>
    <row r="206" spans="1:34" ht="14.5" x14ac:dyDescent="0.35">
      <c r="A206" s="104" t="str">
        <f t="shared" si="40"/>
        <v/>
      </c>
      <c r="B206" s="5" t="str">
        <f t="shared" si="39"/>
        <v/>
      </c>
      <c r="C206" s="336">
        <f t="shared" si="41"/>
        <v>0</v>
      </c>
      <c r="D206" s="73">
        <v>0</v>
      </c>
      <c r="E206" s="73">
        <v>0</v>
      </c>
      <c r="F206" s="74"/>
      <c r="G206" s="74"/>
      <c r="H206" s="75" t="s">
        <v>99</v>
      </c>
      <c r="I206" s="75" t="s">
        <v>99</v>
      </c>
      <c r="J206" s="75" t="s">
        <v>44</v>
      </c>
      <c r="K206" s="74" t="s">
        <v>99</v>
      </c>
      <c r="L206" s="74" t="s">
        <v>99</v>
      </c>
      <c r="M206" s="287" t="s">
        <v>99</v>
      </c>
      <c r="N206" s="74"/>
      <c r="O206" s="288" t="s">
        <v>99</v>
      </c>
      <c r="P206" s="74" t="s">
        <v>99</v>
      </c>
      <c r="Q206" s="75" t="s">
        <v>44</v>
      </c>
      <c r="R206" s="75" t="s">
        <v>44</v>
      </c>
      <c r="S206" s="75" t="s">
        <v>44</v>
      </c>
      <c r="T206" s="75" t="s">
        <v>44</v>
      </c>
      <c r="U206" s="75" t="s">
        <v>44</v>
      </c>
      <c r="V206" s="75"/>
      <c r="W206" s="75"/>
      <c r="X206" s="75"/>
      <c r="Y206" s="75"/>
      <c r="Z206" s="75"/>
      <c r="AA206" s="75"/>
      <c r="AB206" s="75"/>
      <c r="AC206" s="75"/>
      <c r="AD206" s="75"/>
      <c r="AE206" s="75"/>
      <c r="AF206" s="75"/>
      <c r="AG206" s="75"/>
      <c r="AH206" s="75"/>
    </row>
    <row r="207" spans="1:34" ht="14.5" x14ac:dyDescent="0.35">
      <c r="A207" s="104" t="str">
        <f t="shared" si="40"/>
        <v/>
      </c>
      <c r="B207" s="5" t="str">
        <f t="shared" si="39"/>
        <v/>
      </c>
      <c r="C207" s="336">
        <f t="shared" si="41"/>
        <v>0</v>
      </c>
      <c r="D207" s="73">
        <v>0</v>
      </c>
      <c r="E207" s="73">
        <v>0</v>
      </c>
      <c r="F207" s="74"/>
      <c r="G207" s="74"/>
      <c r="H207" s="75" t="s">
        <v>99</v>
      </c>
      <c r="I207" s="75" t="s">
        <v>99</v>
      </c>
      <c r="J207" s="75" t="s">
        <v>44</v>
      </c>
      <c r="K207" s="74" t="s">
        <v>99</v>
      </c>
      <c r="L207" s="74" t="s">
        <v>99</v>
      </c>
      <c r="M207" s="287" t="s">
        <v>99</v>
      </c>
      <c r="N207" s="74"/>
      <c r="O207" s="288" t="s">
        <v>99</v>
      </c>
      <c r="P207" s="74" t="s">
        <v>99</v>
      </c>
      <c r="Q207" s="75" t="s">
        <v>44</v>
      </c>
      <c r="R207" s="75" t="s">
        <v>44</v>
      </c>
      <c r="S207" s="75" t="s">
        <v>44</v>
      </c>
      <c r="T207" s="75" t="s">
        <v>44</v>
      </c>
      <c r="U207" s="75" t="s">
        <v>44</v>
      </c>
      <c r="V207" s="75"/>
      <c r="W207" s="75"/>
      <c r="X207" s="75"/>
      <c r="Y207" s="75"/>
      <c r="Z207" s="75"/>
      <c r="AA207" s="75"/>
      <c r="AB207" s="75"/>
      <c r="AC207" s="75"/>
      <c r="AD207" s="75"/>
      <c r="AE207" s="75"/>
      <c r="AF207" s="75"/>
      <c r="AG207" s="75"/>
      <c r="AH207" s="75"/>
    </row>
    <row r="208" spans="1:34" ht="14.5" x14ac:dyDescent="0.35">
      <c r="A208" s="104" t="str">
        <f t="shared" si="40"/>
        <v/>
      </c>
      <c r="B208" s="5" t="str">
        <f t="shared" si="39"/>
        <v/>
      </c>
      <c r="C208" s="336">
        <f t="shared" si="41"/>
        <v>0</v>
      </c>
      <c r="D208" s="73">
        <v>0</v>
      </c>
      <c r="E208" s="73">
        <v>0</v>
      </c>
      <c r="F208" s="74"/>
      <c r="G208" s="74"/>
      <c r="H208" s="75" t="s">
        <v>99</v>
      </c>
      <c r="I208" s="75" t="s">
        <v>99</v>
      </c>
      <c r="J208" s="75" t="s">
        <v>44</v>
      </c>
      <c r="K208" s="74" t="s">
        <v>99</v>
      </c>
      <c r="L208" s="74" t="s">
        <v>99</v>
      </c>
      <c r="M208" s="287" t="s">
        <v>99</v>
      </c>
      <c r="N208" s="74"/>
      <c r="O208" s="288" t="s">
        <v>99</v>
      </c>
      <c r="P208" s="74" t="s">
        <v>99</v>
      </c>
      <c r="Q208" s="75" t="s">
        <v>44</v>
      </c>
      <c r="R208" s="75" t="s">
        <v>44</v>
      </c>
      <c r="S208" s="75" t="s">
        <v>44</v>
      </c>
      <c r="T208" s="75" t="s">
        <v>44</v>
      </c>
      <c r="U208" s="75" t="s">
        <v>44</v>
      </c>
      <c r="V208" s="75"/>
      <c r="W208" s="75"/>
      <c r="X208" s="75"/>
      <c r="Y208" s="75"/>
      <c r="Z208" s="75"/>
      <c r="AA208" s="75"/>
      <c r="AB208" s="75"/>
      <c r="AC208" s="75"/>
      <c r="AD208" s="75"/>
      <c r="AE208" s="75"/>
      <c r="AF208" s="75"/>
      <c r="AG208" s="75"/>
      <c r="AH208" s="75"/>
    </row>
    <row r="209" spans="1:34" ht="14.5" x14ac:dyDescent="0.35">
      <c r="A209" s="104" t="str">
        <f t="shared" si="40"/>
        <v/>
      </c>
      <c r="B209" s="5" t="str">
        <f t="shared" si="39"/>
        <v/>
      </c>
      <c r="C209" s="336">
        <f t="shared" si="41"/>
        <v>0</v>
      </c>
      <c r="D209" s="73">
        <v>0</v>
      </c>
      <c r="E209" s="73">
        <v>0</v>
      </c>
      <c r="F209" s="74"/>
      <c r="G209" s="74"/>
      <c r="H209" s="75" t="s">
        <v>99</v>
      </c>
      <c r="I209" s="75" t="s">
        <v>99</v>
      </c>
      <c r="J209" s="75" t="s">
        <v>44</v>
      </c>
      <c r="K209" s="74" t="s">
        <v>99</v>
      </c>
      <c r="L209" s="74" t="s">
        <v>99</v>
      </c>
      <c r="M209" s="287" t="s">
        <v>99</v>
      </c>
      <c r="N209" s="74"/>
      <c r="O209" s="288" t="s">
        <v>99</v>
      </c>
      <c r="P209" s="74" t="s">
        <v>99</v>
      </c>
      <c r="Q209" s="75" t="s">
        <v>44</v>
      </c>
      <c r="R209" s="75" t="s">
        <v>44</v>
      </c>
      <c r="S209" s="75" t="s">
        <v>44</v>
      </c>
      <c r="T209" s="75" t="s">
        <v>44</v>
      </c>
      <c r="U209" s="75" t="s">
        <v>44</v>
      </c>
      <c r="V209" s="75"/>
      <c r="W209" s="75"/>
      <c r="X209" s="75"/>
      <c r="Y209" s="75"/>
      <c r="Z209" s="75"/>
      <c r="AA209" s="75"/>
      <c r="AB209" s="75"/>
      <c r="AC209" s="75"/>
      <c r="AD209" s="75"/>
      <c r="AE209" s="75"/>
      <c r="AF209" s="75"/>
      <c r="AG209" s="75"/>
      <c r="AH209" s="75"/>
    </row>
    <row r="210" spans="1:34" ht="14.5" x14ac:dyDescent="0.35">
      <c r="A210" s="104" t="str">
        <f t="shared" si="40"/>
        <v/>
      </c>
      <c r="B210" s="5" t="str">
        <f t="shared" si="39"/>
        <v/>
      </c>
      <c r="C210" s="336">
        <f t="shared" si="41"/>
        <v>0</v>
      </c>
      <c r="D210" s="73">
        <v>0</v>
      </c>
      <c r="E210" s="73">
        <v>0</v>
      </c>
      <c r="F210" s="74"/>
      <c r="G210" s="74"/>
      <c r="H210" s="75" t="s">
        <v>99</v>
      </c>
      <c r="I210" s="75" t="s">
        <v>99</v>
      </c>
      <c r="J210" s="75" t="s">
        <v>44</v>
      </c>
      <c r="K210" s="74" t="s">
        <v>99</v>
      </c>
      <c r="L210" s="74" t="s">
        <v>99</v>
      </c>
      <c r="M210" s="287" t="s">
        <v>99</v>
      </c>
      <c r="N210" s="74"/>
      <c r="O210" s="288" t="s">
        <v>99</v>
      </c>
      <c r="P210" s="74" t="s">
        <v>99</v>
      </c>
      <c r="Q210" s="75" t="s">
        <v>44</v>
      </c>
      <c r="R210" s="75" t="s">
        <v>44</v>
      </c>
      <c r="S210" s="75" t="s">
        <v>44</v>
      </c>
      <c r="T210" s="75" t="s">
        <v>44</v>
      </c>
      <c r="U210" s="75" t="s">
        <v>44</v>
      </c>
      <c r="V210" s="75"/>
      <c r="W210" s="75"/>
      <c r="X210" s="75"/>
      <c r="Y210" s="75"/>
      <c r="Z210" s="75"/>
      <c r="AA210" s="75"/>
      <c r="AB210" s="75"/>
      <c r="AC210" s="75"/>
      <c r="AD210" s="75"/>
      <c r="AE210" s="75"/>
      <c r="AF210" s="75"/>
      <c r="AG210" s="75"/>
      <c r="AH210" s="75"/>
    </row>
    <row r="211" spans="1:34" ht="14.5" x14ac:dyDescent="0.35">
      <c r="A211" s="104" t="str">
        <f t="shared" si="40"/>
        <v/>
      </c>
      <c r="B211" s="5" t="str">
        <f t="shared" si="39"/>
        <v/>
      </c>
      <c r="C211" s="336">
        <f t="shared" si="41"/>
        <v>0</v>
      </c>
      <c r="D211" s="73">
        <v>0</v>
      </c>
      <c r="E211" s="73">
        <v>0</v>
      </c>
      <c r="F211" s="74"/>
      <c r="G211" s="74"/>
      <c r="H211" s="75" t="s">
        <v>99</v>
      </c>
      <c r="I211" s="75" t="s">
        <v>99</v>
      </c>
      <c r="J211" s="75" t="s">
        <v>44</v>
      </c>
      <c r="K211" s="74" t="s">
        <v>99</v>
      </c>
      <c r="L211" s="74" t="s">
        <v>99</v>
      </c>
      <c r="M211" s="287" t="s">
        <v>99</v>
      </c>
      <c r="N211" s="74"/>
      <c r="O211" s="288" t="s">
        <v>99</v>
      </c>
      <c r="P211" s="74" t="s">
        <v>99</v>
      </c>
      <c r="Q211" s="75" t="s">
        <v>44</v>
      </c>
      <c r="R211" s="75" t="s">
        <v>44</v>
      </c>
      <c r="S211" s="75" t="s">
        <v>44</v>
      </c>
      <c r="T211" s="75" t="s">
        <v>44</v>
      </c>
      <c r="U211" s="75" t="s">
        <v>44</v>
      </c>
      <c r="V211" s="75"/>
      <c r="W211" s="75"/>
      <c r="X211" s="75"/>
      <c r="Y211" s="75"/>
      <c r="Z211" s="75"/>
      <c r="AA211" s="75"/>
      <c r="AB211" s="75"/>
      <c r="AC211" s="75"/>
      <c r="AD211" s="75"/>
      <c r="AE211" s="75"/>
      <c r="AF211" s="75"/>
      <c r="AG211" s="75"/>
      <c r="AH211" s="75"/>
    </row>
    <row r="212" spans="1:34" ht="14.5" x14ac:dyDescent="0.35">
      <c r="A212" s="104" t="str">
        <f t="shared" si="40"/>
        <v/>
      </c>
      <c r="B212" s="5" t="str">
        <f t="shared" si="39"/>
        <v/>
      </c>
      <c r="C212" s="336">
        <f t="shared" si="41"/>
        <v>0</v>
      </c>
      <c r="D212" s="73">
        <v>0</v>
      </c>
      <c r="E212" s="73">
        <v>0</v>
      </c>
      <c r="F212" s="74"/>
      <c r="G212" s="74"/>
      <c r="H212" s="75" t="s">
        <v>99</v>
      </c>
      <c r="I212" s="75" t="s">
        <v>99</v>
      </c>
      <c r="J212" s="75" t="s">
        <v>44</v>
      </c>
      <c r="K212" s="74" t="s">
        <v>99</v>
      </c>
      <c r="L212" s="74" t="s">
        <v>99</v>
      </c>
      <c r="M212" s="287" t="s">
        <v>99</v>
      </c>
      <c r="N212" s="74"/>
      <c r="O212" s="288" t="s">
        <v>99</v>
      </c>
      <c r="P212" s="74" t="s">
        <v>99</v>
      </c>
      <c r="Q212" s="75" t="s">
        <v>44</v>
      </c>
      <c r="R212" s="75" t="s">
        <v>44</v>
      </c>
      <c r="S212" s="75" t="s">
        <v>44</v>
      </c>
      <c r="T212" s="75" t="s">
        <v>44</v>
      </c>
      <c r="U212" s="75" t="s">
        <v>44</v>
      </c>
      <c r="V212" s="75"/>
      <c r="W212" s="75"/>
      <c r="X212" s="75"/>
      <c r="Y212" s="75"/>
      <c r="Z212" s="75"/>
      <c r="AA212" s="75"/>
      <c r="AB212" s="75"/>
      <c r="AC212" s="75"/>
      <c r="AD212" s="75"/>
      <c r="AE212" s="75"/>
      <c r="AF212" s="75"/>
      <c r="AG212" s="75"/>
      <c r="AH212" s="75"/>
    </row>
    <row r="213" spans="1:34" ht="14.5" x14ac:dyDescent="0.35">
      <c r="A213" s="104" t="str">
        <f t="shared" si="40"/>
        <v/>
      </c>
      <c r="B213" s="5" t="str">
        <f t="shared" si="39"/>
        <v/>
      </c>
      <c r="C213" s="336">
        <f t="shared" si="41"/>
        <v>0</v>
      </c>
      <c r="D213" s="73">
        <v>0</v>
      </c>
      <c r="E213" s="73">
        <v>0</v>
      </c>
      <c r="F213" s="74"/>
      <c r="G213" s="74"/>
      <c r="H213" s="75" t="s">
        <v>99</v>
      </c>
      <c r="I213" s="75" t="s">
        <v>99</v>
      </c>
      <c r="J213" s="75" t="s">
        <v>44</v>
      </c>
      <c r="K213" s="74" t="s">
        <v>99</v>
      </c>
      <c r="L213" s="74" t="s">
        <v>99</v>
      </c>
      <c r="M213" s="287" t="s">
        <v>99</v>
      </c>
      <c r="N213" s="74"/>
      <c r="O213" s="288" t="s">
        <v>99</v>
      </c>
      <c r="P213" s="74" t="s">
        <v>99</v>
      </c>
      <c r="Q213" s="75" t="s">
        <v>44</v>
      </c>
      <c r="R213" s="75" t="s">
        <v>44</v>
      </c>
      <c r="S213" s="75" t="s">
        <v>44</v>
      </c>
      <c r="T213" s="75" t="s">
        <v>44</v>
      </c>
      <c r="U213" s="75" t="s">
        <v>44</v>
      </c>
      <c r="V213" s="75"/>
      <c r="W213" s="75"/>
      <c r="X213" s="75"/>
      <c r="Y213" s="75"/>
      <c r="Z213" s="75"/>
      <c r="AA213" s="75"/>
      <c r="AB213" s="75"/>
      <c r="AC213" s="75"/>
      <c r="AD213" s="75"/>
      <c r="AE213" s="75"/>
      <c r="AF213" s="75"/>
      <c r="AG213" s="75"/>
      <c r="AH213" s="75"/>
    </row>
    <row r="214" spans="1:34" ht="14.5" x14ac:dyDescent="0.35">
      <c r="A214" s="104" t="str">
        <f t="shared" si="40"/>
        <v/>
      </c>
      <c r="B214" s="5" t="str">
        <f t="shared" si="39"/>
        <v/>
      </c>
      <c r="C214" s="336">
        <f t="shared" si="41"/>
        <v>0</v>
      </c>
      <c r="D214" s="73">
        <v>0</v>
      </c>
      <c r="E214" s="73">
        <v>0</v>
      </c>
      <c r="F214" s="74"/>
      <c r="G214" s="74"/>
      <c r="H214" s="75" t="s">
        <v>99</v>
      </c>
      <c r="I214" s="75" t="s">
        <v>99</v>
      </c>
      <c r="J214" s="75" t="s">
        <v>44</v>
      </c>
      <c r="K214" s="74" t="s">
        <v>99</v>
      </c>
      <c r="L214" s="74" t="s">
        <v>99</v>
      </c>
      <c r="M214" s="287" t="s">
        <v>99</v>
      </c>
      <c r="N214" s="74"/>
      <c r="O214" s="288" t="s">
        <v>99</v>
      </c>
      <c r="P214" s="74" t="s">
        <v>99</v>
      </c>
      <c r="Q214" s="75" t="s">
        <v>44</v>
      </c>
      <c r="R214" s="75" t="s">
        <v>44</v>
      </c>
      <c r="S214" s="75" t="s">
        <v>44</v>
      </c>
      <c r="T214" s="75" t="s">
        <v>44</v>
      </c>
      <c r="U214" s="75" t="s">
        <v>44</v>
      </c>
      <c r="V214" s="75"/>
      <c r="W214" s="75"/>
      <c r="X214" s="75"/>
      <c r="Y214" s="75"/>
      <c r="Z214" s="75"/>
      <c r="AA214" s="75"/>
      <c r="AB214" s="75"/>
      <c r="AC214" s="75"/>
      <c r="AD214" s="75"/>
      <c r="AE214" s="75"/>
      <c r="AF214" s="75"/>
      <c r="AG214" s="75"/>
      <c r="AH214" s="75"/>
    </row>
    <row r="215" spans="1:34" ht="14.5" x14ac:dyDescent="0.35">
      <c r="A215" s="104" t="str">
        <f t="shared" si="40"/>
        <v/>
      </c>
      <c r="B215" s="5" t="str">
        <f t="shared" si="39"/>
        <v/>
      </c>
      <c r="C215" s="336">
        <f t="shared" si="41"/>
        <v>0</v>
      </c>
      <c r="D215" s="73">
        <v>0</v>
      </c>
      <c r="E215" s="73">
        <v>0</v>
      </c>
      <c r="F215" s="74"/>
      <c r="G215" s="74"/>
      <c r="H215" s="75" t="s">
        <v>99</v>
      </c>
      <c r="I215" s="75" t="s">
        <v>99</v>
      </c>
      <c r="J215" s="75" t="s">
        <v>44</v>
      </c>
      <c r="K215" s="74" t="s">
        <v>99</v>
      </c>
      <c r="L215" s="74" t="s">
        <v>99</v>
      </c>
      <c r="M215" s="287" t="s">
        <v>99</v>
      </c>
      <c r="N215" s="74"/>
      <c r="O215" s="288" t="s">
        <v>99</v>
      </c>
      <c r="P215" s="74" t="s">
        <v>99</v>
      </c>
      <c r="Q215" s="75" t="s">
        <v>44</v>
      </c>
      <c r="R215" s="75" t="s">
        <v>44</v>
      </c>
      <c r="S215" s="75" t="s">
        <v>44</v>
      </c>
      <c r="T215" s="75" t="s">
        <v>44</v>
      </c>
      <c r="U215" s="75" t="s">
        <v>44</v>
      </c>
      <c r="V215" s="75"/>
      <c r="W215" s="75"/>
      <c r="X215" s="75"/>
      <c r="Y215" s="75"/>
      <c r="Z215" s="75"/>
      <c r="AA215" s="75"/>
      <c r="AB215" s="75"/>
      <c r="AC215" s="75"/>
      <c r="AD215" s="75"/>
      <c r="AE215" s="75"/>
      <c r="AF215" s="75"/>
      <c r="AG215" s="75"/>
      <c r="AH215" s="75"/>
    </row>
    <row r="216" spans="1:34" ht="14.5" x14ac:dyDescent="0.35">
      <c r="A216" s="104" t="str">
        <f t="shared" si="40"/>
        <v/>
      </c>
      <c r="B216" s="5" t="str">
        <f t="shared" si="39"/>
        <v/>
      </c>
      <c r="C216" s="336">
        <f t="shared" si="41"/>
        <v>0</v>
      </c>
      <c r="D216" s="73">
        <v>0</v>
      </c>
      <c r="E216" s="73">
        <v>0</v>
      </c>
      <c r="F216" s="74"/>
      <c r="G216" s="74"/>
      <c r="H216" s="75" t="s">
        <v>99</v>
      </c>
      <c r="I216" s="75" t="s">
        <v>99</v>
      </c>
      <c r="J216" s="75" t="s">
        <v>44</v>
      </c>
      <c r="K216" s="74" t="s">
        <v>99</v>
      </c>
      <c r="L216" s="74" t="s">
        <v>99</v>
      </c>
      <c r="M216" s="287" t="s">
        <v>99</v>
      </c>
      <c r="N216" s="74"/>
      <c r="O216" s="288" t="s">
        <v>99</v>
      </c>
      <c r="P216" s="74" t="s">
        <v>99</v>
      </c>
      <c r="Q216" s="75" t="s">
        <v>44</v>
      </c>
      <c r="R216" s="75" t="s">
        <v>44</v>
      </c>
      <c r="S216" s="75" t="s">
        <v>44</v>
      </c>
      <c r="T216" s="75" t="s">
        <v>44</v>
      </c>
      <c r="U216" s="75" t="s">
        <v>44</v>
      </c>
      <c r="V216" s="75"/>
      <c r="W216" s="75"/>
      <c r="X216" s="75"/>
      <c r="Y216" s="75"/>
      <c r="Z216" s="75"/>
      <c r="AA216" s="75"/>
      <c r="AB216" s="75"/>
      <c r="AC216" s="75"/>
      <c r="AD216" s="75"/>
      <c r="AE216" s="75"/>
      <c r="AF216" s="75"/>
      <c r="AG216" s="75"/>
      <c r="AH216" s="75"/>
    </row>
    <row r="217" spans="1:34" ht="14.5" x14ac:dyDescent="0.35">
      <c r="A217" s="104" t="str">
        <f t="shared" si="40"/>
        <v/>
      </c>
      <c r="B217" s="5" t="str">
        <f t="shared" si="39"/>
        <v/>
      </c>
      <c r="C217" s="336">
        <f t="shared" si="41"/>
        <v>0</v>
      </c>
      <c r="D217" s="73">
        <v>0</v>
      </c>
      <c r="E217" s="73">
        <v>0</v>
      </c>
      <c r="F217" s="74"/>
      <c r="G217" s="74"/>
      <c r="H217" s="75" t="s">
        <v>99</v>
      </c>
      <c r="I217" s="75" t="s">
        <v>99</v>
      </c>
      <c r="J217" s="75" t="s">
        <v>44</v>
      </c>
      <c r="K217" s="74" t="s">
        <v>99</v>
      </c>
      <c r="L217" s="74" t="s">
        <v>99</v>
      </c>
      <c r="M217" s="287" t="s">
        <v>99</v>
      </c>
      <c r="N217" s="74"/>
      <c r="O217" s="288" t="s">
        <v>99</v>
      </c>
      <c r="P217" s="74" t="s">
        <v>99</v>
      </c>
      <c r="Q217" s="75" t="s">
        <v>44</v>
      </c>
      <c r="R217" s="75" t="s">
        <v>44</v>
      </c>
      <c r="S217" s="75" t="s">
        <v>44</v>
      </c>
      <c r="T217" s="75" t="s">
        <v>44</v>
      </c>
      <c r="U217" s="75" t="s">
        <v>44</v>
      </c>
      <c r="V217" s="75"/>
      <c r="W217" s="75"/>
      <c r="X217" s="75"/>
      <c r="Y217" s="75"/>
      <c r="Z217" s="75"/>
      <c r="AA217" s="75"/>
      <c r="AB217" s="75"/>
      <c r="AC217" s="75"/>
      <c r="AD217" s="75"/>
      <c r="AE217" s="75"/>
      <c r="AF217" s="75"/>
      <c r="AG217" s="75"/>
      <c r="AH217" s="75"/>
    </row>
    <row r="218" spans="1:34" ht="14.5" x14ac:dyDescent="0.35">
      <c r="A218" s="104" t="str">
        <f t="shared" si="40"/>
        <v/>
      </c>
      <c r="B218" s="5" t="str">
        <f t="shared" si="39"/>
        <v/>
      </c>
      <c r="C218" s="336">
        <f t="shared" si="41"/>
        <v>0</v>
      </c>
      <c r="D218" s="73">
        <v>0</v>
      </c>
      <c r="E218" s="73">
        <v>0</v>
      </c>
      <c r="F218" s="74"/>
      <c r="G218" s="74"/>
      <c r="H218" s="75" t="s">
        <v>99</v>
      </c>
      <c r="I218" s="75" t="s">
        <v>99</v>
      </c>
      <c r="J218" s="75" t="s">
        <v>44</v>
      </c>
      <c r="K218" s="74" t="s">
        <v>99</v>
      </c>
      <c r="L218" s="74" t="s">
        <v>99</v>
      </c>
      <c r="M218" s="287" t="s">
        <v>99</v>
      </c>
      <c r="N218" s="74"/>
      <c r="O218" s="288" t="s">
        <v>99</v>
      </c>
      <c r="P218" s="74" t="s">
        <v>99</v>
      </c>
      <c r="Q218" s="75" t="s">
        <v>44</v>
      </c>
      <c r="R218" s="75" t="s">
        <v>44</v>
      </c>
      <c r="S218" s="75" t="s">
        <v>44</v>
      </c>
      <c r="T218" s="75" t="s">
        <v>44</v>
      </c>
      <c r="U218" s="75" t="s">
        <v>44</v>
      </c>
      <c r="V218" s="75"/>
      <c r="W218" s="75"/>
      <c r="X218" s="75"/>
      <c r="Y218" s="75"/>
      <c r="Z218" s="75"/>
      <c r="AA218" s="75"/>
      <c r="AB218" s="75"/>
      <c r="AC218" s="75"/>
      <c r="AD218" s="75"/>
      <c r="AE218" s="75"/>
      <c r="AF218" s="75"/>
      <c r="AG218" s="75"/>
      <c r="AH218" s="75"/>
    </row>
    <row r="219" spans="1:34" ht="14.5" x14ac:dyDescent="0.35">
      <c r="A219" s="104" t="str">
        <f t="shared" si="40"/>
        <v/>
      </c>
      <c r="B219" s="5" t="str">
        <f t="shared" si="39"/>
        <v/>
      </c>
      <c r="C219" s="336">
        <f t="shared" si="41"/>
        <v>0</v>
      </c>
      <c r="D219" s="73">
        <v>0</v>
      </c>
      <c r="E219" s="73">
        <v>0</v>
      </c>
      <c r="F219" s="74"/>
      <c r="G219" s="74"/>
      <c r="H219" s="75" t="s">
        <v>99</v>
      </c>
      <c r="I219" s="75" t="s">
        <v>99</v>
      </c>
      <c r="J219" s="75" t="s">
        <v>44</v>
      </c>
      <c r="K219" s="74" t="s">
        <v>99</v>
      </c>
      <c r="L219" s="74" t="s">
        <v>99</v>
      </c>
      <c r="M219" s="287" t="s">
        <v>99</v>
      </c>
      <c r="N219" s="74"/>
      <c r="O219" s="288" t="s">
        <v>99</v>
      </c>
      <c r="P219" s="74" t="s">
        <v>99</v>
      </c>
      <c r="Q219" s="75" t="s">
        <v>44</v>
      </c>
      <c r="R219" s="75" t="s">
        <v>44</v>
      </c>
      <c r="S219" s="75" t="s">
        <v>44</v>
      </c>
      <c r="T219" s="75" t="s">
        <v>44</v>
      </c>
      <c r="U219" s="75" t="s">
        <v>44</v>
      </c>
      <c r="V219" s="75"/>
      <c r="W219" s="75"/>
      <c r="X219" s="75"/>
      <c r="Y219" s="75"/>
      <c r="Z219" s="75"/>
      <c r="AA219" s="75"/>
      <c r="AB219" s="75"/>
      <c r="AC219" s="75"/>
      <c r="AD219" s="75"/>
      <c r="AE219" s="75"/>
      <c r="AF219" s="75"/>
      <c r="AG219" s="75"/>
      <c r="AH219" s="75"/>
    </row>
    <row r="220" spans="1:34" ht="14.5" x14ac:dyDescent="0.35">
      <c r="A220" s="104" t="str">
        <f t="shared" si="40"/>
        <v/>
      </c>
      <c r="B220" s="5" t="str">
        <f t="shared" si="39"/>
        <v/>
      </c>
      <c r="C220" s="336">
        <f t="shared" si="41"/>
        <v>0</v>
      </c>
      <c r="D220" s="73">
        <v>0</v>
      </c>
      <c r="E220" s="73">
        <v>0</v>
      </c>
      <c r="F220" s="74"/>
      <c r="G220" s="74"/>
      <c r="H220" s="75" t="s">
        <v>99</v>
      </c>
      <c r="I220" s="75" t="s">
        <v>99</v>
      </c>
      <c r="J220" s="75" t="s">
        <v>44</v>
      </c>
      <c r="K220" s="74" t="s">
        <v>99</v>
      </c>
      <c r="L220" s="74" t="s">
        <v>99</v>
      </c>
      <c r="M220" s="287" t="s">
        <v>99</v>
      </c>
      <c r="N220" s="74"/>
      <c r="O220" s="288" t="s">
        <v>99</v>
      </c>
      <c r="P220" s="74" t="s">
        <v>99</v>
      </c>
      <c r="Q220" s="75" t="s">
        <v>44</v>
      </c>
      <c r="R220" s="75" t="s">
        <v>44</v>
      </c>
      <c r="S220" s="75" t="s">
        <v>44</v>
      </c>
      <c r="T220" s="75" t="s">
        <v>44</v>
      </c>
      <c r="U220" s="75" t="s">
        <v>44</v>
      </c>
      <c r="V220" s="75"/>
      <c r="W220" s="75"/>
      <c r="X220" s="75"/>
      <c r="Y220" s="75"/>
      <c r="Z220" s="75"/>
      <c r="AA220" s="75"/>
      <c r="AB220" s="75"/>
      <c r="AC220" s="75"/>
      <c r="AD220" s="75"/>
      <c r="AE220" s="75"/>
      <c r="AF220" s="75"/>
      <c r="AG220" s="75"/>
      <c r="AH220" s="75"/>
    </row>
    <row r="221" spans="1:34" ht="14.5" x14ac:dyDescent="0.35">
      <c r="A221" s="104" t="str">
        <f t="shared" si="40"/>
        <v/>
      </c>
      <c r="B221" s="5" t="str">
        <f t="shared" si="39"/>
        <v/>
      </c>
      <c r="C221" s="336">
        <f t="shared" si="41"/>
        <v>0</v>
      </c>
      <c r="D221" s="73">
        <v>0</v>
      </c>
      <c r="E221" s="73">
        <v>0</v>
      </c>
      <c r="F221" s="74"/>
      <c r="G221" s="74"/>
      <c r="H221" s="75" t="s">
        <v>99</v>
      </c>
      <c r="I221" s="75" t="s">
        <v>99</v>
      </c>
      <c r="J221" s="75" t="s">
        <v>44</v>
      </c>
      <c r="K221" s="74" t="s">
        <v>99</v>
      </c>
      <c r="L221" s="74" t="s">
        <v>99</v>
      </c>
      <c r="M221" s="287" t="s">
        <v>99</v>
      </c>
      <c r="N221" s="74"/>
      <c r="O221" s="288" t="s">
        <v>99</v>
      </c>
      <c r="P221" s="74" t="s">
        <v>99</v>
      </c>
      <c r="Q221" s="75" t="s">
        <v>44</v>
      </c>
      <c r="R221" s="75" t="s">
        <v>44</v>
      </c>
      <c r="S221" s="75" t="s">
        <v>44</v>
      </c>
      <c r="T221" s="75" t="s">
        <v>44</v>
      </c>
      <c r="U221" s="75" t="s">
        <v>44</v>
      </c>
      <c r="V221" s="75"/>
      <c r="W221" s="75"/>
      <c r="X221" s="75"/>
      <c r="Y221" s="75"/>
      <c r="Z221" s="75"/>
      <c r="AA221" s="75"/>
      <c r="AB221" s="75"/>
      <c r="AC221" s="75"/>
      <c r="AD221" s="75"/>
      <c r="AE221" s="75"/>
      <c r="AF221" s="75"/>
      <c r="AG221" s="75"/>
      <c r="AH221" s="75"/>
    </row>
    <row r="222" spans="1:34" ht="14.5" x14ac:dyDescent="0.35">
      <c r="A222" s="104" t="str">
        <f t="shared" si="40"/>
        <v/>
      </c>
      <c r="B222" s="5" t="str">
        <f t="shared" si="39"/>
        <v/>
      </c>
      <c r="C222" s="336">
        <f t="shared" si="41"/>
        <v>0</v>
      </c>
      <c r="D222" s="73">
        <v>0</v>
      </c>
      <c r="E222" s="73">
        <v>0</v>
      </c>
      <c r="F222" s="74"/>
      <c r="G222" s="74"/>
      <c r="H222" s="75" t="s">
        <v>99</v>
      </c>
      <c r="I222" s="75" t="s">
        <v>99</v>
      </c>
      <c r="J222" s="75" t="s">
        <v>44</v>
      </c>
      <c r="K222" s="74" t="s">
        <v>99</v>
      </c>
      <c r="L222" s="74" t="s">
        <v>99</v>
      </c>
      <c r="M222" s="287" t="s">
        <v>99</v>
      </c>
      <c r="N222" s="74"/>
      <c r="O222" s="288" t="s">
        <v>99</v>
      </c>
      <c r="P222" s="74" t="s">
        <v>99</v>
      </c>
      <c r="Q222" s="75" t="s">
        <v>44</v>
      </c>
      <c r="R222" s="75" t="s">
        <v>44</v>
      </c>
      <c r="S222" s="75" t="s">
        <v>44</v>
      </c>
      <c r="T222" s="75" t="s">
        <v>44</v>
      </c>
      <c r="U222" s="75" t="s">
        <v>44</v>
      </c>
      <c r="V222" s="75"/>
      <c r="W222" s="75"/>
      <c r="X222" s="75"/>
      <c r="Y222" s="75"/>
      <c r="Z222" s="75"/>
      <c r="AA222" s="75"/>
      <c r="AB222" s="75"/>
      <c r="AC222" s="75"/>
      <c r="AD222" s="75"/>
      <c r="AE222" s="75"/>
      <c r="AF222" s="75"/>
      <c r="AG222" s="75"/>
      <c r="AH222" s="75"/>
    </row>
    <row r="223" spans="1:34" ht="14.5" x14ac:dyDescent="0.35">
      <c r="A223" s="104" t="str">
        <f t="shared" si="40"/>
        <v/>
      </c>
      <c r="B223" s="5" t="str">
        <f t="shared" si="39"/>
        <v/>
      </c>
      <c r="C223" s="336">
        <f t="shared" si="41"/>
        <v>0</v>
      </c>
      <c r="D223" s="73">
        <v>0</v>
      </c>
      <c r="E223" s="73">
        <v>0</v>
      </c>
      <c r="F223" s="74"/>
      <c r="G223" s="74"/>
      <c r="H223" s="75" t="s">
        <v>99</v>
      </c>
      <c r="I223" s="75" t="s">
        <v>99</v>
      </c>
      <c r="J223" s="75" t="s">
        <v>44</v>
      </c>
      <c r="K223" s="74" t="s">
        <v>99</v>
      </c>
      <c r="L223" s="74" t="s">
        <v>99</v>
      </c>
      <c r="M223" s="287" t="s">
        <v>99</v>
      </c>
      <c r="N223" s="74"/>
      <c r="O223" s="288" t="s">
        <v>99</v>
      </c>
      <c r="P223" s="74" t="s">
        <v>99</v>
      </c>
      <c r="Q223" s="75" t="s">
        <v>44</v>
      </c>
      <c r="R223" s="75" t="s">
        <v>44</v>
      </c>
      <c r="S223" s="75" t="s">
        <v>44</v>
      </c>
      <c r="T223" s="75" t="s">
        <v>44</v>
      </c>
      <c r="U223" s="75" t="s">
        <v>44</v>
      </c>
      <c r="V223" s="75"/>
      <c r="W223" s="75"/>
      <c r="X223" s="75"/>
      <c r="Y223" s="75"/>
      <c r="Z223" s="75"/>
      <c r="AA223" s="75"/>
      <c r="AB223" s="75"/>
      <c r="AC223" s="75"/>
      <c r="AD223" s="75"/>
      <c r="AE223" s="75"/>
      <c r="AF223" s="75"/>
      <c r="AG223" s="75"/>
      <c r="AH223" s="75"/>
    </row>
  </sheetData>
  <sheetProtection algorithmName="SHA-512" hashValue="qi1ZbPUmj8CV5l/j+FsqXYe/c4/HdRYGD58w7XAMgPhVkVwZZYIWIcMS+ngNEjYcycHk+FBALjLytSeMXm6qDg==" saltValue="k8vk7cAQw/s9nFTxrDJEuw==" spinCount="100000" sheet="1" objects="1" scenarios="1" selectLockedCells="1"/>
  <protectedRanges>
    <protectedRange algorithmName="SHA-512" hashValue="OYL7IpzYZUTyNBanTkQT5yh5RxOVXwYp8BaONQq7WC0kJ7/8Ob2Wi2g5NlPViWFuWorKUQUfppPej08GsiQGQw==" saltValue="gRzn3jhToYnoSoRiBPsDEQ==" spinCount="100000" sqref="E23:E223" name="Range2_1"/>
    <protectedRange algorithmName="SHA-512" hashValue="OYL7IpzYZUTyNBanTkQT5yh5RxOVXwYp8BaONQq7WC0kJ7/8Ob2Wi2g5NlPViWFuWorKUQUfppPej08GsiQGQw==" saltValue="gRzn3jhToYnoSoRiBPsDEQ==" spinCount="100000" sqref="H21:I22 R20:R22" name="Range2_2"/>
    <protectedRange algorithmName="SHA-512" hashValue="OYL7IpzYZUTyNBanTkQT5yh5RxOVXwYp8BaONQq7WC0kJ7/8Ob2Wi2g5NlPViWFuWorKUQUfppPej08GsiQGQw==" saltValue="gRzn3jhToYnoSoRiBPsDEQ==" spinCount="100000" sqref="D21:D22 F21:G22" name="Range2_1_4"/>
    <protectedRange algorithmName="SHA-512" hashValue="OYL7IpzYZUTyNBanTkQT5yh5RxOVXwYp8BaONQq7WC0kJ7/8Ob2Wi2g5NlPViWFuWorKUQUfppPej08GsiQGQw==" saltValue="gRzn3jhToYnoSoRiBPsDEQ==" spinCount="100000" sqref="E21:E22" name="Range2_1_5"/>
    <protectedRange algorithmName="SHA-512" hashValue="OYL7IpzYZUTyNBanTkQT5yh5RxOVXwYp8BaONQq7WC0kJ7/8Ob2Wi2g5NlPViWFuWorKUQUfppPej08GsiQGQw==" saltValue="gRzn3jhToYnoSoRiBPsDEQ==" spinCount="100000" sqref="Q4:Q22 K14:K22" name="Range2_3"/>
    <protectedRange algorithmName="SHA-512" hashValue="OYL7IpzYZUTyNBanTkQT5yh5RxOVXwYp8BaONQq7WC0kJ7/8Ob2Wi2g5NlPViWFuWorKUQUfppPej08GsiQGQw==" saltValue="gRzn3jhToYnoSoRiBPsDEQ==" spinCount="100000" sqref="L23:L223" name="Range2_4"/>
    <protectedRange algorithmName="SHA-512" hashValue="OYL7IpzYZUTyNBanTkQT5yh5RxOVXwYp8BaONQq7WC0kJ7/8Ob2Wi2g5NlPViWFuWorKUQUfppPej08GsiQGQw==" saltValue="gRzn3jhToYnoSoRiBPsDEQ==" spinCount="100000" sqref="L14:L22" name="Range2_3_1"/>
    <protectedRange algorithmName="SHA-512" hashValue="xRZcgDTZbKdIZKvk4oNSbH2eaGpay91EDf9Lh8HcXDOQVkRWTGhHH3pCQIW3exVT+ferwUygeOULdi3zWczzUw==" saltValue="UsisErNAmtTaAvuwXHgWsA==" spinCount="100000" sqref="A4" name="Range1"/>
    <protectedRange algorithmName="SHA-512" hashValue="OYL7IpzYZUTyNBanTkQT5yh5RxOVXwYp8BaONQq7WC0kJ7/8Ob2Wi2g5NlPViWFuWorKUQUfppPej08GsiQGQw==" saltValue="gRzn3jhToYnoSoRiBPsDEQ==" spinCount="100000" sqref="I14:I19 H14:H20" name="Range2_5"/>
    <protectedRange algorithmName="SHA-512" hashValue="OYL7IpzYZUTyNBanTkQT5yh5RxOVXwYp8BaONQq7WC0kJ7/8Ob2Wi2g5NlPViWFuWorKUQUfppPej08GsiQGQw==" saltValue="gRzn3jhToYnoSoRiBPsDEQ==" spinCount="100000" sqref="I20" name="Range2_2_1"/>
    <protectedRange algorithmName="SHA-512" hashValue="OYL7IpzYZUTyNBanTkQT5yh5RxOVXwYp8BaONQq7WC0kJ7/8Ob2Wi2g5NlPViWFuWorKUQUfppPej08GsiQGQw==" saltValue="gRzn3jhToYnoSoRiBPsDEQ==" spinCount="100000" sqref="F20:G20" name="Range2_1_4_1"/>
    <protectedRange algorithmName="SHA-512" hashValue="OYL7IpzYZUTyNBanTkQT5yh5RxOVXwYp8BaONQq7WC0kJ7/8Ob2Wi2g5NlPViWFuWorKUQUfppPej08GsiQGQw==" saltValue="gRzn3jhToYnoSoRiBPsDEQ==" spinCount="100000" sqref="E20" name="Range2_1_5_1"/>
    <protectedRange algorithmName="SHA-512" hashValue="OYL7IpzYZUTyNBanTkQT5yh5RxOVXwYp8BaONQq7WC0kJ7/8Ob2Wi2g5NlPViWFuWorKUQUfppPej08GsiQGQw==" saltValue="gRzn3jhToYnoSoRiBPsDEQ==" spinCount="100000" sqref="D14:F19" name="Range2_1_6"/>
    <protectedRange algorithmName="SHA-512" hashValue="OYL7IpzYZUTyNBanTkQT5yh5RxOVXwYp8BaONQq7WC0kJ7/8Ob2Wi2g5NlPViWFuWorKUQUfppPej08GsiQGQw==" saltValue="gRzn3jhToYnoSoRiBPsDEQ==" spinCount="100000" sqref="H4:I13" name="Range2_5_1"/>
    <protectedRange algorithmName="SHA-512" hashValue="OYL7IpzYZUTyNBanTkQT5yh5RxOVXwYp8BaONQq7WC0kJ7/8Ob2Wi2g5NlPViWFuWorKUQUfppPej08GsiQGQw==" saltValue="gRzn3jhToYnoSoRiBPsDEQ==" spinCount="100000" sqref="D4:G4 G5:G9 D5:F13" name="Range2_1_7"/>
    <protectedRange algorithmName="SHA-512" hashValue="OYL7IpzYZUTyNBanTkQT5yh5RxOVXwYp8BaONQq7WC0kJ7/8Ob2Wi2g5NlPViWFuWorKUQUfppPej08GsiQGQw==" saltValue="gRzn3jhToYnoSoRiBPsDEQ==" spinCount="100000" sqref="K4:L13" name="Range2_3_2"/>
    <protectedRange algorithmName="SHA-512" hashValue="OYL7IpzYZUTyNBanTkQT5yh5RxOVXwYp8BaONQq7WC0kJ7/8Ob2Wi2g5NlPViWFuWorKUQUfppPej08GsiQGQw==" saltValue="gRzn3jhToYnoSoRiBPsDEQ==" spinCount="100000" sqref="P4:P22" name="Range2_3_3"/>
    <protectedRange algorithmName="SHA-512" hashValue="OYL7IpzYZUTyNBanTkQT5yh5RxOVXwYp8BaONQq7WC0kJ7/8Ob2Wi2g5NlPViWFuWorKUQUfppPej08GsiQGQw==" saltValue="gRzn3jhToYnoSoRiBPsDEQ==" spinCount="100000" sqref="N4:N223" name="Range2_1_7_1"/>
  </protectedRanges>
  <mergeCells count="39">
    <mergeCell ref="AP2:AP3"/>
    <mergeCell ref="AQ2:AQ3"/>
    <mergeCell ref="P2:P3"/>
    <mergeCell ref="AM1:AN1"/>
    <mergeCell ref="G2:G3"/>
    <mergeCell ref="H2:H3"/>
    <mergeCell ref="I2:I3"/>
    <mergeCell ref="J2:J3"/>
    <mergeCell ref="AJ2:AJ3"/>
    <mergeCell ref="Q2:Q3"/>
    <mergeCell ref="R2:R3"/>
    <mergeCell ref="K2:K3"/>
    <mergeCell ref="S2:S3"/>
    <mergeCell ref="T2:T3"/>
    <mergeCell ref="U2:U3"/>
    <mergeCell ref="L2:O2"/>
    <mergeCell ref="A1:F1"/>
    <mergeCell ref="A2:A3"/>
    <mergeCell ref="B2:B3"/>
    <mergeCell ref="D2:D3"/>
    <mergeCell ref="E2:E3"/>
    <mergeCell ref="F2:F3"/>
    <mergeCell ref="C2:C3"/>
    <mergeCell ref="AS1:AT1"/>
    <mergeCell ref="AV1:AW1"/>
    <mergeCell ref="AI2:AI3"/>
    <mergeCell ref="AR2:AR3"/>
    <mergeCell ref="AS2:AS3"/>
    <mergeCell ref="AT2:AT3"/>
    <mergeCell ref="AU2:AU3"/>
    <mergeCell ref="AV2:AV3"/>
    <mergeCell ref="AW2:AW3"/>
    <mergeCell ref="AJ1:AK1"/>
    <mergeCell ref="AK2:AK3"/>
    <mergeCell ref="AL2:AL3"/>
    <mergeCell ref="AM2:AM3"/>
    <mergeCell ref="AN2:AN3"/>
    <mergeCell ref="AO2:AO3"/>
    <mergeCell ref="AP1:AQ1"/>
  </mergeCells>
  <phoneticPr fontId="9" type="noConversion"/>
  <conditionalFormatting sqref="E1 E54:E1048576">
    <cfRule type="cellIs" dxfId="179" priority="194" operator="greaterThan">
      <formula>12.3</formula>
    </cfRule>
  </conditionalFormatting>
  <conditionalFormatting sqref="E44:E53">
    <cfRule type="cellIs" dxfId="178" priority="35" operator="greaterThan">
      <formula>12.3</formula>
    </cfRule>
  </conditionalFormatting>
  <conditionalFormatting sqref="E36 E38 E40:E43">
    <cfRule type="cellIs" dxfId="177" priority="34" operator="greaterThan">
      <formula>12.3</formula>
    </cfRule>
  </conditionalFormatting>
  <conditionalFormatting sqref="E34">
    <cfRule type="cellIs" dxfId="176" priority="33" operator="greaterThan">
      <formula>12.3</formula>
    </cfRule>
  </conditionalFormatting>
  <conditionalFormatting sqref="E4:E10 E12 E14 E16 E18 E20 E22 E24 E26 E28 E30 E32">
    <cfRule type="cellIs" dxfId="175" priority="32" operator="greaterThan">
      <formula>12.3</formula>
    </cfRule>
  </conditionalFormatting>
  <conditionalFormatting sqref="E4:E10 E12 E14 E16 E18 E20 E22 E24 E26">
    <cfRule type="cellIs" dxfId="174" priority="31" operator="greaterThan">
      <formula>12.3</formula>
    </cfRule>
  </conditionalFormatting>
  <conditionalFormatting sqref="E11">
    <cfRule type="cellIs" dxfId="173" priority="30" operator="greaterThan">
      <formula>12.3</formula>
    </cfRule>
  </conditionalFormatting>
  <conditionalFormatting sqref="E11">
    <cfRule type="cellIs" dxfId="172" priority="29" operator="greaterThan">
      <formula>12.3</formula>
    </cfRule>
  </conditionalFormatting>
  <conditionalFormatting sqref="E13">
    <cfRule type="cellIs" dxfId="171" priority="28" operator="greaterThan">
      <formula>12.3</formula>
    </cfRule>
  </conditionalFormatting>
  <conditionalFormatting sqref="E13">
    <cfRule type="cellIs" dxfId="170" priority="27" operator="greaterThan">
      <formula>12.3</formula>
    </cfRule>
  </conditionalFormatting>
  <conditionalFormatting sqref="E15">
    <cfRule type="cellIs" dxfId="169" priority="26" operator="greaterThan">
      <formula>12.3</formula>
    </cfRule>
  </conditionalFormatting>
  <conditionalFormatting sqref="E15">
    <cfRule type="cellIs" dxfId="168" priority="25" operator="greaterThan">
      <formula>12.3</formula>
    </cfRule>
  </conditionalFormatting>
  <conditionalFormatting sqref="E17">
    <cfRule type="cellIs" dxfId="167" priority="24" operator="greaterThan">
      <formula>12.3</formula>
    </cfRule>
  </conditionalFormatting>
  <conditionalFormatting sqref="E17">
    <cfRule type="cellIs" dxfId="166" priority="23" operator="greaterThan">
      <formula>12.3</formula>
    </cfRule>
  </conditionalFormatting>
  <conditionalFormatting sqref="E19">
    <cfRule type="cellIs" dxfId="165" priority="22" operator="greaterThan">
      <formula>12.3</formula>
    </cfRule>
  </conditionalFormatting>
  <conditionalFormatting sqref="E19">
    <cfRule type="cellIs" dxfId="164" priority="21" operator="greaterThan">
      <formula>12.3</formula>
    </cfRule>
  </conditionalFormatting>
  <conditionalFormatting sqref="E21">
    <cfRule type="cellIs" dxfId="163" priority="20" operator="greaterThan">
      <formula>12.3</formula>
    </cfRule>
  </conditionalFormatting>
  <conditionalFormatting sqref="E21">
    <cfRule type="cellIs" dxfId="162" priority="19" operator="greaterThan">
      <formula>12.3</formula>
    </cfRule>
  </conditionalFormatting>
  <conditionalFormatting sqref="E23">
    <cfRule type="cellIs" dxfId="161" priority="18" operator="greaterThan">
      <formula>12.3</formula>
    </cfRule>
  </conditionalFormatting>
  <conditionalFormatting sqref="E23">
    <cfRule type="cellIs" dxfId="160" priority="17" operator="greaterThan">
      <formula>12.3</formula>
    </cfRule>
  </conditionalFormatting>
  <conditionalFormatting sqref="E25">
    <cfRule type="cellIs" dxfId="159" priority="16" operator="greaterThan">
      <formula>12.3</formula>
    </cfRule>
  </conditionalFormatting>
  <conditionalFormatting sqref="E25">
    <cfRule type="cellIs" dxfId="158" priority="15" operator="greaterThan">
      <formula>12.3</formula>
    </cfRule>
  </conditionalFormatting>
  <conditionalFormatting sqref="E27">
    <cfRule type="cellIs" dxfId="157" priority="14" operator="greaterThan">
      <formula>12.3</formula>
    </cfRule>
  </conditionalFormatting>
  <conditionalFormatting sqref="E27">
    <cfRule type="cellIs" dxfId="156" priority="13" operator="greaterThan">
      <formula>12.3</formula>
    </cfRule>
  </conditionalFormatting>
  <conditionalFormatting sqref="E29">
    <cfRule type="cellIs" dxfId="155" priority="12" operator="greaterThan">
      <formula>12.3</formula>
    </cfRule>
  </conditionalFormatting>
  <conditionalFormatting sqref="E29">
    <cfRule type="cellIs" dxfId="154" priority="11" operator="greaterThan">
      <formula>12.3</formula>
    </cfRule>
  </conditionalFormatting>
  <conditionalFormatting sqref="E31">
    <cfRule type="cellIs" dxfId="153" priority="10" operator="greaterThan">
      <formula>12.3</formula>
    </cfRule>
  </conditionalFormatting>
  <conditionalFormatting sqref="E31">
    <cfRule type="cellIs" dxfId="152" priority="9" operator="greaterThan">
      <formula>12.3</formula>
    </cfRule>
  </conditionalFormatting>
  <conditionalFormatting sqref="E33">
    <cfRule type="cellIs" dxfId="151" priority="8" operator="greaterThan">
      <formula>12.3</formula>
    </cfRule>
  </conditionalFormatting>
  <conditionalFormatting sqref="E33">
    <cfRule type="cellIs" dxfId="150" priority="7" operator="greaterThan">
      <formula>12.3</formula>
    </cfRule>
  </conditionalFormatting>
  <conditionalFormatting sqref="E35">
    <cfRule type="cellIs" dxfId="149" priority="6" operator="greaterThan">
      <formula>12.3</formula>
    </cfRule>
  </conditionalFormatting>
  <conditionalFormatting sqref="E35">
    <cfRule type="cellIs" dxfId="148" priority="5" operator="greaterThan">
      <formula>12.3</formula>
    </cfRule>
  </conditionalFormatting>
  <conditionalFormatting sqref="E37">
    <cfRule type="cellIs" dxfId="147" priority="4" operator="greaterThan">
      <formula>12.3</formula>
    </cfRule>
  </conditionalFormatting>
  <conditionalFormatting sqref="E37">
    <cfRule type="cellIs" dxfId="146" priority="3" operator="greaterThan">
      <formula>12.3</formula>
    </cfRule>
  </conditionalFormatting>
  <conditionalFormatting sqref="E39">
    <cfRule type="cellIs" dxfId="145" priority="2" operator="greaterThan">
      <formula>12.3</formula>
    </cfRule>
  </conditionalFormatting>
  <conditionalFormatting sqref="E39">
    <cfRule type="cellIs" dxfId="144" priority="1" operator="greaterThan">
      <formula>12.3</formula>
    </cfRule>
  </conditionalFormatting>
  <dataValidations count="1">
    <dataValidation type="decimal" allowBlank="1" showInputMessage="1" showErrorMessage="1" sqref="D4:E223">
      <formula1>0</formula1>
      <formula2>1440</formula2>
    </dataValidation>
  </dataValidations>
  <pageMargins left="0.7" right="0.7" top="0.75" bottom="0.75" header="0.3" footer="0.3"/>
  <pageSetup paperSize="9" orientation="portrait" horizontalDpi="4294967293" verticalDpi="1200" r:id="rId1"/>
  <extLst>
    <ext xmlns:x14="http://schemas.microsoft.com/office/spreadsheetml/2009/9/main" uri="{CCE6A557-97BC-4b89-ADB6-D9C93CAAB3DF}">
      <x14:dataValidations xmlns:xm="http://schemas.microsoft.com/office/excel/2006/main" count="9">
        <x14:dataValidation type="list" showInputMessage="1" showErrorMessage="1">
          <x14:formula1>
            <xm:f>Lookup!$K$1:$K$4</xm:f>
          </x14:formula1>
          <xm:sqref>K4:K223</xm:sqref>
        </x14:dataValidation>
        <x14:dataValidation type="list" showInputMessage="1" showErrorMessage="1">
          <x14:formula1>
            <xm:f>Lookup!$H$2:$H$3</xm:f>
          </x14:formula1>
          <xm:sqref>J4:J223 Q4:AH223</xm:sqref>
        </x14:dataValidation>
        <x14:dataValidation type="list" showInputMessage="1" showErrorMessage="1">
          <x14:formula1>
            <xm:f>Lookup!$D$1:$D$7</xm:f>
          </x14:formula1>
          <xm:sqref>I4:I223</xm:sqref>
        </x14:dataValidation>
        <x14:dataValidation type="list" showInputMessage="1" showErrorMessage="1">
          <x14:formula1>
            <xm:f>Lookup!$A$1:$A$17</xm:f>
          </x14:formula1>
          <xm:sqref>H21:H223 H4:H13</xm:sqref>
        </x14:dataValidation>
        <x14:dataValidation type="list" showInputMessage="1" showErrorMessage="1">
          <x14:formula1>
            <xm:f>Lookup!$B$19:$B$49</xm:f>
          </x14:formula1>
          <xm:sqref>O4:O223</xm:sqref>
        </x14:dataValidation>
        <x14:dataValidation type="list" showInputMessage="1" showErrorMessage="1">
          <x14:formula1>
            <xm:f>Lookup!$K$7:$K$9</xm:f>
          </x14:formula1>
          <xm:sqref>M4:M223</xm:sqref>
        </x14:dataValidation>
        <x14:dataValidation type="list" showInputMessage="1" showErrorMessage="1">
          <x14:formula1>
            <xm:f>Lookup!$N$1:$N$6</xm:f>
          </x14:formula1>
          <xm:sqref>L4:L223</xm:sqref>
        </x14:dataValidation>
        <x14:dataValidation type="list" showInputMessage="1" showErrorMessage="1" promptTitle="การกรอกข้อมูล" prompt="01:ข่าวสาร 02:ส่งเสริมความรู้_x000a_03:ส่งเสริมการศึกษาจริยธรรมศิลปะวัฒนธรรม_x000a_04:ให้ความรู้ความเข้าใจในการพัฒนาเศรษฐกิจ_x000a_05:เด็กเยาวชน 06:ท้องถิ่น 07:วิทยาศาสตร์สุขภาพ_x000a_08:กีฬา 09:ข่าวสารบันเทิง 10:บันเทิง 11:พิเศษ_x000a_12:เพลง 13:ภาพยนต์ 14:ตลก 15:ละคร 16:สารคดี">
          <x14:formula1>
            <xm:f>Lookup!$A$1:$A$17</xm:f>
          </x14:formula1>
          <xm:sqref>H14:H20</xm:sqref>
        </x14:dataValidation>
        <x14:dataValidation type="list" showInputMessage="1" showErrorMessage="1">
          <x14:formula1>
            <xm:f>Lookup!$Q$1:$Q$4</xm:f>
          </x14:formula1>
          <xm:sqref>P4:P223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AW223"/>
  <sheetViews>
    <sheetView zoomScale="74" zoomScaleNormal="74" workbookViewId="0">
      <pane xSplit="6" ySplit="3" topLeftCell="N4" activePane="bottomRight" state="frozenSplit"/>
      <selection activeCell="D25" sqref="D25"/>
      <selection pane="topRight" activeCell="D25" sqref="D25"/>
      <selection pane="bottomLeft" activeCell="D25" sqref="D25"/>
      <selection pane="bottomRight" activeCell="D4" sqref="D4:U53"/>
    </sheetView>
  </sheetViews>
  <sheetFormatPr defaultColWidth="8.90625" defaultRowHeight="14" x14ac:dyDescent="0.3"/>
  <cols>
    <col min="1" max="3" width="11.90625" style="6" customWidth="1"/>
    <col min="4" max="4" width="12.08984375" style="6" customWidth="1"/>
    <col min="5" max="5" width="10.6328125" style="105" customWidth="1"/>
    <col min="6" max="6" width="37.90625" style="4" customWidth="1"/>
    <col min="7" max="7" width="29.453125" style="4" customWidth="1"/>
    <col min="8" max="8" width="9.36328125" style="103" customWidth="1"/>
    <col min="9" max="9" width="11.453125" style="103" customWidth="1"/>
    <col min="10" max="10" width="13.08984375" style="4" customWidth="1"/>
    <col min="11" max="11" width="20.36328125" style="4" bestFit="1" customWidth="1"/>
    <col min="12" max="12" width="28.36328125" style="4" bestFit="1" customWidth="1"/>
    <col min="13" max="13" width="17.36328125" style="4" bestFit="1" customWidth="1"/>
    <col min="14" max="14" width="17.7265625" style="4" customWidth="1"/>
    <col min="15" max="15" width="19.453125" style="4" customWidth="1"/>
    <col min="16" max="16" width="15.453125" style="4" bestFit="1" customWidth="1"/>
    <col min="17" max="17" width="17.90625" style="4" bestFit="1" customWidth="1"/>
    <col min="18" max="18" width="14.7265625" style="4" customWidth="1"/>
    <col min="19" max="19" width="9.36328125" style="4" bestFit="1" customWidth="1"/>
    <col min="20" max="20" width="16.08984375" style="4" bestFit="1" customWidth="1"/>
    <col min="21" max="21" width="8.90625" style="4"/>
    <col min="22" max="24" width="0" style="4" hidden="1" customWidth="1"/>
    <col min="25" max="34" width="8.90625" style="4"/>
    <col min="35" max="35" width="0" style="4" hidden="1" customWidth="1"/>
    <col min="36" max="37" width="11.6328125" style="4" hidden="1" customWidth="1"/>
    <col min="38" max="38" width="0" style="4" hidden="1" customWidth="1"/>
    <col min="39" max="40" width="12.90625" style="4" hidden="1" customWidth="1"/>
    <col min="41" max="43" width="8.90625" style="4" hidden="1" customWidth="1"/>
    <col min="44" max="44" width="0" style="4" hidden="1" customWidth="1"/>
    <col min="45" max="47" width="10.08984375" style="4" hidden="1" customWidth="1"/>
    <col min="48" max="49" width="15.36328125" style="4" hidden="1" customWidth="1"/>
    <col min="50" max="16384" width="8.90625" style="4"/>
  </cols>
  <sheetData>
    <row r="1" spans="1:49" ht="22.15" customHeight="1" x14ac:dyDescent="0.4">
      <c r="A1" s="485" t="str">
        <f>Lookup!S14</f>
        <v>วันพฤหัสบดี</v>
      </c>
      <c r="B1" s="485"/>
      <c r="C1" s="485"/>
      <c r="D1" s="485"/>
      <c r="E1" s="485"/>
      <c r="F1" s="485"/>
      <c r="G1" s="111"/>
      <c r="H1" s="112"/>
      <c r="I1" s="112"/>
      <c r="J1" s="111"/>
      <c r="K1" s="111"/>
      <c r="L1" s="111"/>
      <c r="M1" s="111"/>
      <c r="N1" s="111"/>
      <c r="O1" s="111"/>
      <c r="P1" s="111"/>
      <c r="Q1" s="111"/>
      <c r="R1" s="111"/>
      <c r="S1" s="111"/>
      <c r="T1" s="111"/>
      <c r="U1" s="111"/>
      <c r="V1" s="111"/>
      <c r="W1" s="111"/>
      <c r="X1" s="111"/>
      <c r="AI1" s="303">
        <f>SUM(AI4:AI93)</f>
        <v>86400</v>
      </c>
      <c r="AJ1" s="436">
        <f>ROUNDDOWN(AI1/60,0) + (MOD(AI1,60))/100</f>
        <v>1440</v>
      </c>
      <c r="AK1" s="436"/>
      <c r="AL1" s="303">
        <f>SUM(AL4:AL93)</f>
        <v>73800</v>
      </c>
      <c r="AM1" s="436">
        <f>ROUNDDOWN(AL1/60,0) + (MOD(AL1,60))/100</f>
        <v>1230</v>
      </c>
      <c r="AN1" s="436"/>
      <c r="AO1" s="303">
        <f>SUM(AO4:AO93)</f>
        <v>12600</v>
      </c>
      <c r="AP1" s="436">
        <f>ROUNDDOWN(AO1/60,0) + (MOD(AO1,60))/100</f>
        <v>210</v>
      </c>
      <c r="AQ1" s="436"/>
      <c r="AR1" s="303">
        <f>SUM(AR4:AR93)</f>
        <v>0</v>
      </c>
      <c r="AS1" s="436">
        <f>ROUNDDOWN(AR1/60,0) + (MOD(AR1,60))/100</f>
        <v>0</v>
      </c>
      <c r="AT1" s="436"/>
      <c r="AU1" s="303">
        <f>SUM(AU4:AU93)</f>
        <v>0</v>
      </c>
      <c r="AV1" s="436">
        <f>ROUNDDOWN(AU1/60,0) + (MOD(AU1,60))/100</f>
        <v>0</v>
      </c>
      <c r="AW1" s="436"/>
    </row>
    <row r="2" spans="1:49" s="101" customFormat="1" ht="13.15" customHeight="1" x14ac:dyDescent="0.25">
      <c r="A2" s="486" t="str">
        <f>Lookup!X2</f>
        <v>เวลาเริ่มต้น</v>
      </c>
      <c r="B2" s="487" t="str">
        <f>Lookup!X3</f>
        <v>เวลาสิ้นสุด</v>
      </c>
      <c r="C2" s="487" t="s">
        <v>244</v>
      </c>
      <c r="D2" s="489" t="str">
        <f>Lookup!X4</f>
        <v>ระยะเวลารายการ (นาที)</v>
      </c>
      <c r="E2" s="489" t="str">
        <f>Lookup!X5</f>
        <v>ระยะเวลาโฆษณา (นาที)</v>
      </c>
      <c r="F2" s="490" t="str">
        <f>Lookup!X6</f>
        <v>ชื่อรายการ</v>
      </c>
      <c r="G2" s="490" t="str">
        <f>Lookup!X7</f>
        <v>เนื้อหารายการโดยย่อ</v>
      </c>
      <c r="H2" s="492" t="str">
        <f>Lookup!X8</f>
        <v>ประเภทรายการ</v>
      </c>
      <c r="I2" s="492" t="str">
        <f>Lookup!X9</f>
        <v>ระดับความเหมาะสม</v>
      </c>
      <c r="J2" s="492" t="str">
        <f>Lookup!X10</f>
        <v>รายการสารประโยชน์ต่อสาธารณะ</v>
      </c>
      <c r="K2" s="490" t="str">
        <f>Lookup!Y11</f>
        <v>รูปแบบการจัดรายการ</v>
      </c>
      <c r="L2" s="496" t="str">
        <f>Lookup!Y13</f>
        <v>ที่มาของรายการ</v>
      </c>
      <c r="M2" s="497"/>
      <c r="N2" s="497"/>
      <c r="O2" s="498"/>
      <c r="P2" s="490" t="str">
        <f>Lookup!Y16</f>
        <v>ภาษาที่ใช้</v>
      </c>
      <c r="Q2" s="492" t="str">
        <f>Lookup!X18</f>
        <v>รายการสร้างสรรค์สังคม</v>
      </c>
      <c r="R2" s="494" t="str">
        <f>Lookup!Y19</f>
        <v>รายการส่งเสริม คุ้มครองสิทธิ ผู้พิการ</v>
      </c>
      <c r="S2" s="494" t="s">
        <v>167</v>
      </c>
      <c r="T2" s="494" t="s">
        <v>168</v>
      </c>
      <c r="U2" s="494" t="s">
        <v>180</v>
      </c>
      <c r="V2" s="283"/>
      <c r="W2" s="283"/>
      <c r="X2" s="283"/>
      <c r="AI2" s="437" t="s">
        <v>242</v>
      </c>
      <c r="AJ2" s="437" t="s">
        <v>244</v>
      </c>
      <c r="AK2" s="437" t="s">
        <v>243</v>
      </c>
      <c r="AL2" s="438" t="s">
        <v>242</v>
      </c>
      <c r="AM2" s="438" t="s">
        <v>249</v>
      </c>
      <c r="AN2" s="438" t="s">
        <v>245</v>
      </c>
      <c r="AO2" s="441" t="s">
        <v>242</v>
      </c>
      <c r="AP2" s="441" t="s">
        <v>152</v>
      </c>
      <c r="AQ2" s="441" t="s">
        <v>246</v>
      </c>
      <c r="AR2" s="442" t="s">
        <v>242</v>
      </c>
      <c r="AS2" s="442" t="s">
        <v>182</v>
      </c>
      <c r="AT2" s="442" t="s">
        <v>247</v>
      </c>
      <c r="AU2" s="439" t="s">
        <v>242</v>
      </c>
      <c r="AV2" s="439" t="s">
        <v>183</v>
      </c>
      <c r="AW2" s="439" t="s">
        <v>248</v>
      </c>
    </row>
    <row r="3" spans="1:49" s="102" customFormat="1" ht="27.65" customHeight="1" x14ac:dyDescent="0.35">
      <c r="A3" s="486"/>
      <c r="B3" s="488"/>
      <c r="C3" s="488"/>
      <c r="D3" s="489"/>
      <c r="E3" s="489"/>
      <c r="F3" s="491"/>
      <c r="G3" s="491"/>
      <c r="H3" s="493"/>
      <c r="I3" s="493"/>
      <c r="J3" s="493"/>
      <c r="K3" s="491"/>
      <c r="L3" s="327" t="str">
        <f>Lookup!Y13</f>
        <v>ที่มาของรายการ</v>
      </c>
      <c r="M3" s="327" t="s">
        <v>141</v>
      </c>
      <c r="N3" s="327" t="s">
        <v>81</v>
      </c>
      <c r="O3" s="328" t="s">
        <v>250</v>
      </c>
      <c r="P3" s="491"/>
      <c r="Q3" s="493"/>
      <c r="R3" s="495"/>
      <c r="S3" s="495"/>
      <c r="T3" s="495"/>
      <c r="U3" s="495"/>
      <c r="V3" s="283"/>
      <c r="W3" s="283"/>
      <c r="X3" s="283"/>
      <c r="AI3" s="437"/>
      <c r="AJ3" s="437"/>
      <c r="AK3" s="437"/>
      <c r="AL3" s="438"/>
      <c r="AM3" s="438"/>
      <c r="AN3" s="438"/>
      <c r="AO3" s="441"/>
      <c r="AP3" s="441"/>
      <c r="AQ3" s="441"/>
      <c r="AR3" s="442"/>
      <c r="AS3" s="442"/>
      <c r="AT3" s="442"/>
      <c r="AU3" s="440"/>
      <c r="AV3" s="440"/>
      <c r="AW3" s="440"/>
    </row>
    <row r="4" spans="1:49" ht="14.5" x14ac:dyDescent="0.35">
      <c r="A4" s="79">
        <v>0.20833333333333334</v>
      </c>
      <c r="B4" s="5">
        <f t="shared" ref="B4:B67" si="0">IF(AND(A4&lt;&gt;"",C4&lt;&gt;"",C4&lt;&gt;0),A4+TIME(0,INT(AJ4),AK4),"")</f>
        <v>0.21041666666666667</v>
      </c>
      <c r="C4" s="336">
        <f>AJ4+(AK4/100)</f>
        <v>3</v>
      </c>
      <c r="D4" s="73">
        <v>3</v>
      </c>
      <c r="E4" s="73">
        <v>0</v>
      </c>
      <c r="F4" s="74" t="s">
        <v>295</v>
      </c>
      <c r="G4" s="74" t="s">
        <v>296</v>
      </c>
      <c r="H4" s="75" t="s">
        <v>3</v>
      </c>
      <c r="I4" s="75" t="s">
        <v>70</v>
      </c>
      <c r="J4" s="75" t="s">
        <v>42</v>
      </c>
      <c r="K4" s="74" t="s">
        <v>48</v>
      </c>
      <c r="L4" s="74" t="s">
        <v>58</v>
      </c>
      <c r="M4" s="287" t="s">
        <v>189</v>
      </c>
      <c r="N4" s="74" t="s">
        <v>304</v>
      </c>
      <c r="O4" s="288" t="s">
        <v>99</v>
      </c>
      <c r="P4" s="74" t="s">
        <v>59</v>
      </c>
      <c r="Q4" s="75" t="s">
        <v>42</v>
      </c>
      <c r="R4" s="75" t="s">
        <v>44</v>
      </c>
      <c r="S4" s="75" t="s">
        <v>44</v>
      </c>
      <c r="T4" s="75" t="s">
        <v>44</v>
      </c>
      <c r="U4" s="75" t="s">
        <v>44</v>
      </c>
      <c r="V4" s="75"/>
      <c r="W4" s="75"/>
      <c r="X4" s="75"/>
      <c r="Y4" s="75"/>
      <c r="Z4" s="75"/>
      <c r="AA4" s="75"/>
      <c r="AB4" s="75"/>
      <c r="AC4" s="75"/>
      <c r="AD4" s="75"/>
      <c r="AE4" s="75"/>
      <c r="AF4" s="75"/>
      <c r="AG4" s="75"/>
      <c r="AH4" s="75"/>
      <c r="AI4" s="101">
        <f>ROUNDDOWN(((AM4*60)+AN4)+((AP4*60)+AQ4),0)</f>
        <v>180</v>
      </c>
      <c r="AJ4" s="4">
        <f>ROUNDDOWN(AI4/60,0)</f>
        <v>3</v>
      </c>
      <c r="AK4" s="4">
        <f>MOD(AI4,60)</f>
        <v>0</v>
      </c>
      <c r="AL4" s="4">
        <f>ROUNDDOWN(((AM4*60)+AN4),0)</f>
        <v>180</v>
      </c>
      <c r="AM4" s="4">
        <f t="shared" ref="AM4:AM67" si="1">INT(D4)</f>
        <v>3</v>
      </c>
      <c r="AN4" s="4">
        <f t="shared" ref="AN4:AN67" si="2">((ROUNDDOWN(D4,2)-INT(D4))*100)</f>
        <v>0</v>
      </c>
      <c r="AO4" s="4">
        <f>ROUNDDOWN(((AP4*60)+AQ4),0)</f>
        <v>0</v>
      </c>
      <c r="AP4" s="4">
        <f t="shared" ref="AP4:AP67" si="3">INT(E4)</f>
        <v>0</v>
      </c>
      <c r="AQ4" s="4">
        <f t="shared" ref="AQ4:AQ67" si="4">((ROUNDDOWN(E4,2)-INT(E4))*100)</f>
        <v>0</v>
      </c>
      <c r="AR4" s="4">
        <f>ROUNDDOWN(((AS4*60)+AT4),0)</f>
        <v>0</v>
      </c>
      <c r="AS4" s="4">
        <f t="shared" ref="AS4:AS67" si="5">IF(U4="ใช่",INT(D4),0)</f>
        <v>0</v>
      </c>
      <c r="AT4" s="4">
        <f t="shared" ref="AT4:AT67" si="6">IF(U4="ใช่",((ROUNDDOWN(D4,2)-INT(D4))*100),0)</f>
        <v>0</v>
      </c>
      <c r="AU4" s="4">
        <f>ROUNDDOWN(((AV4*60)+AW4),0)</f>
        <v>0</v>
      </c>
      <c r="AV4" s="4">
        <f t="shared" ref="AV4:AV67" si="7">IF(U4="ใช่",INT(E4),0)</f>
        <v>0</v>
      </c>
      <c r="AW4" s="4">
        <f t="shared" ref="AW4:AW67" si="8">IF(U4="ใช่",((ROUNDDOWN(E4,2)-INT(E4))*100),0)</f>
        <v>0</v>
      </c>
    </row>
    <row r="5" spans="1:49" ht="14.5" x14ac:dyDescent="0.35">
      <c r="A5" s="104">
        <f t="shared" ref="A5:A68" si="9">IF(AND(A4&lt;&gt;"",C5&lt;&gt;"",C5&lt;&gt;0),A4+TIME(0,(INT(AJ4)),AK4),"")</f>
        <v>0.21041666666666667</v>
      </c>
      <c r="B5" s="5">
        <f t="shared" si="0"/>
        <v>0.25</v>
      </c>
      <c r="C5" s="336">
        <f t="shared" ref="C5:C68" si="10">AJ5+(AK5/100)</f>
        <v>57</v>
      </c>
      <c r="D5" s="73">
        <v>47</v>
      </c>
      <c r="E5" s="73">
        <v>10</v>
      </c>
      <c r="F5" s="74" t="s">
        <v>313</v>
      </c>
      <c r="G5" s="74" t="s">
        <v>314</v>
      </c>
      <c r="H5" s="75" t="s">
        <v>7</v>
      </c>
      <c r="I5" s="75" t="s">
        <v>70</v>
      </c>
      <c r="J5" s="75" t="s">
        <v>42</v>
      </c>
      <c r="K5" s="74" t="s">
        <v>50</v>
      </c>
      <c r="L5" s="74" t="s">
        <v>54</v>
      </c>
      <c r="M5" s="287" t="s">
        <v>189</v>
      </c>
      <c r="N5" s="74"/>
      <c r="O5" s="288" t="s">
        <v>99</v>
      </c>
      <c r="P5" s="74" t="s">
        <v>59</v>
      </c>
      <c r="Q5" s="75" t="s">
        <v>42</v>
      </c>
      <c r="R5" s="75" t="s">
        <v>44</v>
      </c>
      <c r="S5" s="75" t="s">
        <v>44</v>
      </c>
      <c r="T5" s="75" t="s">
        <v>44</v>
      </c>
      <c r="U5" s="75" t="s">
        <v>44</v>
      </c>
      <c r="V5" s="75"/>
      <c r="W5" s="75"/>
      <c r="X5" s="75"/>
      <c r="Y5" s="75"/>
      <c r="Z5" s="75"/>
      <c r="AA5" s="75"/>
      <c r="AB5" s="75"/>
      <c r="AC5" s="75"/>
      <c r="AD5" s="75"/>
      <c r="AE5" s="75"/>
      <c r="AF5" s="75"/>
      <c r="AG5" s="75"/>
      <c r="AH5" s="75"/>
      <c r="AI5" s="101">
        <f t="shared" ref="AI5:AI68" si="11">ROUNDDOWN(((AM5*60)+AN5)+((AP5*60)+AQ5),0)</f>
        <v>3420</v>
      </c>
      <c r="AJ5" s="4">
        <f t="shared" ref="AJ5:AJ68" si="12">ROUNDDOWN(AI5/60,0)</f>
        <v>57</v>
      </c>
      <c r="AK5" s="4">
        <f t="shared" ref="AK5:AK68" si="13">MOD(AI5,60)</f>
        <v>0</v>
      </c>
      <c r="AL5" s="4">
        <f t="shared" ref="AL5:AL68" si="14">ROUNDDOWN(((AM5*60)+AN5),0)</f>
        <v>2820</v>
      </c>
      <c r="AM5" s="4">
        <f t="shared" si="1"/>
        <v>47</v>
      </c>
      <c r="AN5" s="4">
        <f t="shared" si="2"/>
        <v>0</v>
      </c>
      <c r="AO5" s="4">
        <f t="shared" ref="AO5:AO68" si="15">ROUNDDOWN(((AP5*60)+AQ5),0)</f>
        <v>600</v>
      </c>
      <c r="AP5" s="4">
        <f t="shared" si="3"/>
        <v>10</v>
      </c>
      <c r="AQ5" s="4">
        <f t="shared" si="4"/>
        <v>0</v>
      </c>
      <c r="AR5" s="4">
        <f t="shared" ref="AR5:AR68" si="16">ROUNDDOWN(((AS5*60)+AT5),0)</f>
        <v>0</v>
      </c>
      <c r="AS5" s="4">
        <f t="shared" si="5"/>
        <v>0</v>
      </c>
      <c r="AT5" s="4">
        <f t="shared" si="6"/>
        <v>0</v>
      </c>
      <c r="AU5" s="4">
        <f t="shared" ref="AU5:AU68" si="17">ROUNDDOWN(((AV5*60)+AW5),0)</f>
        <v>0</v>
      </c>
      <c r="AV5" s="4">
        <f t="shared" si="7"/>
        <v>0</v>
      </c>
      <c r="AW5" s="4">
        <f t="shared" si="8"/>
        <v>0</v>
      </c>
    </row>
    <row r="6" spans="1:49" ht="14.5" x14ac:dyDescent="0.35">
      <c r="A6" s="104">
        <f t="shared" si="9"/>
        <v>0.25</v>
      </c>
      <c r="B6" s="5">
        <f t="shared" si="0"/>
        <v>0.25208333333333333</v>
      </c>
      <c r="C6" s="336">
        <f t="shared" si="10"/>
        <v>3</v>
      </c>
      <c r="D6" s="73">
        <v>3</v>
      </c>
      <c r="E6" s="73">
        <v>0</v>
      </c>
      <c r="F6" s="74" t="s">
        <v>295</v>
      </c>
      <c r="G6" s="74" t="s">
        <v>296</v>
      </c>
      <c r="H6" s="75" t="s">
        <v>3</v>
      </c>
      <c r="I6" s="75" t="s">
        <v>70</v>
      </c>
      <c r="J6" s="75" t="s">
        <v>42</v>
      </c>
      <c r="K6" s="74" t="s">
        <v>48</v>
      </c>
      <c r="L6" s="74" t="s">
        <v>58</v>
      </c>
      <c r="M6" s="287" t="s">
        <v>189</v>
      </c>
      <c r="N6" s="74" t="s">
        <v>304</v>
      </c>
      <c r="O6" s="288" t="s">
        <v>99</v>
      </c>
      <c r="P6" s="74" t="s">
        <v>59</v>
      </c>
      <c r="Q6" s="75" t="s">
        <v>42</v>
      </c>
      <c r="R6" s="75" t="s">
        <v>44</v>
      </c>
      <c r="S6" s="75" t="s">
        <v>44</v>
      </c>
      <c r="T6" s="75" t="s">
        <v>44</v>
      </c>
      <c r="U6" s="75" t="s">
        <v>44</v>
      </c>
      <c r="V6" s="75"/>
      <c r="W6" s="75"/>
      <c r="X6" s="75"/>
      <c r="Y6" s="75"/>
      <c r="Z6" s="75"/>
      <c r="AA6" s="75"/>
      <c r="AB6" s="75"/>
      <c r="AC6" s="75"/>
      <c r="AD6" s="75"/>
      <c r="AE6" s="75"/>
      <c r="AF6" s="75"/>
      <c r="AG6" s="75"/>
      <c r="AH6" s="75"/>
      <c r="AI6" s="101">
        <f t="shared" si="11"/>
        <v>180</v>
      </c>
      <c r="AJ6" s="4">
        <f t="shared" si="12"/>
        <v>3</v>
      </c>
      <c r="AK6" s="4">
        <f t="shared" si="13"/>
        <v>0</v>
      </c>
      <c r="AL6" s="4">
        <f t="shared" si="14"/>
        <v>180</v>
      </c>
      <c r="AM6" s="4">
        <f t="shared" si="1"/>
        <v>3</v>
      </c>
      <c r="AN6" s="4">
        <f t="shared" si="2"/>
        <v>0</v>
      </c>
      <c r="AO6" s="4">
        <f t="shared" si="15"/>
        <v>0</v>
      </c>
      <c r="AP6" s="4">
        <f t="shared" si="3"/>
        <v>0</v>
      </c>
      <c r="AQ6" s="4">
        <f t="shared" si="4"/>
        <v>0</v>
      </c>
      <c r="AR6" s="4">
        <f t="shared" si="16"/>
        <v>0</v>
      </c>
      <c r="AS6" s="4">
        <f t="shared" si="5"/>
        <v>0</v>
      </c>
      <c r="AT6" s="4">
        <f t="shared" si="6"/>
        <v>0</v>
      </c>
      <c r="AU6" s="4">
        <f t="shared" si="17"/>
        <v>0</v>
      </c>
      <c r="AV6" s="4">
        <f t="shared" si="7"/>
        <v>0</v>
      </c>
      <c r="AW6" s="4">
        <f t="shared" si="8"/>
        <v>0</v>
      </c>
    </row>
    <row r="7" spans="1:49" ht="14.5" x14ac:dyDescent="0.35">
      <c r="A7" s="104">
        <f t="shared" si="9"/>
        <v>0.25208333333333333</v>
      </c>
      <c r="B7" s="5">
        <f t="shared" si="0"/>
        <v>0.29166666666666663</v>
      </c>
      <c r="C7" s="336">
        <f t="shared" si="10"/>
        <v>57</v>
      </c>
      <c r="D7" s="73">
        <v>47</v>
      </c>
      <c r="E7" s="73">
        <v>10</v>
      </c>
      <c r="F7" s="74" t="s">
        <v>318</v>
      </c>
      <c r="G7" s="74" t="s">
        <v>319</v>
      </c>
      <c r="H7" s="75" t="s">
        <v>17</v>
      </c>
      <c r="I7" s="75" t="s">
        <v>70</v>
      </c>
      <c r="J7" s="75" t="s">
        <v>42</v>
      </c>
      <c r="K7" s="74" t="s">
        <v>50</v>
      </c>
      <c r="L7" s="74" t="s">
        <v>54</v>
      </c>
      <c r="M7" s="287" t="s">
        <v>189</v>
      </c>
      <c r="N7" s="74"/>
      <c r="O7" s="288" t="s">
        <v>99</v>
      </c>
      <c r="P7" s="74" t="s">
        <v>59</v>
      </c>
      <c r="Q7" s="75" t="s">
        <v>42</v>
      </c>
      <c r="R7" s="75" t="s">
        <v>44</v>
      </c>
      <c r="S7" s="75" t="s">
        <v>44</v>
      </c>
      <c r="T7" s="75" t="s">
        <v>44</v>
      </c>
      <c r="U7" s="75" t="s">
        <v>44</v>
      </c>
      <c r="V7" s="75"/>
      <c r="W7" s="75"/>
      <c r="X7" s="75"/>
      <c r="Y7" s="75"/>
      <c r="Z7" s="75"/>
      <c r="AA7" s="75"/>
      <c r="AB7" s="75"/>
      <c r="AC7" s="75"/>
      <c r="AD7" s="75"/>
      <c r="AE7" s="75"/>
      <c r="AF7" s="75"/>
      <c r="AG7" s="75"/>
      <c r="AH7" s="75"/>
      <c r="AI7" s="101">
        <f t="shared" si="11"/>
        <v>3420</v>
      </c>
      <c r="AJ7" s="4">
        <f t="shared" si="12"/>
        <v>57</v>
      </c>
      <c r="AK7" s="4">
        <f t="shared" si="13"/>
        <v>0</v>
      </c>
      <c r="AL7" s="4">
        <f t="shared" si="14"/>
        <v>2820</v>
      </c>
      <c r="AM7" s="4">
        <f t="shared" si="1"/>
        <v>47</v>
      </c>
      <c r="AN7" s="4">
        <f t="shared" si="2"/>
        <v>0</v>
      </c>
      <c r="AO7" s="4">
        <f t="shared" si="15"/>
        <v>600</v>
      </c>
      <c r="AP7" s="4">
        <f t="shared" si="3"/>
        <v>10</v>
      </c>
      <c r="AQ7" s="4">
        <f t="shared" si="4"/>
        <v>0</v>
      </c>
      <c r="AR7" s="4">
        <f t="shared" si="16"/>
        <v>0</v>
      </c>
      <c r="AS7" s="4">
        <f t="shared" si="5"/>
        <v>0</v>
      </c>
      <c r="AT7" s="4">
        <f t="shared" si="6"/>
        <v>0</v>
      </c>
      <c r="AU7" s="4">
        <f t="shared" si="17"/>
        <v>0</v>
      </c>
      <c r="AV7" s="4">
        <f t="shared" si="7"/>
        <v>0</v>
      </c>
      <c r="AW7" s="4">
        <f t="shared" si="8"/>
        <v>0</v>
      </c>
    </row>
    <row r="8" spans="1:49" ht="14.5" x14ac:dyDescent="0.35">
      <c r="A8" s="104">
        <f t="shared" si="9"/>
        <v>0.29166666666666663</v>
      </c>
      <c r="B8" s="5">
        <f t="shared" si="0"/>
        <v>0.31249999999999994</v>
      </c>
      <c r="C8" s="336">
        <f t="shared" si="10"/>
        <v>30</v>
      </c>
      <c r="D8" s="73">
        <v>30</v>
      </c>
      <c r="E8" s="73">
        <v>0</v>
      </c>
      <c r="F8" s="74" t="s">
        <v>294</v>
      </c>
      <c r="G8" s="74" t="s">
        <v>299</v>
      </c>
      <c r="H8" s="75" t="s">
        <v>3</v>
      </c>
      <c r="I8" s="75" t="s">
        <v>70</v>
      </c>
      <c r="J8" s="75" t="s">
        <v>42</v>
      </c>
      <c r="K8" s="74" t="s">
        <v>48</v>
      </c>
      <c r="L8" s="74" t="s">
        <v>58</v>
      </c>
      <c r="M8" s="287" t="s">
        <v>189</v>
      </c>
      <c r="N8" s="74" t="s">
        <v>305</v>
      </c>
      <c r="O8" s="288" t="s">
        <v>99</v>
      </c>
      <c r="P8" s="74" t="s">
        <v>59</v>
      </c>
      <c r="Q8" s="75" t="s">
        <v>42</v>
      </c>
      <c r="R8" s="75" t="s">
        <v>44</v>
      </c>
      <c r="S8" s="75" t="s">
        <v>44</v>
      </c>
      <c r="T8" s="75" t="s">
        <v>44</v>
      </c>
      <c r="U8" s="75" t="s">
        <v>44</v>
      </c>
      <c r="V8" s="75"/>
      <c r="W8" s="75"/>
      <c r="X8" s="75"/>
      <c r="Y8" s="75"/>
      <c r="Z8" s="75"/>
      <c r="AA8" s="75"/>
      <c r="AB8" s="75"/>
      <c r="AC8" s="75"/>
      <c r="AD8" s="75"/>
      <c r="AE8" s="75"/>
      <c r="AF8" s="75"/>
      <c r="AG8" s="75"/>
      <c r="AH8" s="75"/>
      <c r="AI8" s="101">
        <f t="shared" si="11"/>
        <v>1800</v>
      </c>
      <c r="AJ8" s="4">
        <f t="shared" si="12"/>
        <v>30</v>
      </c>
      <c r="AK8" s="4">
        <f t="shared" si="13"/>
        <v>0</v>
      </c>
      <c r="AL8" s="4">
        <f t="shared" si="14"/>
        <v>1800</v>
      </c>
      <c r="AM8" s="4">
        <f t="shared" si="1"/>
        <v>30</v>
      </c>
      <c r="AN8" s="4">
        <f t="shared" si="2"/>
        <v>0</v>
      </c>
      <c r="AO8" s="4">
        <f t="shared" si="15"/>
        <v>0</v>
      </c>
      <c r="AP8" s="4">
        <f t="shared" si="3"/>
        <v>0</v>
      </c>
      <c r="AQ8" s="4">
        <f t="shared" si="4"/>
        <v>0</v>
      </c>
      <c r="AR8" s="4">
        <f t="shared" si="16"/>
        <v>0</v>
      </c>
      <c r="AS8" s="4">
        <f t="shared" si="5"/>
        <v>0</v>
      </c>
      <c r="AT8" s="4">
        <f t="shared" si="6"/>
        <v>0</v>
      </c>
      <c r="AU8" s="4">
        <f t="shared" si="17"/>
        <v>0</v>
      </c>
      <c r="AV8" s="4">
        <f t="shared" si="7"/>
        <v>0</v>
      </c>
      <c r="AW8" s="4">
        <f t="shared" si="8"/>
        <v>0</v>
      </c>
    </row>
    <row r="9" spans="1:49" ht="14.5" x14ac:dyDescent="0.35">
      <c r="A9" s="104">
        <f t="shared" si="9"/>
        <v>0.31249999999999994</v>
      </c>
      <c r="B9" s="5">
        <f t="shared" si="0"/>
        <v>0.33333333333333326</v>
      </c>
      <c r="C9" s="336">
        <f t="shared" si="10"/>
        <v>30</v>
      </c>
      <c r="D9" s="73">
        <v>30</v>
      </c>
      <c r="E9" s="73">
        <v>0</v>
      </c>
      <c r="F9" s="74" t="s">
        <v>317</v>
      </c>
      <c r="G9" s="74" t="s">
        <v>320</v>
      </c>
      <c r="H9" s="75" t="s">
        <v>3</v>
      </c>
      <c r="I9" s="75" t="s">
        <v>70</v>
      </c>
      <c r="J9" s="75" t="s">
        <v>42</v>
      </c>
      <c r="K9" s="74" t="s">
        <v>48</v>
      </c>
      <c r="L9" s="74" t="s">
        <v>58</v>
      </c>
      <c r="M9" s="287" t="s">
        <v>189</v>
      </c>
      <c r="N9" s="74" t="s">
        <v>309</v>
      </c>
      <c r="O9" s="288" t="s">
        <v>99</v>
      </c>
      <c r="P9" s="74" t="s">
        <v>59</v>
      </c>
      <c r="Q9" s="75" t="s">
        <v>42</v>
      </c>
      <c r="R9" s="75" t="s">
        <v>44</v>
      </c>
      <c r="S9" s="75" t="s">
        <v>44</v>
      </c>
      <c r="T9" s="75" t="s">
        <v>44</v>
      </c>
      <c r="U9" s="75" t="s">
        <v>44</v>
      </c>
      <c r="V9" s="75"/>
      <c r="W9" s="75"/>
      <c r="X9" s="75"/>
      <c r="Y9" s="75"/>
      <c r="Z9" s="75"/>
      <c r="AA9" s="75"/>
      <c r="AB9" s="75"/>
      <c r="AC9" s="75"/>
      <c r="AD9" s="75"/>
      <c r="AE9" s="75"/>
      <c r="AF9" s="75"/>
      <c r="AG9" s="75"/>
      <c r="AH9" s="75"/>
      <c r="AI9" s="101">
        <f t="shared" si="11"/>
        <v>1800</v>
      </c>
      <c r="AJ9" s="4">
        <f t="shared" si="12"/>
        <v>30</v>
      </c>
      <c r="AK9" s="4">
        <f t="shared" si="13"/>
        <v>0</v>
      </c>
      <c r="AL9" s="4">
        <f t="shared" si="14"/>
        <v>1800</v>
      </c>
      <c r="AM9" s="4">
        <f t="shared" si="1"/>
        <v>30</v>
      </c>
      <c r="AN9" s="4">
        <f t="shared" si="2"/>
        <v>0</v>
      </c>
      <c r="AO9" s="4">
        <f t="shared" si="15"/>
        <v>0</v>
      </c>
      <c r="AP9" s="4">
        <f t="shared" si="3"/>
        <v>0</v>
      </c>
      <c r="AQ9" s="4">
        <f t="shared" si="4"/>
        <v>0</v>
      </c>
      <c r="AR9" s="4">
        <f t="shared" si="16"/>
        <v>0</v>
      </c>
      <c r="AS9" s="4">
        <f t="shared" si="5"/>
        <v>0</v>
      </c>
      <c r="AT9" s="4">
        <f t="shared" si="6"/>
        <v>0</v>
      </c>
      <c r="AU9" s="4">
        <f t="shared" si="17"/>
        <v>0</v>
      </c>
      <c r="AV9" s="4">
        <f t="shared" si="7"/>
        <v>0</v>
      </c>
      <c r="AW9" s="4">
        <f t="shared" si="8"/>
        <v>0</v>
      </c>
    </row>
    <row r="10" spans="1:49" ht="14.5" x14ac:dyDescent="0.35">
      <c r="A10" s="104">
        <f t="shared" si="9"/>
        <v>0.33333333333333326</v>
      </c>
      <c r="B10" s="5">
        <f t="shared" si="0"/>
        <v>0.3340277777777777</v>
      </c>
      <c r="C10" s="336">
        <f t="shared" si="10"/>
        <v>1</v>
      </c>
      <c r="D10" s="73">
        <v>1</v>
      </c>
      <c r="E10" s="73">
        <v>0</v>
      </c>
      <c r="F10" s="74" t="s">
        <v>301</v>
      </c>
      <c r="G10" s="74" t="s">
        <v>300</v>
      </c>
      <c r="H10" s="75" t="s">
        <v>3</v>
      </c>
      <c r="I10" s="75" t="s">
        <v>70</v>
      </c>
      <c r="J10" s="75" t="s">
        <v>42</v>
      </c>
      <c r="K10" s="74" t="s">
        <v>50</v>
      </c>
      <c r="L10" s="74" t="s">
        <v>58</v>
      </c>
      <c r="M10" s="287" t="s">
        <v>189</v>
      </c>
      <c r="N10" s="74"/>
      <c r="O10" s="288" t="s">
        <v>99</v>
      </c>
      <c r="P10" s="74" t="s">
        <v>59</v>
      </c>
      <c r="Q10" s="75" t="s">
        <v>42</v>
      </c>
      <c r="R10" s="75" t="s">
        <v>44</v>
      </c>
      <c r="S10" s="75" t="s">
        <v>42</v>
      </c>
      <c r="T10" s="75" t="s">
        <v>44</v>
      </c>
      <c r="U10" s="75" t="s">
        <v>44</v>
      </c>
      <c r="V10" s="75"/>
      <c r="W10" s="75"/>
      <c r="X10" s="75"/>
      <c r="Y10" s="75"/>
      <c r="Z10" s="75"/>
      <c r="AA10" s="75"/>
      <c r="AB10" s="75"/>
      <c r="AC10" s="75"/>
      <c r="AD10" s="75"/>
      <c r="AE10" s="75"/>
      <c r="AF10" s="75"/>
      <c r="AG10" s="75"/>
      <c r="AH10" s="75"/>
      <c r="AI10" s="101">
        <f t="shared" si="11"/>
        <v>60</v>
      </c>
      <c r="AJ10" s="4">
        <f t="shared" si="12"/>
        <v>1</v>
      </c>
      <c r="AK10" s="4">
        <f t="shared" si="13"/>
        <v>0</v>
      </c>
      <c r="AL10" s="4">
        <f t="shared" si="14"/>
        <v>60</v>
      </c>
      <c r="AM10" s="4">
        <f t="shared" si="1"/>
        <v>1</v>
      </c>
      <c r="AN10" s="4">
        <f t="shared" si="2"/>
        <v>0</v>
      </c>
      <c r="AO10" s="4">
        <f t="shared" si="15"/>
        <v>0</v>
      </c>
      <c r="AP10" s="4">
        <f t="shared" si="3"/>
        <v>0</v>
      </c>
      <c r="AQ10" s="4">
        <f t="shared" si="4"/>
        <v>0</v>
      </c>
      <c r="AR10" s="4">
        <f t="shared" si="16"/>
        <v>0</v>
      </c>
      <c r="AS10" s="4">
        <f t="shared" si="5"/>
        <v>0</v>
      </c>
      <c r="AT10" s="4">
        <f t="shared" si="6"/>
        <v>0</v>
      </c>
      <c r="AU10" s="4">
        <f t="shared" si="17"/>
        <v>0</v>
      </c>
      <c r="AV10" s="4">
        <f t="shared" si="7"/>
        <v>0</v>
      </c>
      <c r="AW10" s="4">
        <f t="shared" si="8"/>
        <v>0</v>
      </c>
    </row>
    <row r="11" spans="1:49" ht="14.5" x14ac:dyDescent="0.35">
      <c r="A11" s="104">
        <f t="shared" si="9"/>
        <v>0.3340277777777777</v>
      </c>
      <c r="B11" s="5">
        <f t="shared" si="0"/>
        <v>0.33611111111111103</v>
      </c>
      <c r="C11" s="336">
        <f t="shared" si="10"/>
        <v>3</v>
      </c>
      <c r="D11" s="73">
        <v>3</v>
      </c>
      <c r="E11" s="73">
        <v>0</v>
      </c>
      <c r="F11" s="74" t="s">
        <v>295</v>
      </c>
      <c r="G11" s="74" t="s">
        <v>296</v>
      </c>
      <c r="H11" s="75" t="s">
        <v>3</v>
      </c>
      <c r="I11" s="75" t="s">
        <v>70</v>
      </c>
      <c r="J11" s="75" t="s">
        <v>42</v>
      </c>
      <c r="K11" s="74" t="s">
        <v>48</v>
      </c>
      <c r="L11" s="74" t="s">
        <v>58</v>
      </c>
      <c r="M11" s="287" t="s">
        <v>189</v>
      </c>
      <c r="N11" s="74" t="s">
        <v>304</v>
      </c>
      <c r="O11" s="288" t="s">
        <v>99</v>
      </c>
      <c r="P11" s="74" t="s">
        <v>59</v>
      </c>
      <c r="Q11" s="75" t="s">
        <v>42</v>
      </c>
      <c r="R11" s="75" t="s">
        <v>44</v>
      </c>
      <c r="S11" s="75" t="s">
        <v>44</v>
      </c>
      <c r="T11" s="75" t="s">
        <v>44</v>
      </c>
      <c r="U11" s="75" t="s">
        <v>44</v>
      </c>
      <c r="V11" s="75"/>
      <c r="W11" s="75"/>
      <c r="X11" s="75"/>
      <c r="Y11" s="75"/>
      <c r="Z11" s="75"/>
      <c r="AA11" s="75"/>
      <c r="AB11" s="75"/>
      <c r="AC11" s="75"/>
      <c r="AD11" s="75"/>
      <c r="AE11" s="75"/>
      <c r="AF11" s="75"/>
      <c r="AG11" s="75"/>
      <c r="AH11" s="75"/>
      <c r="AI11" s="101">
        <f t="shared" si="11"/>
        <v>180</v>
      </c>
      <c r="AJ11" s="4">
        <f t="shared" si="12"/>
        <v>3</v>
      </c>
      <c r="AK11" s="4">
        <f t="shared" si="13"/>
        <v>0</v>
      </c>
      <c r="AL11" s="4">
        <f t="shared" si="14"/>
        <v>180</v>
      </c>
      <c r="AM11" s="4">
        <f t="shared" si="1"/>
        <v>3</v>
      </c>
      <c r="AN11" s="4">
        <f t="shared" si="2"/>
        <v>0</v>
      </c>
      <c r="AO11" s="4">
        <f t="shared" si="15"/>
        <v>0</v>
      </c>
      <c r="AP11" s="4">
        <f t="shared" si="3"/>
        <v>0</v>
      </c>
      <c r="AQ11" s="4">
        <f t="shared" si="4"/>
        <v>0</v>
      </c>
      <c r="AR11" s="4">
        <f t="shared" si="16"/>
        <v>0</v>
      </c>
      <c r="AS11" s="4">
        <f t="shared" si="5"/>
        <v>0</v>
      </c>
      <c r="AT11" s="4">
        <f t="shared" si="6"/>
        <v>0</v>
      </c>
      <c r="AU11" s="4">
        <f t="shared" si="17"/>
        <v>0</v>
      </c>
      <c r="AV11" s="4">
        <f t="shared" si="7"/>
        <v>0</v>
      </c>
      <c r="AW11" s="4">
        <f t="shared" si="8"/>
        <v>0</v>
      </c>
    </row>
    <row r="12" spans="1:49" ht="14.5" x14ac:dyDescent="0.35">
      <c r="A12" s="104">
        <f t="shared" si="9"/>
        <v>0.33611111111111103</v>
      </c>
      <c r="B12" s="5">
        <f t="shared" si="0"/>
        <v>0.37499999999999989</v>
      </c>
      <c r="C12" s="336">
        <f t="shared" si="10"/>
        <v>56</v>
      </c>
      <c r="D12" s="73">
        <v>46</v>
      </c>
      <c r="E12" s="73">
        <v>10</v>
      </c>
      <c r="F12" s="74" t="s">
        <v>318</v>
      </c>
      <c r="G12" s="74" t="s">
        <v>319</v>
      </c>
      <c r="H12" s="75" t="s">
        <v>17</v>
      </c>
      <c r="I12" s="75" t="s">
        <v>70</v>
      </c>
      <c r="J12" s="75" t="s">
        <v>42</v>
      </c>
      <c r="K12" s="74" t="s">
        <v>50</v>
      </c>
      <c r="L12" s="74" t="s">
        <v>54</v>
      </c>
      <c r="M12" s="287" t="s">
        <v>189</v>
      </c>
      <c r="N12" s="74"/>
      <c r="O12" s="288" t="s">
        <v>99</v>
      </c>
      <c r="P12" s="74" t="s">
        <v>59</v>
      </c>
      <c r="Q12" s="75" t="s">
        <v>42</v>
      </c>
      <c r="R12" s="75" t="s">
        <v>44</v>
      </c>
      <c r="S12" s="75" t="s">
        <v>44</v>
      </c>
      <c r="T12" s="75" t="s">
        <v>44</v>
      </c>
      <c r="U12" s="75" t="s">
        <v>44</v>
      </c>
      <c r="V12" s="75"/>
      <c r="W12" s="75"/>
      <c r="X12" s="75"/>
      <c r="Y12" s="75"/>
      <c r="Z12" s="75"/>
      <c r="AA12" s="75"/>
      <c r="AB12" s="75"/>
      <c r="AC12" s="75"/>
      <c r="AD12" s="75"/>
      <c r="AE12" s="75"/>
      <c r="AF12" s="75"/>
      <c r="AG12" s="75"/>
      <c r="AH12" s="75"/>
      <c r="AI12" s="101">
        <f t="shared" si="11"/>
        <v>3360</v>
      </c>
      <c r="AJ12" s="4">
        <f t="shared" si="12"/>
        <v>56</v>
      </c>
      <c r="AK12" s="4">
        <f t="shared" si="13"/>
        <v>0</v>
      </c>
      <c r="AL12" s="4">
        <f t="shared" si="14"/>
        <v>2760</v>
      </c>
      <c r="AM12" s="4">
        <f t="shared" si="1"/>
        <v>46</v>
      </c>
      <c r="AN12" s="4">
        <f t="shared" si="2"/>
        <v>0</v>
      </c>
      <c r="AO12" s="4">
        <f t="shared" si="15"/>
        <v>600</v>
      </c>
      <c r="AP12" s="4">
        <f t="shared" si="3"/>
        <v>10</v>
      </c>
      <c r="AQ12" s="4">
        <f t="shared" si="4"/>
        <v>0</v>
      </c>
      <c r="AR12" s="4">
        <f t="shared" si="16"/>
        <v>0</v>
      </c>
      <c r="AS12" s="4">
        <f t="shared" si="5"/>
        <v>0</v>
      </c>
      <c r="AT12" s="4">
        <f t="shared" si="6"/>
        <v>0</v>
      </c>
      <c r="AU12" s="4">
        <f t="shared" si="17"/>
        <v>0</v>
      </c>
      <c r="AV12" s="4">
        <f t="shared" si="7"/>
        <v>0</v>
      </c>
      <c r="AW12" s="4">
        <f t="shared" si="8"/>
        <v>0</v>
      </c>
    </row>
    <row r="13" spans="1:49" ht="14.5" x14ac:dyDescent="0.35">
      <c r="A13" s="104">
        <f t="shared" si="9"/>
        <v>0.37499999999999989</v>
      </c>
      <c r="B13" s="5">
        <f t="shared" si="0"/>
        <v>0.37708333333333321</v>
      </c>
      <c r="C13" s="336">
        <f t="shared" si="10"/>
        <v>3</v>
      </c>
      <c r="D13" s="73">
        <v>3</v>
      </c>
      <c r="E13" s="73">
        <v>0</v>
      </c>
      <c r="F13" s="74" t="s">
        <v>295</v>
      </c>
      <c r="G13" s="74" t="s">
        <v>296</v>
      </c>
      <c r="H13" s="75" t="s">
        <v>3</v>
      </c>
      <c r="I13" s="75" t="s">
        <v>70</v>
      </c>
      <c r="J13" s="75" t="s">
        <v>42</v>
      </c>
      <c r="K13" s="74" t="s">
        <v>48</v>
      </c>
      <c r="L13" s="74" t="s">
        <v>58</v>
      </c>
      <c r="M13" s="287" t="s">
        <v>189</v>
      </c>
      <c r="N13" s="74" t="s">
        <v>304</v>
      </c>
      <c r="O13" s="288" t="s">
        <v>99</v>
      </c>
      <c r="P13" s="74" t="s">
        <v>59</v>
      </c>
      <c r="Q13" s="75" t="s">
        <v>42</v>
      </c>
      <c r="R13" s="75" t="s">
        <v>44</v>
      </c>
      <c r="S13" s="75" t="s">
        <v>44</v>
      </c>
      <c r="T13" s="75" t="s">
        <v>44</v>
      </c>
      <c r="U13" s="75" t="s">
        <v>44</v>
      </c>
      <c r="V13" s="75"/>
      <c r="W13" s="75"/>
      <c r="X13" s="75"/>
      <c r="Y13" s="75"/>
      <c r="Z13" s="75"/>
      <c r="AA13" s="75"/>
      <c r="AB13" s="75"/>
      <c r="AC13" s="75"/>
      <c r="AD13" s="75"/>
      <c r="AE13" s="75"/>
      <c r="AF13" s="75"/>
      <c r="AG13" s="75"/>
      <c r="AH13" s="75"/>
      <c r="AI13" s="101">
        <f t="shared" si="11"/>
        <v>180</v>
      </c>
      <c r="AJ13" s="4">
        <f t="shared" si="12"/>
        <v>3</v>
      </c>
      <c r="AK13" s="4">
        <f t="shared" si="13"/>
        <v>0</v>
      </c>
      <c r="AL13" s="4">
        <f t="shared" si="14"/>
        <v>180</v>
      </c>
      <c r="AM13" s="4">
        <f t="shared" si="1"/>
        <v>3</v>
      </c>
      <c r="AN13" s="4">
        <f t="shared" si="2"/>
        <v>0</v>
      </c>
      <c r="AO13" s="4">
        <f t="shared" si="15"/>
        <v>0</v>
      </c>
      <c r="AP13" s="4">
        <f t="shared" si="3"/>
        <v>0</v>
      </c>
      <c r="AQ13" s="4">
        <f t="shared" si="4"/>
        <v>0</v>
      </c>
      <c r="AR13" s="4">
        <f t="shared" si="16"/>
        <v>0</v>
      </c>
      <c r="AS13" s="4">
        <f t="shared" si="5"/>
        <v>0</v>
      </c>
      <c r="AT13" s="4">
        <f t="shared" si="6"/>
        <v>0</v>
      </c>
      <c r="AU13" s="4">
        <f t="shared" si="17"/>
        <v>0</v>
      </c>
      <c r="AV13" s="4">
        <f t="shared" si="7"/>
        <v>0</v>
      </c>
      <c r="AW13" s="4">
        <f t="shared" si="8"/>
        <v>0</v>
      </c>
    </row>
    <row r="14" spans="1:49" ht="14.5" x14ac:dyDescent="0.35">
      <c r="A14" s="104">
        <f t="shared" si="9"/>
        <v>0.37708333333333321</v>
      </c>
      <c r="B14" s="5">
        <f t="shared" si="0"/>
        <v>0.41666666666666652</v>
      </c>
      <c r="C14" s="336">
        <f t="shared" si="10"/>
        <v>57</v>
      </c>
      <c r="D14" s="73">
        <v>47</v>
      </c>
      <c r="E14" s="73">
        <v>10</v>
      </c>
      <c r="F14" s="74" t="s">
        <v>318</v>
      </c>
      <c r="G14" s="74" t="s">
        <v>319</v>
      </c>
      <c r="H14" s="75" t="s">
        <v>17</v>
      </c>
      <c r="I14" s="75" t="s">
        <v>70</v>
      </c>
      <c r="J14" s="75" t="s">
        <v>42</v>
      </c>
      <c r="K14" s="74" t="s">
        <v>50</v>
      </c>
      <c r="L14" s="74" t="s">
        <v>54</v>
      </c>
      <c r="M14" s="287" t="s">
        <v>189</v>
      </c>
      <c r="N14" s="74"/>
      <c r="O14" s="288" t="s">
        <v>99</v>
      </c>
      <c r="P14" s="74" t="s">
        <v>59</v>
      </c>
      <c r="Q14" s="75" t="s">
        <v>44</v>
      </c>
      <c r="R14" s="75" t="s">
        <v>44</v>
      </c>
      <c r="S14" s="75" t="s">
        <v>44</v>
      </c>
      <c r="T14" s="75" t="s">
        <v>44</v>
      </c>
      <c r="U14" s="75" t="s">
        <v>44</v>
      </c>
      <c r="V14" s="75"/>
      <c r="W14" s="75"/>
      <c r="X14" s="75"/>
      <c r="Y14" s="75"/>
      <c r="Z14" s="75"/>
      <c r="AA14" s="75"/>
      <c r="AB14" s="75"/>
      <c r="AC14" s="75"/>
      <c r="AD14" s="75"/>
      <c r="AE14" s="75"/>
      <c r="AF14" s="75"/>
      <c r="AG14" s="75"/>
      <c r="AH14" s="75"/>
      <c r="AI14" s="101">
        <f t="shared" si="11"/>
        <v>3420</v>
      </c>
      <c r="AJ14" s="4">
        <f t="shared" si="12"/>
        <v>57</v>
      </c>
      <c r="AK14" s="4">
        <f t="shared" si="13"/>
        <v>0</v>
      </c>
      <c r="AL14" s="4">
        <f t="shared" si="14"/>
        <v>2820</v>
      </c>
      <c r="AM14" s="4">
        <f t="shared" si="1"/>
        <v>47</v>
      </c>
      <c r="AN14" s="4">
        <f t="shared" si="2"/>
        <v>0</v>
      </c>
      <c r="AO14" s="4">
        <f t="shared" si="15"/>
        <v>600</v>
      </c>
      <c r="AP14" s="4">
        <f t="shared" si="3"/>
        <v>10</v>
      </c>
      <c r="AQ14" s="4">
        <f t="shared" si="4"/>
        <v>0</v>
      </c>
      <c r="AR14" s="4">
        <f t="shared" si="16"/>
        <v>0</v>
      </c>
      <c r="AS14" s="4">
        <f t="shared" si="5"/>
        <v>0</v>
      </c>
      <c r="AT14" s="4">
        <f t="shared" si="6"/>
        <v>0</v>
      </c>
      <c r="AU14" s="4">
        <f t="shared" si="17"/>
        <v>0</v>
      </c>
      <c r="AV14" s="4">
        <f t="shared" si="7"/>
        <v>0</v>
      </c>
      <c r="AW14" s="4">
        <f t="shared" si="8"/>
        <v>0</v>
      </c>
    </row>
    <row r="15" spans="1:49" ht="14.5" x14ac:dyDescent="0.35">
      <c r="A15" s="104">
        <f t="shared" si="9"/>
        <v>0.41666666666666652</v>
      </c>
      <c r="B15" s="5">
        <f t="shared" si="0"/>
        <v>0.41874999999999984</v>
      </c>
      <c r="C15" s="336">
        <f t="shared" si="10"/>
        <v>3</v>
      </c>
      <c r="D15" s="73">
        <v>3</v>
      </c>
      <c r="E15" s="73">
        <v>0</v>
      </c>
      <c r="F15" s="74" t="s">
        <v>295</v>
      </c>
      <c r="G15" s="74" t="s">
        <v>296</v>
      </c>
      <c r="H15" s="75" t="s">
        <v>3</v>
      </c>
      <c r="I15" s="75" t="s">
        <v>70</v>
      </c>
      <c r="J15" s="75" t="s">
        <v>42</v>
      </c>
      <c r="K15" s="74" t="s">
        <v>48</v>
      </c>
      <c r="L15" s="74" t="s">
        <v>58</v>
      </c>
      <c r="M15" s="287" t="s">
        <v>189</v>
      </c>
      <c r="N15" s="74" t="s">
        <v>304</v>
      </c>
      <c r="O15" s="288" t="s">
        <v>99</v>
      </c>
      <c r="P15" s="74" t="s">
        <v>59</v>
      </c>
      <c r="Q15" s="75" t="s">
        <v>42</v>
      </c>
      <c r="R15" s="75" t="s">
        <v>44</v>
      </c>
      <c r="S15" s="75" t="s">
        <v>44</v>
      </c>
      <c r="T15" s="75" t="s">
        <v>44</v>
      </c>
      <c r="U15" s="75" t="s">
        <v>44</v>
      </c>
      <c r="V15" s="75"/>
      <c r="W15" s="75"/>
      <c r="X15" s="75"/>
      <c r="Y15" s="75"/>
      <c r="Z15" s="75"/>
      <c r="AA15" s="75"/>
      <c r="AB15" s="75"/>
      <c r="AC15" s="75"/>
      <c r="AD15" s="75"/>
      <c r="AE15" s="75"/>
      <c r="AF15" s="75"/>
      <c r="AG15" s="75"/>
      <c r="AH15" s="75"/>
      <c r="AI15" s="101">
        <f t="shared" si="11"/>
        <v>180</v>
      </c>
      <c r="AJ15" s="4">
        <f t="shared" si="12"/>
        <v>3</v>
      </c>
      <c r="AK15" s="4">
        <f t="shared" si="13"/>
        <v>0</v>
      </c>
      <c r="AL15" s="4">
        <f t="shared" si="14"/>
        <v>180</v>
      </c>
      <c r="AM15" s="4">
        <f t="shared" si="1"/>
        <v>3</v>
      </c>
      <c r="AN15" s="4">
        <f t="shared" si="2"/>
        <v>0</v>
      </c>
      <c r="AO15" s="4">
        <f t="shared" si="15"/>
        <v>0</v>
      </c>
      <c r="AP15" s="4">
        <f t="shared" si="3"/>
        <v>0</v>
      </c>
      <c r="AQ15" s="4">
        <f t="shared" si="4"/>
        <v>0</v>
      </c>
      <c r="AR15" s="4">
        <f t="shared" si="16"/>
        <v>0</v>
      </c>
      <c r="AS15" s="4">
        <f t="shared" si="5"/>
        <v>0</v>
      </c>
      <c r="AT15" s="4">
        <f t="shared" si="6"/>
        <v>0</v>
      </c>
      <c r="AU15" s="4">
        <f t="shared" si="17"/>
        <v>0</v>
      </c>
      <c r="AV15" s="4">
        <f t="shared" si="7"/>
        <v>0</v>
      </c>
      <c r="AW15" s="4">
        <f t="shared" si="8"/>
        <v>0</v>
      </c>
    </row>
    <row r="16" spans="1:49" ht="14.5" x14ac:dyDescent="0.35">
      <c r="A16" s="104">
        <f t="shared" si="9"/>
        <v>0.41874999999999984</v>
      </c>
      <c r="B16" s="5">
        <f t="shared" si="0"/>
        <v>0.45833333333333315</v>
      </c>
      <c r="C16" s="336">
        <f t="shared" si="10"/>
        <v>57</v>
      </c>
      <c r="D16" s="73">
        <v>47</v>
      </c>
      <c r="E16" s="73">
        <v>10</v>
      </c>
      <c r="F16" s="74" t="s">
        <v>318</v>
      </c>
      <c r="G16" s="74" t="s">
        <v>319</v>
      </c>
      <c r="H16" s="75" t="s">
        <v>17</v>
      </c>
      <c r="I16" s="75" t="s">
        <v>70</v>
      </c>
      <c r="J16" s="75" t="s">
        <v>42</v>
      </c>
      <c r="K16" s="74" t="s">
        <v>50</v>
      </c>
      <c r="L16" s="74" t="s">
        <v>54</v>
      </c>
      <c r="M16" s="287" t="s">
        <v>189</v>
      </c>
      <c r="N16" s="74"/>
      <c r="O16" s="288" t="s">
        <v>99</v>
      </c>
      <c r="P16" s="74" t="s">
        <v>59</v>
      </c>
      <c r="Q16" s="75" t="s">
        <v>44</v>
      </c>
      <c r="R16" s="75" t="s">
        <v>44</v>
      </c>
      <c r="S16" s="75" t="s">
        <v>44</v>
      </c>
      <c r="T16" s="75" t="s">
        <v>44</v>
      </c>
      <c r="U16" s="75" t="s">
        <v>44</v>
      </c>
      <c r="V16" s="75"/>
      <c r="W16" s="75"/>
      <c r="X16" s="75"/>
      <c r="Y16" s="75"/>
      <c r="Z16" s="75"/>
      <c r="AA16" s="75"/>
      <c r="AB16" s="75"/>
      <c r="AC16" s="75"/>
      <c r="AD16" s="75"/>
      <c r="AE16" s="75"/>
      <c r="AF16" s="75"/>
      <c r="AG16" s="75"/>
      <c r="AH16" s="75"/>
      <c r="AI16" s="101">
        <f t="shared" si="11"/>
        <v>3420</v>
      </c>
      <c r="AJ16" s="4">
        <f t="shared" si="12"/>
        <v>57</v>
      </c>
      <c r="AK16" s="4">
        <f t="shared" si="13"/>
        <v>0</v>
      </c>
      <c r="AL16" s="4">
        <f t="shared" si="14"/>
        <v>2820</v>
      </c>
      <c r="AM16" s="4">
        <f t="shared" si="1"/>
        <v>47</v>
      </c>
      <c r="AN16" s="4">
        <f t="shared" si="2"/>
        <v>0</v>
      </c>
      <c r="AO16" s="4">
        <f t="shared" si="15"/>
        <v>600</v>
      </c>
      <c r="AP16" s="4">
        <f t="shared" si="3"/>
        <v>10</v>
      </c>
      <c r="AQ16" s="4">
        <f t="shared" si="4"/>
        <v>0</v>
      </c>
      <c r="AR16" s="4">
        <f t="shared" si="16"/>
        <v>0</v>
      </c>
      <c r="AS16" s="4">
        <f t="shared" si="5"/>
        <v>0</v>
      </c>
      <c r="AT16" s="4">
        <f t="shared" si="6"/>
        <v>0</v>
      </c>
      <c r="AU16" s="4">
        <f t="shared" si="17"/>
        <v>0</v>
      </c>
      <c r="AV16" s="4">
        <f t="shared" si="7"/>
        <v>0</v>
      </c>
      <c r="AW16" s="4">
        <f t="shared" si="8"/>
        <v>0</v>
      </c>
    </row>
    <row r="17" spans="1:49" ht="14.5" x14ac:dyDescent="0.35">
      <c r="A17" s="104">
        <f t="shared" si="9"/>
        <v>0.45833333333333315</v>
      </c>
      <c r="B17" s="5">
        <f t="shared" si="0"/>
        <v>0.46041666666666647</v>
      </c>
      <c r="C17" s="336">
        <f t="shared" si="10"/>
        <v>3</v>
      </c>
      <c r="D17" s="73">
        <v>3</v>
      </c>
      <c r="E17" s="73">
        <v>0</v>
      </c>
      <c r="F17" s="74" t="s">
        <v>295</v>
      </c>
      <c r="G17" s="74" t="s">
        <v>296</v>
      </c>
      <c r="H17" s="75" t="s">
        <v>3</v>
      </c>
      <c r="I17" s="75" t="s">
        <v>70</v>
      </c>
      <c r="J17" s="75" t="s">
        <v>42</v>
      </c>
      <c r="K17" s="74" t="s">
        <v>48</v>
      </c>
      <c r="L17" s="74" t="s">
        <v>58</v>
      </c>
      <c r="M17" s="287" t="s">
        <v>189</v>
      </c>
      <c r="N17" s="74" t="s">
        <v>304</v>
      </c>
      <c r="O17" s="288" t="s">
        <v>99</v>
      </c>
      <c r="P17" s="74" t="s">
        <v>59</v>
      </c>
      <c r="Q17" s="75" t="s">
        <v>42</v>
      </c>
      <c r="R17" s="75" t="s">
        <v>44</v>
      </c>
      <c r="S17" s="75" t="s">
        <v>44</v>
      </c>
      <c r="T17" s="75" t="s">
        <v>44</v>
      </c>
      <c r="U17" s="75" t="s">
        <v>44</v>
      </c>
      <c r="V17" s="75"/>
      <c r="W17" s="75"/>
      <c r="X17" s="75"/>
      <c r="Y17" s="75"/>
      <c r="Z17" s="75"/>
      <c r="AA17" s="75"/>
      <c r="AB17" s="75"/>
      <c r="AC17" s="75"/>
      <c r="AD17" s="75"/>
      <c r="AE17" s="75"/>
      <c r="AF17" s="75"/>
      <c r="AG17" s="75"/>
      <c r="AH17" s="75"/>
      <c r="AI17" s="101">
        <f t="shared" si="11"/>
        <v>180</v>
      </c>
      <c r="AJ17" s="4">
        <f t="shared" si="12"/>
        <v>3</v>
      </c>
      <c r="AK17" s="4">
        <f t="shared" si="13"/>
        <v>0</v>
      </c>
      <c r="AL17" s="4">
        <f t="shared" si="14"/>
        <v>180</v>
      </c>
      <c r="AM17" s="4">
        <f t="shared" si="1"/>
        <v>3</v>
      </c>
      <c r="AN17" s="4">
        <f t="shared" si="2"/>
        <v>0</v>
      </c>
      <c r="AO17" s="4">
        <f t="shared" si="15"/>
        <v>0</v>
      </c>
      <c r="AP17" s="4">
        <f t="shared" si="3"/>
        <v>0</v>
      </c>
      <c r="AQ17" s="4">
        <f t="shared" si="4"/>
        <v>0</v>
      </c>
      <c r="AR17" s="4">
        <f t="shared" si="16"/>
        <v>0</v>
      </c>
      <c r="AS17" s="4">
        <f t="shared" si="5"/>
        <v>0</v>
      </c>
      <c r="AT17" s="4">
        <f t="shared" si="6"/>
        <v>0</v>
      </c>
      <c r="AU17" s="4">
        <f t="shared" si="17"/>
        <v>0</v>
      </c>
      <c r="AV17" s="4">
        <f t="shared" si="7"/>
        <v>0</v>
      </c>
      <c r="AW17" s="4">
        <f t="shared" si="8"/>
        <v>0</v>
      </c>
    </row>
    <row r="18" spans="1:49" ht="14.5" x14ac:dyDescent="0.35">
      <c r="A18" s="104">
        <f t="shared" si="9"/>
        <v>0.46041666666666647</v>
      </c>
      <c r="B18" s="5">
        <f t="shared" si="0"/>
        <v>0.49999999999999978</v>
      </c>
      <c r="C18" s="336">
        <f t="shared" si="10"/>
        <v>57</v>
      </c>
      <c r="D18" s="73">
        <v>47</v>
      </c>
      <c r="E18" s="73">
        <v>10</v>
      </c>
      <c r="F18" s="74" t="s">
        <v>318</v>
      </c>
      <c r="G18" s="74" t="s">
        <v>319</v>
      </c>
      <c r="H18" s="75" t="s">
        <v>17</v>
      </c>
      <c r="I18" s="75" t="s">
        <v>70</v>
      </c>
      <c r="J18" s="75" t="s">
        <v>42</v>
      </c>
      <c r="K18" s="74" t="s">
        <v>50</v>
      </c>
      <c r="L18" s="74" t="s">
        <v>54</v>
      </c>
      <c r="M18" s="287" t="s">
        <v>189</v>
      </c>
      <c r="N18" s="74"/>
      <c r="O18" s="288" t="s">
        <v>99</v>
      </c>
      <c r="P18" s="74" t="s">
        <v>59</v>
      </c>
      <c r="Q18" s="75" t="s">
        <v>44</v>
      </c>
      <c r="R18" s="75" t="s">
        <v>44</v>
      </c>
      <c r="S18" s="75" t="s">
        <v>44</v>
      </c>
      <c r="T18" s="75" t="s">
        <v>44</v>
      </c>
      <c r="U18" s="75" t="s">
        <v>44</v>
      </c>
      <c r="V18" s="75"/>
      <c r="W18" s="75"/>
      <c r="X18" s="75"/>
      <c r="Y18" s="75"/>
      <c r="Z18" s="75"/>
      <c r="AA18" s="75"/>
      <c r="AB18" s="75"/>
      <c r="AC18" s="75"/>
      <c r="AD18" s="75"/>
      <c r="AE18" s="75"/>
      <c r="AF18" s="75"/>
      <c r="AG18" s="75"/>
      <c r="AH18" s="75"/>
      <c r="AI18" s="101">
        <f t="shared" si="11"/>
        <v>3420</v>
      </c>
      <c r="AJ18" s="4">
        <f t="shared" si="12"/>
        <v>57</v>
      </c>
      <c r="AK18" s="4">
        <f t="shared" si="13"/>
        <v>0</v>
      </c>
      <c r="AL18" s="4">
        <f t="shared" si="14"/>
        <v>2820</v>
      </c>
      <c r="AM18" s="4">
        <f t="shared" si="1"/>
        <v>47</v>
      </c>
      <c r="AN18" s="4">
        <f t="shared" si="2"/>
        <v>0</v>
      </c>
      <c r="AO18" s="4">
        <f t="shared" si="15"/>
        <v>600</v>
      </c>
      <c r="AP18" s="4">
        <f t="shared" si="3"/>
        <v>10</v>
      </c>
      <c r="AQ18" s="4">
        <f t="shared" si="4"/>
        <v>0</v>
      </c>
      <c r="AR18" s="4">
        <f t="shared" si="16"/>
        <v>0</v>
      </c>
      <c r="AS18" s="4">
        <f t="shared" si="5"/>
        <v>0</v>
      </c>
      <c r="AT18" s="4">
        <f t="shared" si="6"/>
        <v>0</v>
      </c>
      <c r="AU18" s="4">
        <f t="shared" si="17"/>
        <v>0</v>
      </c>
      <c r="AV18" s="4">
        <f t="shared" si="7"/>
        <v>0</v>
      </c>
      <c r="AW18" s="4">
        <f t="shared" si="8"/>
        <v>0</v>
      </c>
    </row>
    <row r="19" spans="1:49" ht="14.5" x14ac:dyDescent="0.35">
      <c r="A19" s="104">
        <f t="shared" si="9"/>
        <v>0.49999999999999978</v>
      </c>
      <c r="B19" s="5">
        <f t="shared" si="0"/>
        <v>0.5020833333333331</v>
      </c>
      <c r="C19" s="336">
        <f t="shared" si="10"/>
        <v>3</v>
      </c>
      <c r="D19" s="73">
        <v>3</v>
      </c>
      <c r="E19" s="73">
        <v>0</v>
      </c>
      <c r="F19" s="74" t="s">
        <v>295</v>
      </c>
      <c r="G19" s="74" t="s">
        <v>296</v>
      </c>
      <c r="H19" s="75" t="s">
        <v>3</v>
      </c>
      <c r="I19" s="75" t="s">
        <v>70</v>
      </c>
      <c r="J19" s="75" t="s">
        <v>42</v>
      </c>
      <c r="K19" s="74" t="s">
        <v>48</v>
      </c>
      <c r="L19" s="74" t="s">
        <v>58</v>
      </c>
      <c r="M19" s="287" t="s">
        <v>189</v>
      </c>
      <c r="N19" s="74" t="s">
        <v>304</v>
      </c>
      <c r="O19" s="288" t="s">
        <v>99</v>
      </c>
      <c r="P19" s="74" t="s">
        <v>59</v>
      </c>
      <c r="Q19" s="75" t="s">
        <v>42</v>
      </c>
      <c r="R19" s="75" t="s">
        <v>44</v>
      </c>
      <c r="S19" s="75" t="s">
        <v>44</v>
      </c>
      <c r="T19" s="75" t="s">
        <v>44</v>
      </c>
      <c r="U19" s="75" t="s">
        <v>44</v>
      </c>
      <c r="V19" s="75"/>
      <c r="W19" s="75"/>
      <c r="X19" s="75"/>
      <c r="Y19" s="75"/>
      <c r="Z19" s="75"/>
      <c r="AA19" s="75"/>
      <c r="AB19" s="75"/>
      <c r="AC19" s="75"/>
      <c r="AD19" s="75"/>
      <c r="AE19" s="75"/>
      <c r="AF19" s="75"/>
      <c r="AG19" s="75"/>
      <c r="AH19" s="75"/>
      <c r="AI19" s="101">
        <f t="shared" si="11"/>
        <v>180</v>
      </c>
      <c r="AJ19" s="4">
        <f t="shared" si="12"/>
        <v>3</v>
      </c>
      <c r="AK19" s="4">
        <f t="shared" si="13"/>
        <v>0</v>
      </c>
      <c r="AL19" s="4">
        <f t="shared" si="14"/>
        <v>180</v>
      </c>
      <c r="AM19" s="4">
        <f t="shared" si="1"/>
        <v>3</v>
      </c>
      <c r="AN19" s="4">
        <f t="shared" si="2"/>
        <v>0</v>
      </c>
      <c r="AO19" s="4">
        <f t="shared" si="15"/>
        <v>0</v>
      </c>
      <c r="AP19" s="4">
        <f t="shared" si="3"/>
        <v>0</v>
      </c>
      <c r="AQ19" s="4">
        <f t="shared" si="4"/>
        <v>0</v>
      </c>
      <c r="AR19" s="4">
        <f t="shared" si="16"/>
        <v>0</v>
      </c>
      <c r="AS19" s="4">
        <f t="shared" si="5"/>
        <v>0</v>
      </c>
      <c r="AT19" s="4">
        <f t="shared" si="6"/>
        <v>0</v>
      </c>
      <c r="AU19" s="4">
        <f t="shared" si="17"/>
        <v>0</v>
      </c>
      <c r="AV19" s="4">
        <f t="shared" si="7"/>
        <v>0</v>
      </c>
      <c r="AW19" s="4">
        <f t="shared" si="8"/>
        <v>0</v>
      </c>
    </row>
    <row r="20" spans="1:49" ht="14.5" x14ac:dyDescent="0.35">
      <c r="A20" s="104">
        <f t="shared" si="9"/>
        <v>0.5020833333333331</v>
      </c>
      <c r="B20" s="5">
        <f t="shared" si="0"/>
        <v>0.54166666666666641</v>
      </c>
      <c r="C20" s="336">
        <f t="shared" si="10"/>
        <v>57</v>
      </c>
      <c r="D20" s="73">
        <v>47</v>
      </c>
      <c r="E20" s="73">
        <v>10</v>
      </c>
      <c r="F20" s="74" t="s">
        <v>318</v>
      </c>
      <c r="G20" s="74" t="s">
        <v>319</v>
      </c>
      <c r="H20" s="75" t="s">
        <v>17</v>
      </c>
      <c r="I20" s="75" t="s">
        <v>70</v>
      </c>
      <c r="J20" s="75" t="s">
        <v>42</v>
      </c>
      <c r="K20" s="74" t="s">
        <v>50</v>
      </c>
      <c r="L20" s="74" t="s">
        <v>54</v>
      </c>
      <c r="M20" s="287" t="s">
        <v>189</v>
      </c>
      <c r="N20" s="74"/>
      <c r="O20" s="288" t="s">
        <v>99</v>
      </c>
      <c r="P20" s="74" t="s">
        <v>59</v>
      </c>
      <c r="Q20" s="75" t="s">
        <v>44</v>
      </c>
      <c r="R20" s="75" t="s">
        <v>44</v>
      </c>
      <c r="S20" s="75" t="s">
        <v>44</v>
      </c>
      <c r="T20" s="75" t="s">
        <v>44</v>
      </c>
      <c r="U20" s="75" t="s">
        <v>44</v>
      </c>
      <c r="V20" s="75"/>
      <c r="W20" s="75"/>
      <c r="X20" s="75"/>
      <c r="Y20" s="75"/>
      <c r="Z20" s="75"/>
      <c r="AA20" s="75"/>
      <c r="AB20" s="75"/>
      <c r="AC20" s="75"/>
      <c r="AD20" s="75"/>
      <c r="AE20" s="75"/>
      <c r="AF20" s="75"/>
      <c r="AG20" s="75"/>
      <c r="AH20" s="75"/>
      <c r="AI20" s="101">
        <f t="shared" si="11"/>
        <v>3420</v>
      </c>
      <c r="AJ20" s="4">
        <f t="shared" si="12"/>
        <v>57</v>
      </c>
      <c r="AK20" s="4">
        <f t="shared" si="13"/>
        <v>0</v>
      </c>
      <c r="AL20" s="4">
        <f t="shared" si="14"/>
        <v>2820</v>
      </c>
      <c r="AM20" s="4">
        <f t="shared" si="1"/>
        <v>47</v>
      </c>
      <c r="AN20" s="4">
        <f t="shared" si="2"/>
        <v>0</v>
      </c>
      <c r="AO20" s="4">
        <f t="shared" si="15"/>
        <v>600</v>
      </c>
      <c r="AP20" s="4">
        <f t="shared" si="3"/>
        <v>10</v>
      </c>
      <c r="AQ20" s="4">
        <f t="shared" si="4"/>
        <v>0</v>
      </c>
      <c r="AR20" s="4">
        <f t="shared" si="16"/>
        <v>0</v>
      </c>
      <c r="AS20" s="4">
        <f t="shared" si="5"/>
        <v>0</v>
      </c>
      <c r="AT20" s="4">
        <f t="shared" si="6"/>
        <v>0</v>
      </c>
      <c r="AU20" s="4">
        <f t="shared" si="17"/>
        <v>0</v>
      </c>
      <c r="AV20" s="4">
        <f t="shared" si="7"/>
        <v>0</v>
      </c>
      <c r="AW20" s="4">
        <f t="shared" si="8"/>
        <v>0</v>
      </c>
    </row>
    <row r="21" spans="1:49" ht="14.5" x14ac:dyDescent="0.35">
      <c r="A21" s="104">
        <f t="shared" si="9"/>
        <v>0.54166666666666641</v>
      </c>
      <c r="B21" s="5">
        <f t="shared" si="0"/>
        <v>0.54374999999999973</v>
      </c>
      <c r="C21" s="336">
        <f t="shared" si="10"/>
        <v>3</v>
      </c>
      <c r="D21" s="73">
        <v>3</v>
      </c>
      <c r="E21" s="73">
        <v>0</v>
      </c>
      <c r="F21" s="74" t="s">
        <v>295</v>
      </c>
      <c r="G21" s="74" t="s">
        <v>296</v>
      </c>
      <c r="H21" s="75" t="s">
        <v>3</v>
      </c>
      <c r="I21" s="75" t="s">
        <v>70</v>
      </c>
      <c r="J21" s="75" t="s">
        <v>42</v>
      </c>
      <c r="K21" s="74" t="s">
        <v>48</v>
      </c>
      <c r="L21" s="74" t="s">
        <v>58</v>
      </c>
      <c r="M21" s="287" t="s">
        <v>189</v>
      </c>
      <c r="N21" s="74" t="s">
        <v>304</v>
      </c>
      <c r="O21" s="288" t="s">
        <v>99</v>
      </c>
      <c r="P21" s="74" t="s">
        <v>59</v>
      </c>
      <c r="Q21" s="75" t="s">
        <v>42</v>
      </c>
      <c r="R21" s="75" t="s">
        <v>44</v>
      </c>
      <c r="S21" s="75" t="s">
        <v>44</v>
      </c>
      <c r="T21" s="75" t="s">
        <v>44</v>
      </c>
      <c r="U21" s="75" t="s">
        <v>44</v>
      </c>
      <c r="V21" s="75"/>
      <c r="W21" s="75"/>
      <c r="X21" s="75"/>
      <c r="Y21" s="75"/>
      <c r="Z21" s="75"/>
      <c r="AA21" s="75"/>
      <c r="AB21" s="75"/>
      <c r="AC21" s="75"/>
      <c r="AD21" s="75"/>
      <c r="AE21" s="75"/>
      <c r="AF21" s="75"/>
      <c r="AG21" s="75"/>
      <c r="AH21" s="75"/>
      <c r="AI21" s="101">
        <f t="shared" si="11"/>
        <v>180</v>
      </c>
      <c r="AJ21" s="4">
        <f t="shared" si="12"/>
        <v>3</v>
      </c>
      <c r="AK21" s="4">
        <f t="shared" si="13"/>
        <v>0</v>
      </c>
      <c r="AL21" s="4">
        <f t="shared" si="14"/>
        <v>180</v>
      </c>
      <c r="AM21" s="4">
        <f t="shared" si="1"/>
        <v>3</v>
      </c>
      <c r="AN21" s="4">
        <f t="shared" si="2"/>
        <v>0</v>
      </c>
      <c r="AO21" s="4">
        <f t="shared" si="15"/>
        <v>0</v>
      </c>
      <c r="AP21" s="4">
        <f t="shared" si="3"/>
        <v>0</v>
      </c>
      <c r="AQ21" s="4">
        <f t="shared" si="4"/>
        <v>0</v>
      </c>
      <c r="AR21" s="4">
        <f t="shared" si="16"/>
        <v>0</v>
      </c>
      <c r="AS21" s="4">
        <f t="shared" si="5"/>
        <v>0</v>
      </c>
      <c r="AT21" s="4">
        <f t="shared" si="6"/>
        <v>0</v>
      </c>
      <c r="AU21" s="4">
        <f t="shared" si="17"/>
        <v>0</v>
      </c>
      <c r="AV21" s="4">
        <f t="shared" si="7"/>
        <v>0</v>
      </c>
      <c r="AW21" s="4">
        <f t="shared" si="8"/>
        <v>0</v>
      </c>
    </row>
    <row r="22" spans="1:49" ht="14.5" x14ac:dyDescent="0.35">
      <c r="A22" s="104">
        <f t="shared" si="9"/>
        <v>0.54374999999999973</v>
      </c>
      <c r="B22" s="5">
        <f t="shared" si="0"/>
        <v>0.58333333333333304</v>
      </c>
      <c r="C22" s="336">
        <f t="shared" si="10"/>
        <v>57</v>
      </c>
      <c r="D22" s="73">
        <v>47</v>
      </c>
      <c r="E22" s="73">
        <v>10</v>
      </c>
      <c r="F22" s="74" t="s">
        <v>318</v>
      </c>
      <c r="G22" s="74" t="s">
        <v>319</v>
      </c>
      <c r="H22" s="75" t="s">
        <v>17</v>
      </c>
      <c r="I22" s="75" t="s">
        <v>70</v>
      </c>
      <c r="J22" s="75" t="s">
        <v>42</v>
      </c>
      <c r="K22" s="74" t="s">
        <v>50</v>
      </c>
      <c r="L22" s="74" t="s">
        <v>54</v>
      </c>
      <c r="M22" s="287" t="s">
        <v>189</v>
      </c>
      <c r="N22" s="74"/>
      <c r="O22" s="288" t="s">
        <v>99</v>
      </c>
      <c r="P22" s="74" t="s">
        <v>59</v>
      </c>
      <c r="Q22" s="75" t="s">
        <v>44</v>
      </c>
      <c r="R22" s="75" t="s">
        <v>44</v>
      </c>
      <c r="S22" s="75" t="s">
        <v>44</v>
      </c>
      <c r="T22" s="75" t="s">
        <v>44</v>
      </c>
      <c r="U22" s="75" t="s">
        <v>44</v>
      </c>
      <c r="V22" s="75"/>
      <c r="W22" s="75"/>
      <c r="X22" s="75"/>
      <c r="Y22" s="75"/>
      <c r="Z22" s="75"/>
      <c r="AA22" s="75"/>
      <c r="AB22" s="75"/>
      <c r="AC22" s="75"/>
      <c r="AD22" s="75"/>
      <c r="AE22" s="75"/>
      <c r="AF22" s="75"/>
      <c r="AG22" s="75"/>
      <c r="AH22" s="75"/>
      <c r="AI22" s="101">
        <f t="shared" si="11"/>
        <v>3420</v>
      </c>
      <c r="AJ22" s="4">
        <f t="shared" si="12"/>
        <v>57</v>
      </c>
      <c r="AK22" s="4">
        <f t="shared" si="13"/>
        <v>0</v>
      </c>
      <c r="AL22" s="4">
        <f t="shared" si="14"/>
        <v>2820</v>
      </c>
      <c r="AM22" s="4">
        <f t="shared" si="1"/>
        <v>47</v>
      </c>
      <c r="AN22" s="4">
        <f t="shared" si="2"/>
        <v>0</v>
      </c>
      <c r="AO22" s="4">
        <f t="shared" si="15"/>
        <v>600</v>
      </c>
      <c r="AP22" s="4">
        <f t="shared" si="3"/>
        <v>10</v>
      </c>
      <c r="AQ22" s="4">
        <f t="shared" si="4"/>
        <v>0</v>
      </c>
      <c r="AR22" s="4">
        <f t="shared" si="16"/>
        <v>0</v>
      </c>
      <c r="AS22" s="4">
        <f t="shared" si="5"/>
        <v>0</v>
      </c>
      <c r="AT22" s="4">
        <f t="shared" si="6"/>
        <v>0</v>
      </c>
      <c r="AU22" s="4">
        <f t="shared" si="17"/>
        <v>0</v>
      </c>
      <c r="AV22" s="4">
        <f t="shared" si="7"/>
        <v>0</v>
      </c>
      <c r="AW22" s="4">
        <f t="shared" si="8"/>
        <v>0</v>
      </c>
    </row>
    <row r="23" spans="1:49" ht="14.5" x14ac:dyDescent="0.35">
      <c r="A23" s="104">
        <f t="shared" si="9"/>
        <v>0.58333333333333304</v>
      </c>
      <c r="B23" s="5">
        <f t="shared" si="0"/>
        <v>0.58541666666666636</v>
      </c>
      <c r="C23" s="336">
        <f t="shared" si="10"/>
        <v>3</v>
      </c>
      <c r="D23" s="73">
        <v>3</v>
      </c>
      <c r="E23" s="73">
        <v>0</v>
      </c>
      <c r="F23" s="74" t="s">
        <v>295</v>
      </c>
      <c r="G23" s="74" t="s">
        <v>296</v>
      </c>
      <c r="H23" s="75" t="s">
        <v>3</v>
      </c>
      <c r="I23" s="75" t="s">
        <v>70</v>
      </c>
      <c r="J23" s="75" t="s">
        <v>42</v>
      </c>
      <c r="K23" s="74" t="s">
        <v>48</v>
      </c>
      <c r="L23" s="74" t="s">
        <v>58</v>
      </c>
      <c r="M23" s="287" t="s">
        <v>189</v>
      </c>
      <c r="N23" s="74" t="s">
        <v>304</v>
      </c>
      <c r="O23" s="288" t="s">
        <v>99</v>
      </c>
      <c r="P23" s="74" t="s">
        <v>59</v>
      </c>
      <c r="Q23" s="75" t="s">
        <v>42</v>
      </c>
      <c r="R23" s="75" t="s">
        <v>44</v>
      </c>
      <c r="S23" s="75" t="s">
        <v>44</v>
      </c>
      <c r="T23" s="75" t="s">
        <v>44</v>
      </c>
      <c r="U23" s="75" t="s">
        <v>44</v>
      </c>
      <c r="V23" s="75"/>
      <c r="W23" s="75"/>
      <c r="X23" s="75"/>
      <c r="Y23" s="75"/>
      <c r="Z23" s="75"/>
      <c r="AA23" s="75"/>
      <c r="AB23" s="75"/>
      <c r="AC23" s="75"/>
      <c r="AD23" s="75"/>
      <c r="AE23" s="75"/>
      <c r="AF23" s="75"/>
      <c r="AG23" s="75"/>
      <c r="AH23" s="75"/>
      <c r="AI23" s="101">
        <f t="shared" si="11"/>
        <v>180</v>
      </c>
      <c r="AJ23" s="4">
        <f t="shared" si="12"/>
        <v>3</v>
      </c>
      <c r="AK23" s="4">
        <f t="shared" si="13"/>
        <v>0</v>
      </c>
      <c r="AL23" s="4">
        <f t="shared" si="14"/>
        <v>180</v>
      </c>
      <c r="AM23" s="4">
        <f t="shared" si="1"/>
        <v>3</v>
      </c>
      <c r="AN23" s="4">
        <f t="shared" si="2"/>
        <v>0</v>
      </c>
      <c r="AO23" s="4">
        <f t="shared" si="15"/>
        <v>0</v>
      </c>
      <c r="AP23" s="4">
        <f t="shared" si="3"/>
        <v>0</v>
      </c>
      <c r="AQ23" s="4">
        <f t="shared" si="4"/>
        <v>0</v>
      </c>
      <c r="AR23" s="4">
        <f t="shared" si="16"/>
        <v>0</v>
      </c>
      <c r="AS23" s="4">
        <f t="shared" si="5"/>
        <v>0</v>
      </c>
      <c r="AT23" s="4">
        <f t="shared" si="6"/>
        <v>0</v>
      </c>
      <c r="AU23" s="4">
        <f t="shared" si="17"/>
        <v>0</v>
      </c>
      <c r="AV23" s="4">
        <f t="shared" si="7"/>
        <v>0</v>
      </c>
      <c r="AW23" s="4">
        <f t="shared" si="8"/>
        <v>0</v>
      </c>
    </row>
    <row r="24" spans="1:49" ht="14.5" x14ac:dyDescent="0.35">
      <c r="A24" s="104">
        <f t="shared" si="9"/>
        <v>0.58541666666666636</v>
      </c>
      <c r="B24" s="5">
        <f t="shared" si="0"/>
        <v>0.62499999999999967</v>
      </c>
      <c r="C24" s="336">
        <f t="shared" si="10"/>
        <v>57</v>
      </c>
      <c r="D24" s="73">
        <v>47</v>
      </c>
      <c r="E24" s="73">
        <v>10</v>
      </c>
      <c r="F24" s="74" t="s">
        <v>323</v>
      </c>
      <c r="G24" s="74" t="s">
        <v>324</v>
      </c>
      <c r="H24" s="75" t="s">
        <v>5</v>
      </c>
      <c r="I24" s="75" t="s">
        <v>70</v>
      </c>
      <c r="J24" s="75" t="s">
        <v>42</v>
      </c>
      <c r="K24" s="74" t="s">
        <v>48</v>
      </c>
      <c r="L24" s="74" t="s">
        <v>58</v>
      </c>
      <c r="M24" s="287" t="s">
        <v>189</v>
      </c>
      <c r="N24" s="74" t="s">
        <v>305</v>
      </c>
      <c r="O24" s="288" t="s">
        <v>99</v>
      </c>
      <c r="P24" s="74" t="s">
        <v>59</v>
      </c>
      <c r="Q24" s="75" t="s">
        <v>42</v>
      </c>
      <c r="R24" s="75" t="s">
        <v>42</v>
      </c>
      <c r="S24" s="75" t="s">
        <v>44</v>
      </c>
      <c r="T24" s="75" t="s">
        <v>44</v>
      </c>
      <c r="U24" s="75" t="s">
        <v>44</v>
      </c>
      <c r="V24" s="75"/>
      <c r="W24" s="75"/>
      <c r="X24" s="75"/>
      <c r="Y24" s="75"/>
      <c r="Z24" s="75"/>
      <c r="AA24" s="75"/>
      <c r="AB24" s="75"/>
      <c r="AC24" s="75"/>
      <c r="AD24" s="75"/>
      <c r="AE24" s="75"/>
      <c r="AF24" s="75"/>
      <c r="AG24" s="75"/>
      <c r="AH24" s="75"/>
      <c r="AI24" s="101">
        <f t="shared" si="11"/>
        <v>3420</v>
      </c>
      <c r="AJ24" s="4">
        <f t="shared" si="12"/>
        <v>57</v>
      </c>
      <c r="AK24" s="4">
        <f t="shared" si="13"/>
        <v>0</v>
      </c>
      <c r="AL24" s="4">
        <f t="shared" si="14"/>
        <v>2820</v>
      </c>
      <c r="AM24" s="4">
        <f t="shared" si="1"/>
        <v>47</v>
      </c>
      <c r="AN24" s="4">
        <f t="shared" si="2"/>
        <v>0</v>
      </c>
      <c r="AO24" s="4">
        <f t="shared" si="15"/>
        <v>600</v>
      </c>
      <c r="AP24" s="4">
        <f t="shared" si="3"/>
        <v>10</v>
      </c>
      <c r="AQ24" s="4">
        <f t="shared" si="4"/>
        <v>0</v>
      </c>
      <c r="AR24" s="4">
        <f t="shared" si="16"/>
        <v>0</v>
      </c>
      <c r="AS24" s="4">
        <f t="shared" si="5"/>
        <v>0</v>
      </c>
      <c r="AT24" s="4">
        <f t="shared" si="6"/>
        <v>0</v>
      </c>
      <c r="AU24" s="4">
        <f t="shared" si="17"/>
        <v>0</v>
      </c>
      <c r="AV24" s="4">
        <f t="shared" si="7"/>
        <v>0</v>
      </c>
      <c r="AW24" s="4">
        <f t="shared" si="8"/>
        <v>0</v>
      </c>
    </row>
    <row r="25" spans="1:49" ht="14.5" x14ac:dyDescent="0.35">
      <c r="A25" s="104">
        <f t="shared" si="9"/>
        <v>0.62499999999999967</v>
      </c>
      <c r="B25" s="5">
        <f t="shared" si="0"/>
        <v>0.62708333333333299</v>
      </c>
      <c r="C25" s="336">
        <f t="shared" si="10"/>
        <v>3</v>
      </c>
      <c r="D25" s="73">
        <v>3</v>
      </c>
      <c r="E25" s="73">
        <v>0</v>
      </c>
      <c r="F25" s="74" t="s">
        <v>295</v>
      </c>
      <c r="G25" s="74" t="s">
        <v>296</v>
      </c>
      <c r="H25" s="75" t="s">
        <v>3</v>
      </c>
      <c r="I25" s="75" t="s">
        <v>70</v>
      </c>
      <c r="J25" s="75" t="s">
        <v>42</v>
      </c>
      <c r="K25" s="74" t="s">
        <v>48</v>
      </c>
      <c r="L25" s="74" t="s">
        <v>58</v>
      </c>
      <c r="M25" s="287" t="s">
        <v>189</v>
      </c>
      <c r="N25" s="74" t="s">
        <v>304</v>
      </c>
      <c r="O25" s="288" t="s">
        <v>99</v>
      </c>
      <c r="P25" s="74" t="s">
        <v>59</v>
      </c>
      <c r="Q25" s="75" t="s">
        <v>42</v>
      </c>
      <c r="R25" s="75" t="s">
        <v>44</v>
      </c>
      <c r="S25" s="75" t="s">
        <v>44</v>
      </c>
      <c r="T25" s="75" t="s">
        <v>44</v>
      </c>
      <c r="U25" s="75" t="s">
        <v>44</v>
      </c>
      <c r="V25" s="75"/>
      <c r="W25" s="75"/>
      <c r="X25" s="75"/>
      <c r="Y25" s="75"/>
      <c r="Z25" s="75"/>
      <c r="AA25" s="75"/>
      <c r="AB25" s="75"/>
      <c r="AC25" s="75"/>
      <c r="AD25" s="75"/>
      <c r="AE25" s="75"/>
      <c r="AF25" s="75"/>
      <c r="AG25" s="75"/>
      <c r="AH25" s="75"/>
      <c r="AI25" s="101">
        <f t="shared" si="11"/>
        <v>180</v>
      </c>
      <c r="AJ25" s="4">
        <f t="shared" si="12"/>
        <v>3</v>
      </c>
      <c r="AK25" s="4">
        <f t="shared" si="13"/>
        <v>0</v>
      </c>
      <c r="AL25" s="4">
        <f t="shared" si="14"/>
        <v>180</v>
      </c>
      <c r="AM25" s="4">
        <f t="shared" si="1"/>
        <v>3</v>
      </c>
      <c r="AN25" s="4">
        <f t="shared" si="2"/>
        <v>0</v>
      </c>
      <c r="AO25" s="4">
        <f t="shared" si="15"/>
        <v>0</v>
      </c>
      <c r="AP25" s="4">
        <f t="shared" si="3"/>
        <v>0</v>
      </c>
      <c r="AQ25" s="4">
        <f t="shared" si="4"/>
        <v>0</v>
      </c>
      <c r="AR25" s="4">
        <f t="shared" si="16"/>
        <v>0</v>
      </c>
      <c r="AS25" s="4">
        <f t="shared" si="5"/>
        <v>0</v>
      </c>
      <c r="AT25" s="4">
        <f t="shared" si="6"/>
        <v>0</v>
      </c>
      <c r="AU25" s="4">
        <f t="shared" si="17"/>
        <v>0</v>
      </c>
      <c r="AV25" s="4">
        <f t="shared" si="7"/>
        <v>0</v>
      </c>
      <c r="AW25" s="4">
        <f t="shared" si="8"/>
        <v>0</v>
      </c>
    </row>
    <row r="26" spans="1:49" ht="14.5" x14ac:dyDescent="0.35">
      <c r="A26" s="104">
        <f t="shared" si="9"/>
        <v>0.62708333333333299</v>
      </c>
      <c r="B26" s="5">
        <f t="shared" si="0"/>
        <v>0.6666666666666663</v>
      </c>
      <c r="C26" s="336">
        <f t="shared" si="10"/>
        <v>57</v>
      </c>
      <c r="D26" s="73">
        <v>47</v>
      </c>
      <c r="E26" s="73">
        <v>10</v>
      </c>
      <c r="F26" s="74" t="s">
        <v>318</v>
      </c>
      <c r="G26" s="74" t="s">
        <v>319</v>
      </c>
      <c r="H26" s="75" t="s">
        <v>17</v>
      </c>
      <c r="I26" s="75" t="s">
        <v>70</v>
      </c>
      <c r="J26" s="75" t="s">
        <v>42</v>
      </c>
      <c r="K26" s="74" t="s">
        <v>50</v>
      </c>
      <c r="L26" s="74" t="s">
        <v>54</v>
      </c>
      <c r="M26" s="287" t="s">
        <v>189</v>
      </c>
      <c r="N26" s="74"/>
      <c r="O26" s="288" t="s">
        <v>99</v>
      </c>
      <c r="P26" s="74" t="s">
        <v>59</v>
      </c>
      <c r="Q26" s="75" t="s">
        <v>44</v>
      </c>
      <c r="R26" s="75" t="s">
        <v>44</v>
      </c>
      <c r="S26" s="75" t="s">
        <v>44</v>
      </c>
      <c r="T26" s="75" t="s">
        <v>44</v>
      </c>
      <c r="U26" s="75" t="s">
        <v>44</v>
      </c>
      <c r="V26" s="75"/>
      <c r="W26" s="75"/>
      <c r="X26" s="75"/>
      <c r="Y26" s="75"/>
      <c r="Z26" s="75"/>
      <c r="AA26" s="75"/>
      <c r="AB26" s="75"/>
      <c r="AC26" s="75"/>
      <c r="AD26" s="75"/>
      <c r="AE26" s="75"/>
      <c r="AF26" s="75"/>
      <c r="AG26" s="75"/>
      <c r="AH26" s="75"/>
      <c r="AI26" s="101">
        <f t="shared" si="11"/>
        <v>3420</v>
      </c>
      <c r="AJ26" s="4">
        <f t="shared" si="12"/>
        <v>57</v>
      </c>
      <c r="AK26" s="4">
        <f t="shared" si="13"/>
        <v>0</v>
      </c>
      <c r="AL26" s="4">
        <f t="shared" si="14"/>
        <v>2820</v>
      </c>
      <c r="AM26" s="4">
        <f t="shared" si="1"/>
        <v>47</v>
      </c>
      <c r="AN26" s="4">
        <f t="shared" si="2"/>
        <v>0</v>
      </c>
      <c r="AO26" s="4">
        <f t="shared" si="15"/>
        <v>600</v>
      </c>
      <c r="AP26" s="4">
        <f t="shared" si="3"/>
        <v>10</v>
      </c>
      <c r="AQ26" s="4">
        <f t="shared" si="4"/>
        <v>0</v>
      </c>
      <c r="AR26" s="4">
        <f t="shared" si="16"/>
        <v>0</v>
      </c>
      <c r="AS26" s="4">
        <f t="shared" si="5"/>
        <v>0</v>
      </c>
      <c r="AT26" s="4">
        <f t="shared" si="6"/>
        <v>0</v>
      </c>
      <c r="AU26" s="4">
        <f t="shared" si="17"/>
        <v>0</v>
      </c>
      <c r="AV26" s="4">
        <f t="shared" si="7"/>
        <v>0</v>
      </c>
      <c r="AW26" s="4">
        <f t="shared" si="8"/>
        <v>0</v>
      </c>
    </row>
    <row r="27" spans="1:49" ht="14.5" x14ac:dyDescent="0.35">
      <c r="A27" s="104">
        <f t="shared" si="9"/>
        <v>0.6666666666666663</v>
      </c>
      <c r="B27" s="5">
        <f t="shared" si="0"/>
        <v>0.66874999999999962</v>
      </c>
      <c r="C27" s="336">
        <f t="shared" si="10"/>
        <v>3</v>
      </c>
      <c r="D27" s="73">
        <v>3</v>
      </c>
      <c r="E27" s="73">
        <v>0</v>
      </c>
      <c r="F27" s="74" t="s">
        <v>295</v>
      </c>
      <c r="G27" s="74" t="s">
        <v>296</v>
      </c>
      <c r="H27" s="75" t="s">
        <v>3</v>
      </c>
      <c r="I27" s="75" t="s">
        <v>70</v>
      </c>
      <c r="J27" s="75" t="s">
        <v>42</v>
      </c>
      <c r="K27" s="74" t="s">
        <v>48</v>
      </c>
      <c r="L27" s="74" t="s">
        <v>58</v>
      </c>
      <c r="M27" s="287" t="s">
        <v>189</v>
      </c>
      <c r="N27" s="74" t="s">
        <v>304</v>
      </c>
      <c r="O27" s="288" t="s">
        <v>99</v>
      </c>
      <c r="P27" s="74" t="s">
        <v>59</v>
      </c>
      <c r="Q27" s="75" t="s">
        <v>42</v>
      </c>
      <c r="R27" s="75" t="s">
        <v>44</v>
      </c>
      <c r="S27" s="75" t="s">
        <v>44</v>
      </c>
      <c r="T27" s="75" t="s">
        <v>44</v>
      </c>
      <c r="U27" s="75" t="s">
        <v>44</v>
      </c>
      <c r="V27" s="75"/>
      <c r="W27" s="75"/>
      <c r="X27" s="75"/>
      <c r="Y27" s="75"/>
      <c r="Z27" s="75"/>
      <c r="AA27" s="75"/>
      <c r="AB27" s="75"/>
      <c r="AC27" s="75"/>
      <c r="AD27" s="75"/>
      <c r="AE27" s="75"/>
      <c r="AF27" s="75"/>
      <c r="AG27" s="75"/>
      <c r="AH27" s="75"/>
      <c r="AI27" s="101">
        <f t="shared" si="11"/>
        <v>180</v>
      </c>
      <c r="AJ27" s="4">
        <f t="shared" si="12"/>
        <v>3</v>
      </c>
      <c r="AK27" s="4">
        <f t="shared" si="13"/>
        <v>0</v>
      </c>
      <c r="AL27" s="4">
        <f t="shared" si="14"/>
        <v>180</v>
      </c>
      <c r="AM27" s="4">
        <f t="shared" si="1"/>
        <v>3</v>
      </c>
      <c r="AN27" s="4">
        <f t="shared" si="2"/>
        <v>0</v>
      </c>
      <c r="AO27" s="4">
        <f t="shared" si="15"/>
        <v>0</v>
      </c>
      <c r="AP27" s="4">
        <f t="shared" si="3"/>
        <v>0</v>
      </c>
      <c r="AQ27" s="4">
        <f t="shared" si="4"/>
        <v>0</v>
      </c>
      <c r="AR27" s="4">
        <f t="shared" si="16"/>
        <v>0</v>
      </c>
      <c r="AS27" s="4">
        <f t="shared" si="5"/>
        <v>0</v>
      </c>
      <c r="AT27" s="4">
        <f t="shared" si="6"/>
        <v>0</v>
      </c>
      <c r="AU27" s="4">
        <f t="shared" si="17"/>
        <v>0</v>
      </c>
      <c r="AV27" s="4">
        <f t="shared" si="7"/>
        <v>0</v>
      </c>
      <c r="AW27" s="4">
        <f t="shared" si="8"/>
        <v>0</v>
      </c>
    </row>
    <row r="28" spans="1:49" ht="14.5" x14ac:dyDescent="0.35">
      <c r="A28" s="104">
        <f t="shared" si="9"/>
        <v>0.66874999999999962</v>
      </c>
      <c r="B28" s="5">
        <f t="shared" si="0"/>
        <v>0.70833333333333293</v>
      </c>
      <c r="C28" s="336">
        <f t="shared" si="10"/>
        <v>57</v>
      </c>
      <c r="D28" s="73">
        <v>47</v>
      </c>
      <c r="E28" s="73">
        <v>10</v>
      </c>
      <c r="F28" s="74" t="s">
        <v>321</v>
      </c>
      <c r="G28" s="74" t="s">
        <v>322</v>
      </c>
      <c r="H28" s="75" t="s">
        <v>11</v>
      </c>
      <c r="I28" s="75" t="s">
        <v>69</v>
      </c>
      <c r="J28" s="75" t="s">
        <v>42</v>
      </c>
      <c r="K28" s="74" t="s">
        <v>48</v>
      </c>
      <c r="L28" s="74" t="s">
        <v>58</v>
      </c>
      <c r="M28" s="287" t="s">
        <v>189</v>
      </c>
      <c r="N28" s="74"/>
      <c r="O28" s="288" t="s">
        <v>99</v>
      </c>
      <c r="P28" s="74" t="s">
        <v>59</v>
      </c>
      <c r="Q28" s="75" t="s">
        <v>42</v>
      </c>
      <c r="R28" s="75" t="s">
        <v>44</v>
      </c>
      <c r="S28" s="75" t="s">
        <v>44</v>
      </c>
      <c r="T28" s="75" t="s">
        <v>44</v>
      </c>
      <c r="U28" s="75" t="s">
        <v>44</v>
      </c>
      <c r="V28" s="75"/>
      <c r="W28" s="75"/>
      <c r="X28" s="75"/>
      <c r="Y28" s="75"/>
      <c r="Z28" s="75"/>
      <c r="AA28" s="75"/>
      <c r="AB28" s="75"/>
      <c r="AC28" s="75"/>
      <c r="AD28" s="75"/>
      <c r="AE28" s="75"/>
      <c r="AF28" s="75"/>
      <c r="AG28" s="75"/>
      <c r="AH28" s="75"/>
      <c r="AI28" s="101">
        <f t="shared" si="11"/>
        <v>3420</v>
      </c>
      <c r="AJ28" s="4">
        <f t="shared" si="12"/>
        <v>57</v>
      </c>
      <c r="AK28" s="4">
        <f t="shared" si="13"/>
        <v>0</v>
      </c>
      <c r="AL28" s="4">
        <f t="shared" si="14"/>
        <v>2820</v>
      </c>
      <c r="AM28" s="4">
        <f t="shared" si="1"/>
        <v>47</v>
      </c>
      <c r="AN28" s="4">
        <f t="shared" si="2"/>
        <v>0</v>
      </c>
      <c r="AO28" s="4">
        <f t="shared" si="15"/>
        <v>600</v>
      </c>
      <c r="AP28" s="4">
        <f t="shared" si="3"/>
        <v>10</v>
      </c>
      <c r="AQ28" s="4">
        <f t="shared" si="4"/>
        <v>0</v>
      </c>
      <c r="AR28" s="4">
        <f t="shared" si="16"/>
        <v>0</v>
      </c>
      <c r="AS28" s="4">
        <f t="shared" si="5"/>
        <v>0</v>
      </c>
      <c r="AT28" s="4">
        <f t="shared" si="6"/>
        <v>0</v>
      </c>
      <c r="AU28" s="4">
        <f t="shared" si="17"/>
        <v>0</v>
      </c>
      <c r="AV28" s="4">
        <f t="shared" si="7"/>
        <v>0</v>
      </c>
      <c r="AW28" s="4">
        <f t="shared" si="8"/>
        <v>0</v>
      </c>
    </row>
    <row r="29" spans="1:49" ht="14.5" x14ac:dyDescent="0.35">
      <c r="A29" s="104">
        <f t="shared" si="9"/>
        <v>0.70833333333333293</v>
      </c>
      <c r="B29" s="5">
        <f t="shared" si="0"/>
        <v>0.71041666666666625</v>
      </c>
      <c r="C29" s="336">
        <f t="shared" si="10"/>
        <v>3</v>
      </c>
      <c r="D29" s="73">
        <v>3</v>
      </c>
      <c r="E29" s="73">
        <v>0</v>
      </c>
      <c r="F29" s="74" t="s">
        <v>295</v>
      </c>
      <c r="G29" s="74" t="s">
        <v>296</v>
      </c>
      <c r="H29" s="75" t="s">
        <v>3</v>
      </c>
      <c r="I29" s="75" t="s">
        <v>70</v>
      </c>
      <c r="J29" s="75" t="s">
        <v>42</v>
      </c>
      <c r="K29" s="74" t="s">
        <v>48</v>
      </c>
      <c r="L29" s="74" t="s">
        <v>58</v>
      </c>
      <c r="M29" s="287" t="s">
        <v>189</v>
      </c>
      <c r="N29" s="74" t="s">
        <v>304</v>
      </c>
      <c r="O29" s="288" t="s">
        <v>99</v>
      </c>
      <c r="P29" s="74" t="s">
        <v>59</v>
      </c>
      <c r="Q29" s="75" t="s">
        <v>42</v>
      </c>
      <c r="R29" s="75" t="s">
        <v>44</v>
      </c>
      <c r="S29" s="75" t="s">
        <v>44</v>
      </c>
      <c r="T29" s="75" t="s">
        <v>44</v>
      </c>
      <c r="U29" s="75" t="s">
        <v>44</v>
      </c>
      <c r="V29" s="75"/>
      <c r="W29" s="75"/>
      <c r="X29" s="75"/>
      <c r="Y29" s="75"/>
      <c r="Z29" s="75"/>
      <c r="AA29" s="75"/>
      <c r="AB29" s="75"/>
      <c r="AC29" s="75"/>
      <c r="AD29" s="75"/>
      <c r="AE29" s="75"/>
      <c r="AF29" s="75"/>
      <c r="AG29" s="75"/>
      <c r="AH29" s="75"/>
      <c r="AI29" s="101">
        <f t="shared" si="11"/>
        <v>180</v>
      </c>
      <c r="AJ29" s="4">
        <f t="shared" si="12"/>
        <v>3</v>
      </c>
      <c r="AK29" s="4">
        <f t="shared" si="13"/>
        <v>0</v>
      </c>
      <c r="AL29" s="4">
        <f t="shared" si="14"/>
        <v>180</v>
      </c>
      <c r="AM29" s="4">
        <f t="shared" si="1"/>
        <v>3</v>
      </c>
      <c r="AN29" s="4">
        <f t="shared" si="2"/>
        <v>0</v>
      </c>
      <c r="AO29" s="4">
        <f t="shared" si="15"/>
        <v>0</v>
      </c>
      <c r="AP29" s="4">
        <f t="shared" si="3"/>
        <v>0</v>
      </c>
      <c r="AQ29" s="4">
        <f t="shared" si="4"/>
        <v>0</v>
      </c>
      <c r="AR29" s="4">
        <f t="shared" si="16"/>
        <v>0</v>
      </c>
      <c r="AS29" s="4">
        <f t="shared" si="5"/>
        <v>0</v>
      </c>
      <c r="AT29" s="4">
        <f t="shared" si="6"/>
        <v>0</v>
      </c>
      <c r="AU29" s="4">
        <f t="shared" si="17"/>
        <v>0</v>
      </c>
      <c r="AV29" s="4">
        <f t="shared" si="7"/>
        <v>0</v>
      </c>
      <c r="AW29" s="4">
        <f t="shared" si="8"/>
        <v>0</v>
      </c>
    </row>
    <row r="30" spans="1:49" ht="14.5" x14ac:dyDescent="0.35">
      <c r="A30" s="104">
        <f t="shared" si="9"/>
        <v>0.71041666666666625</v>
      </c>
      <c r="B30" s="5">
        <f t="shared" si="0"/>
        <v>0.74999999999999956</v>
      </c>
      <c r="C30" s="336">
        <f t="shared" si="10"/>
        <v>57</v>
      </c>
      <c r="D30" s="73">
        <v>47</v>
      </c>
      <c r="E30" s="73">
        <v>10</v>
      </c>
      <c r="F30" s="74" t="s">
        <v>297</v>
      </c>
      <c r="G30" s="74" t="s">
        <v>302</v>
      </c>
      <c r="H30" s="75" t="s">
        <v>11</v>
      </c>
      <c r="I30" s="75" t="s">
        <v>69</v>
      </c>
      <c r="J30" s="75" t="s">
        <v>42</v>
      </c>
      <c r="K30" s="74" t="s">
        <v>48</v>
      </c>
      <c r="L30" s="74" t="s">
        <v>58</v>
      </c>
      <c r="M30" s="287" t="s">
        <v>189</v>
      </c>
      <c r="N30" s="74" t="s">
        <v>304</v>
      </c>
      <c r="O30" s="288" t="s">
        <v>99</v>
      </c>
      <c r="P30" s="74" t="s">
        <v>59</v>
      </c>
      <c r="Q30" s="75" t="s">
        <v>42</v>
      </c>
      <c r="R30" s="75" t="s">
        <v>44</v>
      </c>
      <c r="S30" s="75" t="s">
        <v>44</v>
      </c>
      <c r="T30" s="75" t="s">
        <v>44</v>
      </c>
      <c r="U30" s="75" t="s">
        <v>44</v>
      </c>
      <c r="V30" s="75"/>
      <c r="W30" s="75"/>
      <c r="X30" s="75"/>
      <c r="Y30" s="75"/>
      <c r="Z30" s="75"/>
      <c r="AA30" s="75"/>
      <c r="AB30" s="75"/>
      <c r="AC30" s="75"/>
      <c r="AD30" s="75"/>
      <c r="AE30" s="75"/>
      <c r="AF30" s="75"/>
      <c r="AG30" s="75"/>
      <c r="AH30" s="75"/>
      <c r="AI30" s="101">
        <f t="shared" si="11"/>
        <v>3420</v>
      </c>
      <c r="AJ30" s="4">
        <f t="shared" si="12"/>
        <v>57</v>
      </c>
      <c r="AK30" s="4">
        <f t="shared" si="13"/>
        <v>0</v>
      </c>
      <c r="AL30" s="4">
        <f t="shared" si="14"/>
        <v>2820</v>
      </c>
      <c r="AM30" s="4">
        <f t="shared" si="1"/>
        <v>47</v>
      </c>
      <c r="AN30" s="4">
        <f t="shared" si="2"/>
        <v>0</v>
      </c>
      <c r="AO30" s="4">
        <f t="shared" si="15"/>
        <v>600</v>
      </c>
      <c r="AP30" s="4">
        <f t="shared" si="3"/>
        <v>10</v>
      </c>
      <c r="AQ30" s="4">
        <f t="shared" si="4"/>
        <v>0</v>
      </c>
      <c r="AR30" s="4">
        <f t="shared" si="16"/>
        <v>0</v>
      </c>
      <c r="AS30" s="4">
        <f t="shared" si="5"/>
        <v>0</v>
      </c>
      <c r="AT30" s="4">
        <f t="shared" si="6"/>
        <v>0</v>
      </c>
      <c r="AU30" s="4">
        <f t="shared" si="17"/>
        <v>0</v>
      </c>
      <c r="AV30" s="4">
        <f t="shared" si="7"/>
        <v>0</v>
      </c>
      <c r="AW30" s="4">
        <f t="shared" si="8"/>
        <v>0</v>
      </c>
    </row>
    <row r="31" spans="1:49" ht="14.5" x14ac:dyDescent="0.35">
      <c r="A31" s="104">
        <f t="shared" si="9"/>
        <v>0.74999999999999956</v>
      </c>
      <c r="B31" s="5">
        <f t="shared" si="0"/>
        <v>0.750694444444444</v>
      </c>
      <c r="C31" s="336">
        <f t="shared" si="10"/>
        <v>1</v>
      </c>
      <c r="D31" s="73">
        <v>1</v>
      </c>
      <c r="E31" s="73">
        <v>0</v>
      </c>
      <c r="F31" s="74" t="s">
        <v>301</v>
      </c>
      <c r="G31" s="74" t="s">
        <v>300</v>
      </c>
      <c r="H31" s="75" t="s">
        <v>3</v>
      </c>
      <c r="I31" s="75" t="s">
        <v>70</v>
      </c>
      <c r="J31" s="75" t="s">
        <v>42</v>
      </c>
      <c r="K31" s="74" t="s">
        <v>48</v>
      </c>
      <c r="L31" s="74" t="s">
        <v>58</v>
      </c>
      <c r="M31" s="287" t="s">
        <v>189</v>
      </c>
      <c r="N31" s="74"/>
      <c r="O31" s="288" t="s">
        <v>99</v>
      </c>
      <c r="P31" s="74" t="s">
        <v>59</v>
      </c>
      <c r="Q31" s="75" t="s">
        <v>42</v>
      </c>
      <c r="R31" s="75" t="s">
        <v>44</v>
      </c>
      <c r="S31" s="75" t="s">
        <v>42</v>
      </c>
      <c r="T31" s="75" t="s">
        <v>44</v>
      </c>
      <c r="U31" s="75" t="s">
        <v>44</v>
      </c>
      <c r="V31" s="75"/>
      <c r="W31" s="75"/>
      <c r="X31" s="75"/>
      <c r="Y31" s="75"/>
      <c r="Z31" s="75"/>
      <c r="AA31" s="75"/>
      <c r="AB31" s="75"/>
      <c r="AC31" s="75"/>
      <c r="AD31" s="75"/>
      <c r="AE31" s="75"/>
      <c r="AF31" s="75"/>
      <c r="AG31" s="75"/>
      <c r="AH31" s="75"/>
      <c r="AI31" s="101">
        <f t="shared" si="11"/>
        <v>60</v>
      </c>
      <c r="AJ31" s="4">
        <f t="shared" si="12"/>
        <v>1</v>
      </c>
      <c r="AK31" s="4">
        <f t="shared" si="13"/>
        <v>0</v>
      </c>
      <c r="AL31" s="4">
        <f t="shared" si="14"/>
        <v>60</v>
      </c>
      <c r="AM31" s="4">
        <f t="shared" si="1"/>
        <v>1</v>
      </c>
      <c r="AN31" s="4">
        <f t="shared" si="2"/>
        <v>0</v>
      </c>
      <c r="AO31" s="4">
        <f t="shared" si="15"/>
        <v>0</v>
      </c>
      <c r="AP31" s="4">
        <f t="shared" si="3"/>
        <v>0</v>
      </c>
      <c r="AQ31" s="4">
        <f t="shared" si="4"/>
        <v>0</v>
      </c>
      <c r="AR31" s="4">
        <f t="shared" si="16"/>
        <v>0</v>
      </c>
      <c r="AS31" s="4">
        <f t="shared" si="5"/>
        <v>0</v>
      </c>
      <c r="AT31" s="4">
        <f t="shared" si="6"/>
        <v>0</v>
      </c>
      <c r="AU31" s="4">
        <f t="shared" si="17"/>
        <v>0</v>
      </c>
      <c r="AV31" s="4">
        <f t="shared" si="7"/>
        <v>0</v>
      </c>
      <c r="AW31" s="4">
        <f t="shared" si="8"/>
        <v>0</v>
      </c>
    </row>
    <row r="32" spans="1:49" ht="14.5" x14ac:dyDescent="0.35">
      <c r="A32" s="104">
        <f t="shared" si="9"/>
        <v>0.750694444444444</v>
      </c>
      <c r="B32" s="5">
        <f t="shared" si="0"/>
        <v>0.75277777777777732</v>
      </c>
      <c r="C32" s="336">
        <f t="shared" si="10"/>
        <v>3</v>
      </c>
      <c r="D32" s="73">
        <v>3</v>
      </c>
      <c r="E32" s="73">
        <v>0</v>
      </c>
      <c r="F32" s="74" t="s">
        <v>295</v>
      </c>
      <c r="G32" s="74" t="s">
        <v>296</v>
      </c>
      <c r="H32" s="75" t="s">
        <v>3</v>
      </c>
      <c r="I32" s="75" t="s">
        <v>70</v>
      </c>
      <c r="J32" s="75" t="s">
        <v>42</v>
      </c>
      <c r="K32" s="74" t="s">
        <v>48</v>
      </c>
      <c r="L32" s="74" t="s">
        <v>58</v>
      </c>
      <c r="M32" s="287" t="s">
        <v>189</v>
      </c>
      <c r="N32" s="74" t="s">
        <v>304</v>
      </c>
      <c r="O32" s="288" t="s">
        <v>99</v>
      </c>
      <c r="P32" s="74" t="s">
        <v>59</v>
      </c>
      <c r="Q32" s="75" t="s">
        <v>42</v>
      </c>
      <c r="R32" s="75" t="s">
        <v>44</v>
      </c>
      <c r="S32" s="75" t="s">
        <v>44</v>
      </c>
      <c r="T32" s="75" t="s">
        <v>44</v>
      </c>
      <c r="U32" s="75" t="s">
        <v>44</v>
      </c>
      <c r="V32" s="75"/>
      <c r="W32" s="75"/>
      <c r="X32" s="75"/>
      <c r="Y32" s="75"/>
      <c r="Z32" s="75"/>
      <c r="AA32" s="75"/>
      <c r="AB32" s="75"/>
      <c r="AC32" s="75"/>
      <c r="AD32" s="75"/>
      <c r="AE32" s="75"/>
      <c r="AF32" s="75"/>
      <c r="AG32" s="75"/>
      <c r="AH32" s="75"/>
      <c r="AI32" s="101">
        <f t="shared" si="11"/>
        <v>180</v>
      </c>
      <c r="AJ32" s="4">
        <f t="shared" si="12"/>
        <v>3</v>
      </c>
      <c r="AK32" s="4">
        <f t="shared" si="13"/>
        <v>0</v>
      </c>
      <c r="AL32" s="4">
        <f t="shared" si="14"/>
        <v>180</v>
      </c>
      <c r="AM32" s="4">
        <f t="shared" si="1"/>
        <v>3</v>
      </c>
      <c r="AN32" s="4">
        <f t="shared" si="2"/>
        <v>0</v>
      </c>
      <c r="AO32" s="4">
        <f t="shared" si="15"/>
        <v>0</v>
      </c>
      <c r="AP32" s="4">
        <f t="shared" si="3"/>
        <v>0</v>
      </c>
      <c r="AQ32" s="4">
        <f t="shared" si="4"/>
        <v>0</v>
      </c>
      <c r="AR32" s="4">
        <f t="shared" si="16"/>
        <v>0</v>
      </c>
      <c r="AS32" s="4">
        <f t="shared" si="5"/>
        <v>0</v>
      </c>
      <c r="AT32" s="4">
        <f t="shared" si="6"/>
        <v>0</v>
      </c>
      <c r="AU32" s="4">
        <f t="shared" si="17"/>
        <v>0</v>
      </c>
      <c r="AV32" s="4">
        <f t="shared" si="7"/>
        <v>0</v>
      </c>
      <c r="AW32" s="4">
        <f t="shared" si="8"/>
        <v>0</v>
      </c>
    </row>
    <row r="33" spans="1:49" ht="14.5" x14ac:dyDescent="0.35">
      <c r="A33" s="104">
        <f t="shared" si="9"/>
        <v>0.75277777777777732</v>
      </c>
      <c r="B33" s="5">
        <f t="shared" si="0"/>
        <v>0.79166666666666619</v>
      </c>
      <c r="C33" s="336">
        <f t="shared" si="10"/>
        <v>56</v>
      </c>
      <c r="D33" s="73">
        <v>46</v>
      </c>
      <c r="E33" s="73">
        <v>10</v>
      </c>
      <c r="F33" s="74" t="s">
        <v>312</v>
      </c>
      <c r="G33" s="74" t="s">
        <v>303</v>
      </c>
      <c r="H33" s="75" t="s">
        <v>3</v>
      </c>
      <c r="I33" s="75" t="s">
        <v>70</v>
      </c>
      <c r="J33" s="75" t="s">
        <v>42</v>
      </c>
      <c r="K33" s="74" t="s">
        <v>50</v>
      </c>
      <c r="L33" s="74" t="s">
        <v>54</v>
      </c>
      <c r="M33" s="287" t="s">
        <v>189</v>
      </c>
      <c r="N33" s="74"/>
      <c r="O33" s="288"/>
      <c r="P33" s="74" t="s">
        <v>59</v>
      </c>
      <c r="Q33" s="75" t="s">
        <v>42</v>
      </c>
      <c r="R33" s="75" t="s">
        <v>42</v>
      </c>
      <c r="S33" s="75" t="s">
        <v>44</v>
      </c>
      <c r="T33" s="75" t="s">
        <v>44</v>
      </c>
      <c r="U33" s="75" t="s">
        <v>44</v>
      </c>
      <c r="V33" s="75"/>
      <c r="W33" s="75"/>
      <c r="X33" s="75"/>
      <c r="Y33" s="75"/>
      <c r="Z33" s="75"/>
      <c r="AA33" s="75"/>
      <c r="AB33" s="75"/>
      <c r="AC33" s="75"/>
      <c r="AD33" s="75"/>
      <c r="AE33" s="75"/>
      <c r="AF33" s="75"/>
      <c r="AG33" s="75"/>
      <c r="AH33" s="75"/>
      <c r="AI33" s="101">
        <f t="shared" si="11"/>
        <v>3360</v>
      </c>
      <c r="AJ33" s="4">
        <f t="shared" si="12"/>
        <v>56</v>
      </c>
      <c r="AK33" s="4">
        <f t="shared" si="13"/>
        <v>0</v>
      </c>
      <c r="AL33" s="4">
        <f t="shared" si="14"/>
        <v>2760</v>
      </c>
      <c r="AM33" s="4">
        <f t="shared" si="1"/>
        <v>46</v>
      </c>
      <c r="AN33" s="4">
        <f t="shared" si="2"/>
        <v>0</v>
      </c>
      <c r="AO33" s="4">
        <f t="shared" si="15"/>
        <v>600</v>
      </c>
      <c r="AP33" s="4">
        <f t="shared" si="3"/>
        <v>10</v>
      </c>
      <c r="AQ33" s="4">
        <f t="shared" si="4"/>
        <v>0</v>
      </c>
      <c r="AR33" s="4">
        <f t="shared" si="16"/>
        <v>0</v>
      </c>
      <c r="AS33" s="4">
        <f t="shared" si="5"/>
        <v>0</v>
      </c>
      <c r="AT33" s="4">
        <f t="shared" si="6"/>
        <v>0</v>
      </c>
      <c r="AU33" s="4">
        <f t="shared" si="17"/>
        <v>0</v>
      </c>
      <c r="AV33" s="4">
        <f t="shared" si="7"/>
        <v>0</v>
      </c>
      <c r="AW33" s="4">
        <f t="shared" si="8"/>
        <v>0</v>
      </c>
    </row>
    <row r="34" spans="1:49" ht="14.5" x14ac:dyDescent="0.35">
      <c r="A34" s="104">
        <f t="shared" si="9"/>
        <v>0.79166666666666619</v>
      </c>
      <c r="B34" s="5">
        <f t="shared" si="0"/>
        <v>0.81249999999999956</v>
      </c>
      <c r="C34" s="336">
        <f t="shared" si="10"/>
        <v>30</v>
      </c>
      <c r="D34" s="73">
        <v>30</v>
      </c>
      <c r="E34" s="73">
        <v>0</v>
      </c>
      <c r="F34" s="74" t="s">
        <v>294</v>
      </c>
      <c r="G34" s="74" t="s">
        <v>299</v>
      </c>
      <c r="H34" s="75" t="s">
        <v>3</v>
      </c>
      <c r="I34" s="75" t="s">
        <v>70</v>
      </c>
      <c r="J34" s="75" t="s">
        <v>42</v>
      </c>
      <c r="K34" s="74" t="s">
        <v>48</v>
      </c>
      <c r="L34" s="74" t="s">
        <v>58</v>
      </c>
      <c r="M34" s="287" t="s">
        <v>189</v>
      </c>
      <c r="N34" s="74" t="s">
        <v>305</v>
      </c>
      <c r="O34" s="288"/>
      <c r="P34" s="74" t="s">
        <v>59</v>
      </c>
      <c r="Q34" s="75" t="s">
        <v>42</v>
      </c>
      <c r="R34" s="75" t="s">
        <v>44</v>
      </c>
      <c r="S34" s="75" t="s">
        <v>44</v>
      </c>
      <c r="T34" s="75" t="s">
        <v>44</v>
      </c>
      <c r="U34" s="75" t="s">
        <v>44</v>
      </c>
      <c r="V34" s="75"/>
      <c r="W34" s="75"/>
      <c r="X34" s="75"/>
      <c r="Y34" s="75"/>
      <c r="Z34" s="75"/>
      <c r="AA34" s="75"/>
      <c r="AB34" s="75"/>
      <c r="AC34" s="75"/>
      <c r="AD34" s="75"/>
      <c r="AE34" s="75"/>
      <c r="AF34" s="75"/>
      <c r="AG34" s="75"/>
      <c r="AH34" s="75"/>
      <c r="AI34" s="101">
        <f t="shared" si="11"/>
        <v>1800</v>
      </c>
      <c r="AJ34" s="4">
        <f t="shared" si="12"/>
        <v>30</v>
      </c>
      <c r="AK34" s="4">
        <f t="shared" si="13"/>
        <v>0</v>
      </c>
      <c r="AL34" s="4">
        <f t="shared" si="14"/>
        <v>1800</v>
      </c>
      <c r="AM34" s="4">
        <f t="shared" si="1"/>
        <v>30</v>
      </c>
      <c r="AN34" s="4">
        <f t="shared" si="2"/>
        <v>0</v>
      </c>
      <c r="AO34" s="4">
        <f t="shared" si="15"/>
        <v>0</v>
      </c>
      <c r="AP34" s="4">
        <f t="shared" si="3"/>
        <v>0</v>
      </c>
      <c r="AQ34" s="4">
        <f t="shared" si="4"/>
        <v>0</v>
      </c>
      <c r="AR34" s="4">
        <f t="shared" si="16"/>
        <v>0</v>
      </c>
      <c r="AS34" s="4">
        <f t="shared" si="5"/>
        <v>0</v>
      </c>
      <c r="AT34" s="4">
        <f t="shared" si="6"/>
        <v>0</v>
      </c>
      <c r="AU34" s="4">
        <f t="shared" si="17"/>
        <v>0</v>
      </c>
      <c r="AV34" s="4">
        <f t="shared" si="7"/>
        <v>0</v>
      </c>
      <c r="AW34" s="4">
        <f t="shared" si="8"/>
        <v>0</v>
      </c>
    </row>
    <row r="35" spans="1:49" ht="14.5" x14ac:dyDescent="0.35">
      <c r="A35" s="104">
        <f t="shared" si="9"/>
        <v>0.81249999999999956</v>
      </c>
      <c r="B35" s="5">
        <f t="shared" si="0"/>
        <v>0.83333333333333293</v>
      </c>
      <c r="C35" s="336">
        <f t="shared" si="10"/>
        <v>30</v>
      </c>
      <c r="D35" s="73">
        <v>30</v>
      </c>
      <c r="E35" s="73">
        <v>0</v>
      </c>
      <c r="F35" s="74" t="s">
        <v>312</v>
      </c>
      <c r="G35" s="74" t="s">
        <v>303</v>
      </c>
      <c r="H35" s="75" t="s">
        <v>3</v>
      </c>
      <c r="I35" s="75" t="s">
        <v>70</v>
      </c>
      <c r="J35" s="75" t="s">
        <v>42</v>
      </c>
      <c r="K35" s="74" t="s">
        <v>48</v>
      </c>
      <c r="L35" s="74" t="s">
        <v>58</v>
      </c>
      <c r="M35" s="287" t="s">
        <v>189</v>
      </c>
      <c r="N35" s="74" t="s">
        <v>304</v>
      </c>
      <c r="O35" s="288" t="s">
        <v>99</v>
      </c>
      <c r="P35" s="74" t="s">
        <v>59</v>
      </c>
      <c r="Q35" s="75" t="s">
        <v>42</v>
      </c>
      <c r="R35" s="75" t="s">
        <v>42</v>
      </c>
      <c r="S35" s="75" t="s">
        <v>44</v>
      </c>
      <c r="T35" s="75" t="s">
        <v>44</v>
      </c>
      <c r="U35" s="75" t="s">
        <v>44</v>
      </c>
      <c r="V35" s="75"/>
      <c r="W35" s="75"/>
      <c r="X35" s="75"/>
      <c r="Y35" s="75"/>
      <c r="Z35" s="75"/>
      <c r="AA35" s="75"/>
      <c r="AB35" s="75"/>
      <c r="AC35" s="75"/>
      <c r="AD35" s="75"/>
      <c r="AE35" s="75"/>
      <c r="AF35" s="75"/>
      <c r="AG35" s="75"/>
      <c r="AH35" s="75"/>
      <c r="AI35" s="101">
        <f t="shared" si="11"/>
        <v>1800</v>
      </c>
      <c r="AJ35" s="4">
        <f t="shared" si="12"/>
        <v>30</v>
      </c>
      <c r="AK35" s="4">
        <f t="shared" si="13"/>
        <v>0</v>
      </c>
      <c r="AL35" s="4">
        <f t="shared" si="14"/>
        <v>1800</v>
      </c>
      <c r="AM35" s="4">
        <f t="shared" si="1"/>
        <v>30</v>
      </c>
      <c r="AN35" s="4">
        <f t="shared" si="2"/>
        <v>0</v>
      </c>
      <c r="AO35" s="4">
        <f t="shared" si="15"/>
        <v>0</v>
      </c>
      <c r="AP35" s="4">
        <f t="shared" si="3"/>
        <v>0</v>
      </c>
      <c r="AQ35" s="4">
        <f t="shared" si="4"/>
        <v>0</v>
      </c>
      <c r="AR35" s="4">
        <f t="shared" si="16"/>
        <v>0</v>
      </c>
      <c r="AS35" s="4">
        <f t="shared" si="5"/>
        <v>0</v>
      </c>
      <c r="AT35" s="4">
        <f t="shared" si="6"/>
        <v>0</v>
      </c>
      <c r="AU35" s="4">
        <f t="shared" si="17"/>
        <v>0</v>
      </c>
      <c r="AV35" s="4">
        <f t="shared" si="7"/>
        <v>0</v>
      </c>
      <c r="AW35" s="4">
        <f t="shared" si="8"/>
        <v>0</v>
      </c>
    </row>
    <row r="36" spans="1:49" ht="14.5" x14ac:dyDescent="0.35">
      <c r="A36" s="104">
        <f t="shared" si="9"/>
        <v>0.83333333333333293</v>
      </c>
      <c r="B36" s="5">
        <f t="shared" si="0"/>
        <v>0.84027777777777735</v>
      </c>
      <c r="C36" s="336">
        <f t="shared" si="10"/>
        <v>10</v>
      </c>
      <c r="D36" s="73">
        <v>10</v>
      </c>
      <c r="E36" s="73">
        <v>0</v>
      </c>
      <c r="F36" s="74" t="s">
        <v>298</v>
      </c>
      <c r="G36" s="74" t="s">
        <v>299</v>
      </c>
      <c r="H36" s="75" t="s">
        <v>3</v>
      </c>
      <c r="I36" s="75" t="s">
        <v>70</v>
      </c>
      <c r="J36" s="75" t="s">
        <v>42</v>
      </c>
      <c r="K36" s="74" t="s">
        <v>48</v>
      </c>
      <c r="L36" s="74" t="s">
        <v>58</v>
      </c>
      <c r="M36" s="287" t="s">
        <v>189</v>
      </c>
      <c r="N36" s="75" t="s">
        <v>305</v>
      </c>
      <c r="O36" s="74"/>
      <c r="P36" s="74" t="s">
        <v>59</v>
      </c>
      <c r="Q36" s="75" t="s">
        <v>42</v>
      </c>
      <c r="R36" s="75" t="s">
        <v>44</v>
      </c>
      <c r="S36" s="75" t="s">
        <v>44</v>
      </c>
      <c r="T36" s="75" t="s">
        <v>42</v>
      </c>
      <c r="U36" s="75" t="s">
        <v>44</v>
      </c>
      <c r="V36" s="75"/>
      <c r="W36" s="75"/>
      <c r="X36" s="75"/>
      <c r="Y36" s="75"/>
      <c r="Z36" s="75"/>
      <c r="AA36" s="75"/>
      <c r="AB36" s="75"/>
      <c r="AC36" s="75"/>
      <c r="AD36" s="75"/>
      <c r="AE36" s="75"/>
      <c r="AF36" s="75"/>
      <c r="AG36" s="75"/>
      <c r="AH36" s="75"/>
      <c r="AI36" s="101">
        <f t="shared" si="11"/>
        <v>600</v>
      </c>
      <c r="AJ36" s="4">
        <f t="shared" si="12"/>
        <v>10</v>
      </c>
      <c r="AK36" s="4">
        <f t="shared" si="13"/>
        <v>0</v>
      </c>
      <c r="AL36" s="4">
        <f t="shared" si="14"/>
        <v>600</v>
      </c>
      <c r="AM36" s="4">
        <f t="shared" si="1"/>
        <v>10</v>
      </c>
      <c r="AN36" s="4">
        <f t="shared" si="2"/>
        <v>0</v>
      </c>
      <c r="AO36" s="4">
        <f t="shared" si="15"/>
        <v>0</v>
      </c>
      <c r="AP36" s="4">
        <f t="shared" si="3"/>
        <v>0</v>
      </c>
      <c r="AQ36" s="4">
        <f t="shared" si="4"/>
        <v>0</v>
      </c>
      <c r="AR36" s="4">
        <f t="shared" si="16"/>
        <v>0</v>
      </c>
      <c r="AS36" s="4">
        <f t="shared" si="5"/>
        <v>0</v>
      </c>
      <c r="AT36" s="4">
        <f t="shared" si="6"/>
        <v>0</v>
      </c>
      <c r="AU36" s="4">
        <f t="shared" si="17"/>
        <v>0</v>
      </c>
      <c r="AV36" s="4">
        <f t="shared" si="7"/>
        <v>0</v>
      </c>
      <c r="AW36" s="4">
        <f t="shared" si="8"/>
        <v>0</v>
      </c>
    </row>
    <row r="37" spans="1:49" ht="14.5" x14ac:dyDescent="0.35">
      <c r="A37" s="104">
        <f t="shared" si="9"/>
        <v>0.84027777777777735</v>
      </c>
      <c r="B37" s="5">
        <f t="shared" si="0"/>
        <v>0.87499999999999956</v>
      </c>
      <c r="C37" s="336">
        <f t="shared" si="10"/>
        <v>50</v>
      </c>
      <c r="D37" s="73">
        <v>50</v>
      </c>
      <c r="E37" s="73">
        <v>0</v>
      </c>
      <c r="F37" s="74" t="s">
        <v>306</v>
      </c>
      <c r="G37" s="74" t="s">
        <v>303</v>
      </c>
      <c r="H37" s="75" t="s">
        <v>3</v>
      </c>
      <c r="I37" s="75" t="s">
        <v>70</v>
      </c>
      <c r="J37" s="75" t="s">
        <v>42</v>
      </c>
      <c r="K37" s="74" t="s">
        <v>48</v>
      </c>
      <c r="L37" s="74" t="s">
        <v>58</v>
      </c>
      <c r="M37" s="287" t="s">
        <v>189</v>
      </c>
      <c r="N37" s="74" t="s">
        <v>304</v>
      </c>
      <c r="O37" s="288"/>
      <c r="P37" s="74" t="s">
        <v>59</v>
      </c>
      <c r="Q37" s="75" t="s">
        <v>42</v>
      </c>
      <c r="R37" s="75" t="s">
        <v>44</v>
      </c>
      <c r="S37" s="75" t="s">
        <v>44</v>
      </c>
      <c r="T37" s="75" t="s">
        <v>44</v>
      </c>
      <c r="U37" s="75" t="s">
        <v>44</v>
      </c>
      <c r="V37" s="75"/>
      <c r="W37" s="75"/>
      <c r="X37" s="75"/>
      <c r="Y37" s="75"/>
      <c r="Z37" s="75"/>
      <c r="AA37" s="75"/>
      <c r="AB37" s="75"/>
      <c r="AC37" s="75"/>
      <c r="AD37" s="75"/>
      <c r="AE37" s="75"/>
      <c r="AF37" s="75"/>
      <c r="AG37" s="75"/>
      <c r="AH37" s="75"/>
      <c r="AI37" s="101">
        <f t="shared" si="11"/>
        <v>3000</v>
      </c>
      <c r="AJ37" s="4">
        <f t="shared" si="12"/>
        <v>50</v>
      </c>
      <c r="AK37" s="4">
        <f t="shared" si="13"/>
        <v>0</v>
      </c>
      <c r="AL37" s="4">
        <f t="shared" si="14"/>
        <v>3000</v>
      </c>
      <c r="AM37" s="4">
        <f t="shared" si="1"/>
        <v>50</v>
      </c>
      <c r="AN37" s="4">
        <f t="shared" si="2"/>
        <v>0</v>
      </c>
      <c r="AO37" s="4">
        <f t="shared" si="15"/>
        <v>0</v>
      </c>
      <c r="AP37" s="4">
        <f t="shared" si="3"/>
        <v>0</v>
      </c>
      <c r="AQ37" s="4">
        <f t="shared" si="4"/>
        <v>0</v>
      </c>
      <c r="AR37" s="4">
        <f t="shared" si="16"/>
        <v>0</v>
      </c>
      <c r="AS37" s="4">
        <f t="shared" si="5"/>
        <v>0</v>
      </c>
      <c r="AT37" s="4">
        <f t="shared" si="6"/>
        <v>0</v>
      </c>
      <c r="AU37" s="4">
        <f t="shared" si="17"/>
        <v>0</v>
      </c>
      <c r="AV37" s="4">
        <f t="shared" si="7"/>
        <v>0</v>
      </c>
      <c r="AW37" s="4">
        <f t="shared" si="8"/>
        <v>0</v>
      </c>
    </row>
    <row r="38" spans="1:49" ht="14.5" x14ac:dyDescent="0.35">
      <c r="A38" s="104">
        <f t="shared" si="9"/>
        <v>0.87499999999999956</v>
      </c>
      <c r="B38" s="5">
        <f t="shared" si="0"/>
        <v>0.87708333333333288</v>
      </c>
      <c r="C38" s="336">
        <f t="shared" si="10"/>
        <v>3</v>
      </c>
      <c r="D38" s="73">
        <v>3</v>
      </c>
      <c r="E38" s="73">
        <v>0</v>
      </c>
      <c r="F38" s="74" t="s">
        <v>295</v>
      </c>
      <c r="G38" s="74" t="s">
        <v>296</v>
      </c>
      <c r="H38" s="75" t="s">
        <v>3</v>
      </c>
      <c r="I38" s="75" t="s">
        <v>70</v>
      </c>
      <c r="J38" s="75" t="s">
        <v>42</v>
      </c>
      <c r="K38" s="74" t="s">
        <v>48</v>
      </c>
      <c r="L38" s="74" t="s">
        <v>58</v>
      </c>
      <c r="M38" s="287" t="s">
        <v>189</v>
      </c>
      <c r="N38" s="74" t="s">
        <v>304</v>
      </c>
      <c r="O38" s="288"/>
      <c r="P38" s="74" t="s">
        <v>59</v>
      </c>
      <c r="Q38" s="75" t="s">
        <v>42</v>
      </c>
      <c r="R38" s="75" t="s">
        <v>44</v>
      </c>
      <c r="S38" s="75" t="s">
        <v>44</v>
      </c>
      <c r="T38" s="75" t="s">
        <v>44</v>
      </c>
      <c r="U38" s="75" t="s">
        <v>44</v>
      </c>
      <c r="V38" s="75"/>
      <c r="W38" s="75"/>
      <c r="X38" s="75"/>
      <c r="Y38" s="75"/>
      <c r="Z38" s="75"/>
      <c r="AA38" s="75"/>
      <c r="AB38" s="75"/>
      <c r="AC38" s="75"/>
      <c r="AD38" s="75"/>
      <c r="AE38" s="75"/>
      <c r="AF38" s="75"/>
      <c r="AG38" s="75"/>
      <c r="AH38" s="75"/>
      <c r="AI38" s="101">
        <f t="shared" si="11"/>
        <v>180</v>
      </c>
      <c r="AJ38" s="4">
        <f t="shared" si="12"/>
        <v>3</v>
      </c>
      <c r="AK38" s="4">
        <f t="shared" si="13"/>
        <v>0</v>
      </c>
      <c r="AL38" s="4">
        <f t="shared" si="14"/>
        <v>180</v>
      </c>
      <c r="AM38" s="4">
        <f t="shared" si="1"/>
        <v>3</v>
      </c>
      <c r="AN38" s="4">
        <f t="shared" si="2"/>
        <v>0</v>
      </c>
      <c r="AO38" s="4">
        <f t="shared" si="15"/>
        <v>0</v>
      </c>
      <c r="AP38" s="4">
        <f t="shared" si="3"/>
        <v>0</v>
      </c>
      <c r="AQ38" s="4">
        <f t="shared" si="4"/>
        <v>0</v>
      </c>
      <c r="AR38" s="4">
        <f t="shared" si="16"/>
        <v>0</v>
      </c>
      <c r="AS38" s="4">
        <f t="shared" si="5"/>
        <v>0</v>
      </c>
      <c r="AT38" s="4">
        <f t="shared" si="6"/>
        <v>0</v>
      </c>
      <c r="AU38" s="4">
        <f t="shared" si="17"/>
        <v>0</v>
      </c>
      <c r="AV38" s="4">
        <f t="shared" si="7"/>
        <v>0</v>
      </c>
      <c r="AW38" s="4">
        <f t="shared" si="8"/>
        <v>0</v>
      </c>
    </row>
    <row r="39" spans="1:49" ht="14.5" x14ac:dyDescent="0.35">
      <c r="A39" s="104">
        <f t="shared" si="9"/>
        <v>0.87708333333333288</v>
      </c>
      <c r="B39" s="5">
        <f t="shared" si="0"/>
        <v>0.91666666666666619</v>
      </c>
      <c r="C39" s="336">
        <f t="shared" si="10"/>
        <v>57</v>
      </c>
      <c r="D39" s="73">
        <v>47</v>
      </c>
      <c r="E39" s="73">
        <v>10</v>
      </c>
      <c r="F39" s="74" t="s">
        <v>318</v>
      </c>
      <c r="G39" s="74" t="s">
        <v>319</v>
      </c>
      <c r="H39" s="75" t="s">
        <v>17</v>
      </c>
      <c r="I39" s="75" t="s">
        <v>70</v>
      </c>
      <c r="J39" s="75" t="s">
        <v>42</v>
      </c>
      <c r="K39" s="74" t="s">
        <v>50</v>
      </c>
      <c r="L39" s="74" t="s">
        <v>54</v>
      </c>
      <c r="M39" s="287" t="s">
        <v>189</v>
      </c>
      <c r="N39" s="74"/>
      <c r="O39" s="288"/>
      <c r="P39" s="74" t="s">
        <v>59</v>
      </c>
      <c r="Q39" s="75" t="s">
        <v>44</v>
      </c>
      <c r="R39" s="75" t="s">
        <v>44</v>
      </c>
      <c r="S39" s="75" t="s">
        <v>44</v>
      </c>
      <c r="T39" s="75" t="s">
        <v>44</v>
      </c>
      <c r="U39" s="75" t="s">
        <v>44</v>
      </c>
      <c r="V39" s="75"/>
      <c r="W39" s="75"/>
      <c r="X39" s="75"/>
      <c r="Y39" s="75"/>
      <c r="Z39" s="75"/>
      <c r="AA39" s="75"/>
      <c r="AB39" s="75"/>
      <c r="AC39" s="75"/>
      <c r="AD39" s="75"/>
      <c r="AE39" s="75"/>
      <c r="AF39" s="75"/>
      <c r="AG39" s="75"/>
      <c r="AH39" s="75"/>
      <c r="AI39" s="101">
        <f t="shared" si="11"/>
        <v>3420</v>
      </c>
      <c r="AJ39" s="4">
        <f t="shared" si="12"/>
        <v>57</v>
      </c>
      <c r="AK39" s="4">
        <f t="shared" si="13"/>
        <v>0</v>
      </c>
      <c r="AL39" s="4">
        <f t="shared" si="14"/>
        <v>2820</v>
      </c>
      <c r="AM39" s="4">
        <f t="shared" si="1"/>
        <v>47</v>
      </c>
      <c r="AN39" s="4">
        <f t="shared" si="2"/>
        <v>0</v>
      </c>
      <c r="AO39" s="4">
        <f t="shared" si="15"/>
        <v>600</v>
      </c>
      <c r="AP39" s="4">
        <f t="shared" si="3"/>
        <v>10</v>
      </c>
      <c r="AQ39" s="4">
        <f t="shared" si="4"/>
        <v>0</v>
      </c>
      <c r="AR39" s="4">
        <f t="shared" si="16"/>
        <v>0</v>
      </c>
      <c r="AS39" s="4">
        <f t="shared" si="5"/>
        <v>0</v>
      </c>
      <c r="AT39" s="4">
        <f t="shared" si="6"/>
        <v>0</v>
      </c>
      <c r="AU39" s="4">
        <f t="shared" si="17"/>
        <v>0</v>
      </c>
      <c r="AV39" s="4">
        <f t="shared" si="7"/>
        <v>0</v>
      </c>
      <c r="AW39" s="4">
        <f t="shared" si="8"/>
        <v>0</v>
      </c>
    </row>
    <row r="40" spans="1:49" ht="14.5" x14ac:dyDescent="0.35">
      <c r="A40" s="104">
        <f t="shared" si="9"/>
        <v>0.91666666666666619</v>
      </c>
      <c r="B40" s="5">
        <f t="shared" si="0"/>
        <v>0.91874999999999951</v>
      </c>
      <c r="C40" s="336">
        <f t="shared" si="10"/>
        <v>3</v>
      </c>
      <c r="D40" s="73">
        <v>3</v>
      </c>
      <c r="E40" s="73">
        <v>0</v>
      </c>
      <c r="F40" s="74" t="s">
        <v>295</v>
      </c>
      <c r="G40" s="74" t="s">
        <v>296</v>
      </c>
      <c r="H40" s="75" t="s">
        <v>3</v>
      </c>
      <c r="I40" s="75" t="s">
        <v>70</v>
      </c>
      <c r="J40" s="75" t="s">
        <v>42</v>
      </c>
      <c r="K40" s="74" t="s">
        <v>48</v>
      </c>
      <c r="L40" s="74" t="s">
        <v>58</v>
      </c>
      <c r="M40" s="287" t="s">
        <v>189</v>
      </c>
      <c r="N40" s="74" t="s">
        <v>304</v>
      </c>
      <c r="O40" s="288"/>
      <c r="P40" s="74" t="s">
        <v>59</v>
      </c>
      <c r="Q40" s="75" t="s">
        <v>42</v>
      </c>
      <c r="R40" s="75" t="s">
        <v>44</v>
      </c>
      <c r="S40" s="75" t="s">
        <v>44</v>
      </c>
      <c r="T40" s="75" t="s">
        <v>44</v>
      </c>
      <c r="U40" s="75" t="s">
        <v>44</v>
      </c>
      <c r="V40" s="75"/>
      <c r="W40" s="75"/>
      <c r="X40" s="75"/>
      <c r="Y40" s="75"/>
      <c r="Z40" s="75"/>
      <c r="AA40" s="75"/>
      <c r="AB40" s="75"/>
      <c r="AC40" s="75"/>
      <c r="AD40" s="75"/>
      <c r="AE40" s="75"/>
      <c r="AF40" s="75"/>
      <c r="AG40" s="75"/>
      <c r="AH40" s="75"/>
      <c r="AI40" s="101">
        <f t="shared" si="11"/>
        <v>180</v>
      </c>
      <c r="AJ40" s="4">
        <f t="shared" si="12"/>
        <v>3</v>
      </c>
      <c r="AK40" s="4">
        <f t="shared" si="13"/>
        <v>0</v>
      </c>
      <c r="AL40" s="4">
        <f t="shared" si="14"/>
        <v>180</v>
      </c>
      <c r="AM40" s="4">
        <f t="shared" si="1"/>
        <v>3</v>
      </c>
      <c r="AN40" s="4">
        <f t="shared" si="2"/>
        <v>0</v>
      </c>
      <c r="AO40" s="4">
        <f t="shared" si="15"/>
        <v>0</v>
      </c>
      <c r="AP40" s="4">
        <f t="shared" si="3"/>
        <v>0</v>
      </c>
      <c r="AQ40" s="4">
        <f t="shared" si="4"/>
        <v>0</v>
      </c>
      <c r="AR40" s="4">
        <f t="shared" si="16"/>
        <v>0</v>
      </c>
      <c r="AS40" s="4">
        <f t="shared" si="5"/>
        <v>0</v>
      </c>
      <c r="AT40" s="4">
        <f t="shared" si="6"/>
        <v>0</v>
      </c>
      <c r="AU40" s="4">
        <f t="shared" si="17"/>
        <v>0</v>
      </c>
      <c r="AV40" s="4">
        <f t="shared" si="7"/>
        <v>0</v>
      </c>
      <c r="AW40" s="4">
        <f t="shared" si="8"/>
        <v>0</v>
      </c>
    </row>
    <row r="41" spans="1:49" ht="14.5" x14ac:dyDescent="0.35">
      <c r="A41" s="104">
        <f t="shared" si="9"/>
        <v>0.91874999999999951</v>
      </c>
      <c r="B41" s="5">
        <f t="shared" si="0"/>
        <v>0.95833333333333282</v>
      </c>
      <c r="C41" s="336">
        <f t="shared" si="10"/>
        <v>57</v>
      </c>
      <c r="D41" s="73">
        <v>47</v>
      </c>
      <c r="E41" s="73">
        <v>10</v>
      </c>
      <c r="F41" s="74" t="s">
        <v>307</v>
      </c>
      <c r="G41" s="74" t="s">
        <v>308</v>
      </c>
      <c r="H41" s="75" t="s">
        <v>17</v>
      </c>
      <c r="I41" s="75" t="s">
        <v>70</v>
      </c>
      <c r="J41" s="75" t="s">
        <v>42</v>
      </c>
      <c r="K41" s="74" t="s">
        <v>50</v>
      </c>
      <c r="L41" s="74" t="s">
        <v>54</v>
      </c>
      <c r="M41" s="287" t="s">
        <v>189</v>
      </c>
      <c r="N41" s="74"/>
      <c r="O41" s="288"/>
      <c r="P41" s="74" t="s">
        <v>59</v>
      </c>
      <c r="Q41" s="75" t="s">
        <v>44</v>
      </c>
      <c r="R41" s="75" t="s">
        <v>44</v>
      </c>
      <c r="S41" s="75" t="s">
        <v>44</v>
      </c>
      <c r="T41" s="75" t="s">
        <v>44</v>
      </c>
      <c r="U41" s="75" t="s">
        <v>44</v>
      </c>
      <c r="V41" s="75"/>
      <c r="W41" s="75"/>
      <c r="X41" s="75"/>
      <c r="Y41" s="75"/>
      <c r="Z41" s="75"/>
      <c r="AA41" s="75"/>
      <c r="AB41" s="75"/>
      <c r="AC41" s="75"/>
      <c r="AD41" s="75"/>
      <c r="AE41" s="75"/>
      <c r="AF41" s="75"/>
      <c r="AG41" s="75"/>
      <c r="AH41" s="75"/>
      <c r="AI41" s="101">
        <f t="shared" si="11"/>
        <v>3420</v>
      </c>
      <c r="AJ41" s="4">
        <f t="shared" si="12"/>
        <v>57</v>
      </c>
      <c r="AK41" s="4">
        <f t="shared" si="13"/>
        <v>0</v>
      </c>
      <c r="AL41" s="4">
        <f t="shared" si="14"/>
        <v>2820</v>
      </c>
      <c r="AM41" s="4">
        <f t="shared" si="1"/>
        <v>47</v>
      </c>
      <c r="AN41" s="4">
        <f t="shared" si="2"/>
        <v>0</v>
      </c>
      <c r="AO41" s="4">
        <f t="shared" si="15"/>
        <v>600</v>
      </c>
      <c r="AP41" s="4">
        <f t="shared" si="3"/>
        <v>10</v>
      </c>
      <c r="AQ41" s="4">
        <f t="shared" si="4"/>
        <v>0</v>
      </c>
      <c r="AR41" s="4">
        <f t="shared" si="16"/>
        <v>0</v>
      </c>
      <c r="AS41" s="4">
        <f t="shared" si="5"/>
        <v>0</v>
      </c>
      <c r="AT41" s="4">
        <f t="shared" si="6"/>
        <v>0</v>
      </c>
      <c r="AU41" s="4">
        <f t="shared" si="17"/>
        <v>0</v>
      </c>
      <c r="AV41" s="4">
        <f t="shared" si="7"/>
        <v>0</v>
      </c>
      <c r="AW41" s="4">
        <f t="shared" si="8"/>
        <v>0</v>
      </c>
    </row>
    <row r="42" spans="1:49" ht="14.5" x14ac:dyDescent="0.35">
      <c r="A42" s="104">
        <f t="shared" si="9"/>
        <v>0.95833333333333282</v>
      </c>
      <c r="B42" s="5">
        <f t="shared" si="0"/>
        <v>0.96041666666666614</v>
      </c>
      <c r="C42" s="336">
        <f t="shared" si="10"/>
        <v>3</v>
      </c>
      <c r="D42" s="73">
        <v>3</v>
      </c>
      <c r="E42" s="73">
        <v>0</v>
      </c>
      <c r="F42" s="74" t="s">
        <v>295</v>
      </c>
      <c r="G42" s="74" t="s">
        <v>296</v>
      </c>
      <c r="H42" s="75" t="s">
        <v>3</v>
      </c>
      <c r="I42" s="75" t="s">
        <v>70</v>
      </c>
      <c r="J42" s="75" t="s">
        <v>42</v>
      </c>
      <c r="K42" s="74" t="s">
        <v>48</v>
      </c>
      <c r="L42" s="74" t="s">
        <v>58</v>
      </c>
      <c r="M42" s="287" t="s">
        <v>189</v>
      </c>
      <c r="N42" s="74" t="s">
        <v>304</v>
      </c>
      <c r="O42" s="288"/>
      <c r="P42" s="74" t="s">
        <v>59</v>
      </c>
      <c r="Q42" s="75" t="s">
        <v>42</v>
      </c>
      <c r="R42" s="75" t="s">
        <v>44</v>
      </c>
      <c r="S42" s="75" t="s">
        <v>44</v>
      </c>
      <c r="T42" s="75" t="s">
        <v>44</v>
      </c>
      <c r="U42" s="75" t="s">
        <v>44</v>
      </c>
      <c r="V42" s="75"/>
      <c r="W42" s="75"/>
      <c r="X42" s="75"/>
      <c r="Y42" s="75"/>
      <c r="Z42" s="75"/>
      <c r="AA42" s="75"/>
      <c r="AB42" s="75"/>
      <c r="AC42" s="75"/>
      <c r="AD42" s="75"/>
      <c r="AE42" s="75"/>
      <c r="AF42" s="75"/>
      <c r="AG42" s="75"/>
      <c r="AH42" s="75"/>
      <c r="AI42" s="101">
        <f t="shared" si="11"/>
        <v>180</v>
      </c>
      <c r="AJ42" s="4">
        <f t="shared" si="12"/>
        <v>3</v>
      </c>
      <c r="AK42" s="4">
        <f t="shared" si="13"/>
        <v>0</v>
      </c>
      <c r="AL42" s="4">
        <f t="shared" si="14"/>
        <v>180</v>
      </c>
      <c r="AM42" s="4">
        <f t="shared" si="1"/>
        <v>3</v>
      </c>
      <c r="AN42" s="4">
        <f t="shared" si="2"/>
        <v>0</v>
      </c>
      <c r="AO42" s="4">
        <f t="shared" si="15"/>
        <v>0</v>
      </c>
      <c r="AP42" s="4">
        <f t="shared" si="3"/>
        <v>0</v>
      </c>
      <c r="AQ42" s="4">
        <f t="shared" si="4"/>
        <v>0</v>
      </c>
      <c r="AR42" s="4">
        <f t="shared" si="16"/>
        <v>0</v>
      </c>
      <c r="AS42" s="4">
        <f t="shared" si="5"/>
        <v>0</v>
      </c>
      <c r="AT42" s="4">
        <f t="shared" si="6"/>
        <v>0</v>
      </c>
      <c r="AU42" s="4">
        <f t="shared" si="17"/>
        <v>0</v>
      </c>
      <c r="AV42" s="4">
        <f t="shared" si="7"/>
        <v>0</v>
      </c>
      <c r="AW42" s="4">
        <f t="shared" si="8"/>
        <v>0</v>
      </c>
    </row>
    <row r="43" spans="1:49" ht="14.5" x14ac:dyDescent="0.35">
      <c r="A43" s="104">
        <f t="shared" si="9"/>
        <v>0.96041666666666614</v>
      </c>
      <c r="B43" s="5">
        <f t="shared" si="0"/>
        <v>0.99999999999999944</v>
      </c>
      <c r="C43" s="336">
        <f t="shared" si="10"/>
        <v>57</v>
      </c>
      <c r="D43" s="73">
        <v>47</v>
      </c>
      <c r="E43" s="73">
        <v>10</v>
      </c>
      <c r="F43" s="74" t="s">
        <v>318</v>
      </c>
      <c r="G43" s="74" t="s">
        <v>319</v>
      </c>
      <c r="H43" s="75" t="s">
        <v>17</v>
      </c>
      <c r="I43" s="75" t="s">
        <v>70</v>
      </c>
      <c r="J43" s="75" t="s">
        <v>42</v>
      </c>
      <c r="K43" s="74" t="s">
        <v>50</v>
      </c>
      <c r="L43" s="74" t="s">
        <v>54</v>
      </c>
      <c r="M43" s="287" t="s">
        <v>189</v>
      </c>
      <c r="N43" s="74"/>
      <c r="O43" s="288" t="s">
        <v>99</v>
      </c>
      <c r="P43" s="74" t="s">
        <v>59</v>
      </c>
      <c r="Q43" s="75" t="s">
        <v>44</v>
      </c>
      <c r="R43" s="75" t="s">
        <v>44</v>
      </c>
      <c r="S43" s="75" t="s">
        <v>44</v>
      </c>
      <c r="T43" s="75" t="s">
        <v>44</v>
      </c>
      <c r="U43" s="75" t="s">
        <v>44</v>
      </c>
      <c r="V43" s="75"/>
      <c r="W43" s="75"/>
      <c r="X43" s="75"/>
      <c r="Y43" s="75"/>
      <c r="Z43" s="75"/>
      <c r="AA43" s="75"/>
      <c r="AB43" s="75"/>
      <c r="AC43" s="75"/>
      <c r="AD43" s="75"/>
      <c r="AE43" s="75"/>
      <c r="AF43" s="75"/>
      <c r="AG43" s="75"/>
      <c r="AH43" s="75"/>
      <c r="AI43" s="101">
        <f t="shared" si="11"/>
        <v>3420</v>
      </c>
      <c r="AJ43" s="4">
        <f t="shared" si="12"/>
        <v>57</v>
      </c>
      <c r="AK43" s="4">
        <f t="shared" si="13"/>
        <v>0</v>
      </c>
      <c r="AL43" s="4">
        <f t="shared" si="14"/>
        <v>2820</v>
      </c>
      <c r="AM43" s="4">
        <f t="shared" si="1"/>
        <v>47</v>
      </c>
      <c r="AN43" s="4">
        <f t="shared" si="2"/>
        <v>0</v>
      </c>
      <c r="AO43" s="4">
        <f t="shared" si="15"/>
        <v>600</v>
      </c>
      <c r="AP43" s="4">
        <f t="shared" si="3"/>
        <v>10</v>
      </c>
      <c r="AQ43" s="4">
        <f t="shared" si="4"/>
        <v>0</v>
      </c>
      <c r="AR43" s="4">
        <f t="shared" si="16"/>
        <v>0</v>
      </c>
      <c r="AS43" s="4">
        <f t="shared" si="5"/>
        <v>0</v>
      </c>
      <c r="AT43" s="4">
        <f t="shared" si="6"/>
        <v>0</v>
      </c>
      <c r="AU43" s="4">
        <f t="shared" si="17"/>
        <v>0</v>
      </c>
      <c r="AV43" s="4">
        <f t="shared" si="7"/>
        <v>0</v>
      </c>
      <c r="AW43" s="4">
        <f t="shared" si="8"/>
        <v>0</v>
      </c>
    </row>
    <row r="44" spans="1:49" ht="14.5" x14ac:dyDescent="0.35">
      <c r="A44" s="104">
        <f t="shared" si="9"/>
        <v>0.99999999999999944</v>
      </c>
      <c r="B44" s="5">
        <f t="shared" si="0"/>
        <v>1.0020833333333328</v>
      </c>
      <c r="C44" s="336">
        <f t="shared" si="10"/>
        <v>3</v>
      </c>
      <c r="D44" s="73">
        <v>3</v>
      </c>
      <c r="E44" s="73">
        <v>0</v>
      </c>
      <c r="F44" s="74" t="s">
        <v>295</v>
      </c>
      <c r="G44" s="74" t="s">
        <v>296</v>
      </c>
      <c r="H44" s="75" t="s">
        <v>3</v>
      </c>
      <c r="I44" s="75" t="s">
        <v>70</v>
      </c>
      <c r="J44" s="75" t="s">
        <v>42</v>
      </c>
      <c r="K44" s="74" t="s">
        <v>48</v>
      </c>
      <c r="L44" s="74" t="s">
        <v>58</v>
      </c>
      <c r="M44" s="287" t="s">
        <v>189</v>
      </c>
      <c r="N44" s="74" t="s">
        <v>304</v>
      </c>
      <c r="O44" s="288" t="s">
        <v>99</v>
      </c>
      <c r="P44" s="74" t="s">
        <v>59</v>
      </c>
      <c r="Q44" s="75" t="s">
        <v>42</v>
      </c>
      <c r="R44" s="75" t="s">
        <v>44</v>
      </c>
      <c r="S44" s="75" t="s">
        <v>44</v>
      </c>
      <c r="T44" s="75" t="s">
        <v>44</v>
      </c>
      <c r="U44" s="75" t="s">
        <v>44</v>
      </c>
      <c r="V44" s="75"/>
      <c r="W44" s="75"/>
      <c r="X44" s="75"/>
      <c r="Y44" s="75"/>
      <c r="Z44" s="75"/>
      <c r="AA44" s="75"/>
      <c r="AB44" s="75"/>
      <c r="AC44" s="75"/>
      <c r="AD44" s="75"/>
      <c r="AE44" s="75"/>
      <c r="AF44" s="75"/>
      <c r="AG44" s="75"/>
      <c r="AH44" s="75"/>
      <c r="AI44" s="101">
        <f t="shared" si="11"/>
        <v>180</v>
      </c>
      <c r="AJ44" s="4">
        <f t="shared" si="12"/>
        <v>3</v>
      </c>
      <c r="AK44" s="4">
        <f t="shared" si="13"/>
        <v>0</v>
      </c>
      <c r="AL44" s="4">
        <f t="shared" si="14"/>
        <v>180</v>
      </c>
      <c r="AM44" s="4">
        <f t="shared" si="1"/>
        <v>3</v>
      </c>
      <c r="AN44" s="4">
        <f t="shared" si="2"/>
        <v>0</v>
      </c>
      <c r="AO44" s="4">
        <f t="shared" si="15"/>
        <v>0</v>
      </c>
      <c r="AP44" s="4">
        <f t="shared" si="3"/>
        <v>0</v>
      </c>
      <c r="AQ44" s="4">
        <f t="shared" si="4"/>
        <v>0</v>
      </c>
      <c r="AR44" s="4">
        <f t="shared" si="16"/>
        <v>0</v>
      </c>
      <c r="AS44" s="4">
        <f t="shared" si="5"/>
        <v>0</v>
      </c>
      <c r="AT44" s="4">
        <f t="shared" si="6"/>
        <v>0</v>
      </c>
      <c r="AU44" s="4">
        <f t="shared" si="17"/>
        <v>0</v>
      </c>
      <c r="AV44" s="4">
        <f t="shared" si="7"/>
        <v>0</v>
      </c>
      <c r="AW44" s="4">
        <f t="shared" si="8"/>
        <v>0</v>
      </c>
    </row>
    <row r="45" spans="1:49" ht="14.5" x14ac:dyDescent="0.35">
      <c r="A45" s="104">
        <f t="shared" si="9"/>
        <v>1.0020833333333328</v>
      </c>
      <c r="B45" s="5">
        <f t="shared" si="0"/>
        <v>1.0416666666666661</v>
      </c>
      <c r="C45" s="336">
        <f t="shared" si="10"/>
        <v>57</v>
      </c>
      <c r="D45" s="73">
        <v>47</v>
      </c>
      <c r="E45" s="73">
        <v>10</v>
      </c>
      <c r="F45" s="74" t="s">
        <v>318</v>
      </c>
      <c r="G45" s="74" t="s">
        <v>319</v>
      </c>
      <c r="H45" s="75" t="s">
        <v>17</v>
      </c>
      <c r="I45" s="75" t="s">
        <v>70</v>
      </c>
      <c r="J45" s="75" t="s">
        <v>42</v>
      </c>
      <c r="K45" s="74" t="s">
        <v>50</v>
      </c>
      <c r="L45" s="74" t="s">
        <v>54</v>
      </c>
      <c r="M45" s="287" t="s">
        <v>189</v>
      </c>
      <c r="N45" s="74"/>
      <c r="O45" s="288" t="s">
        <v>99</v>
      </c>
      <c r="P45" s="74" t="s">
        <v>59</v>
      </c>
      <c r="Q45" s="75" t="s">
        <v>44</v>
      </c>
      <c r="R45" s="75" t="s">
        <v>44</v>
      </c>
      <c r="S45" s="75" t="s">
        <v>44</v>
      </c>
      <c r="T45" s="75" t="s">
        <v>44</v>
      </c>
      <c r="U45" s="75" t="s">
        <v>44</v>
      </c>
      <c r="V45" s="75"/>
      <c r="W45" s="75"/>
      <c r="X45" s="75"/>
      <c r="Y45" s="75"/>
      <c r="Z45" s="75"/>
      <c r="AA45" s="75"/>
      <c r="AB45" s="75"/>
      <c r="AC45" s="75"/>
      <c r="AD45" s="75"/>
      <c r="AE45" s="75"/>
      <c r="AF45" s="75"/>
      <c r="AG45" s="75"/>
      <c r="AH45" s="75"/>
      <c r="AI45" s="101">
        <f t="shared" si="11"/>
        <v>3420</v>
      </c>
      <c r="AJ45" s="4">
        <f t="shared" si="12"/>
        <v>57</v>
      </c>
      <c r="AK45" s="4">
        <f t="shared" si="13"/>
        <v>0</v>
      </c>
      <c r="AL45" s="4">
        <f t="shared" si="14"/>
        <v>2820</v>
      </c>
      <c r="AM45" s="4">
        <f t="shared" si="1"/>
        <v>47</v>
      </c>
      <c r="AN45" s="4">
        <f t="shared" si="2"/>
        <v>0</v>
      </c>
      <c r="AO45" s="4">
        <f t="shared" si="15"/>
        <v>600</v>
      </c>
      <c r="AP45" s="4">
        <f t="shared" si="3"/>
        <v>10</v>
      </c>
      <c r="AQ45" s="4">
        <f t="shared" si="4"/>
        <v>0</v>
      </c>
      <c r="AR45" s="4">
        <f t="shared" si="16"/>
        <v>0</v>
      </c>
      <c r="AS45" s="4">
        <f t="shared" si="5"/>
        <v>0</v>
      </c>
      <c r="AT45" s="4">
        <f t="shared" si="6"/>
        <v>0</v>
      </c>
      <c r="AU45" s="4">
        <f t="shared" si="17"/>
        <v>0</v>
      </c>
      <c r="AV45" s="4">
        <f t="shared" si="7"/>
        <v>0</v>
      </c>
      <c r="AW45" s="4">
        <f t="shared" si="8"/>
        <v>0</v>
      </c>
    </row>
    <row r="46" spans="1:49" ht="14.5" x14ac:dyDescent="0.35">
      <c r="A46" s="104">
        <f t="shared" si="9"/>
        <v>1.0416666666666661</v>
      </c>
      <c r="B46" s="5">
        <f t="shared" si="0"/>
        <v>1.0437499999999995</v>
      </c>
      <c r="C46" s="336">
        <f t="shared" si="10"/>
        <v>3</v>
      </c>
      <c r="D46" s="73">
        <v>3</v>
      </c>
      <c r="E46" s="73">
        <v>0</v>
      </c>
      <c r="F46" s="74" t="s">
        <v>295</v>
      </c>
      <c r="G46" s="74" t="s">
        <v>296</v>
      </c>
      <c r="H46" s="75" t="s">
        <v>3</v>
      </c>
      <c r="I46" s="75" t="s">
        <v>70</v>
      </c>
      <c r="J46" s="75" t="s">
        <v>42</v>
      </c>
      <c r="K46" s="74" t="s">
        <v>48</v>
      </c>
      <c r="L46" s="74" t="s">
        <v>58</v>
      </c>
      <c r="M46" s="287" t="s">
        <v>189</v>
      </c>
      <c r="N46" s="74" t="s">
        <v>304</v>
      </c>
      <c r="O46" s="288" t="s">
        <v>99</v>
      </c>
      <c r="P46" s="74" t="s">
        <v>59</v>
      </c>
      <c r="Q46" s="75" t="s">
        <v>42</v>
      </c>
      <c r="R46" s="75" t="s">
        <v>44</v>
      </c>
      <c r="S46" s="75" t="s">
        <v>44</v>
      </c>
      <c r="T46" s="75" t="s">
        <v>44</v>
      </c>
      <c r="U46" s="75" t="s">
        <v>44</v>
      </c>
      <c r="V46" s="75"/>
      <c r="W46" s="75"/>
      <c r="X46" s="75"/>
      <c r="Y46" s="75"/>
      <c r="Z46" s="75"/>
      <c r="AA46" s="75"/>
      <c r="AB46" s="75"/>
      <c r="AC46" s="75"/>
      <c r="AD46" s="75"/>
      <c r="AE46" s="75"/>
      <c r="AF46" s="75"/>
      <c r="AG46" s="75"/>
      <c r="AH46" s="75"/>
      <c r="AI46" s="101">
        <f t="shared" si="11"/>
        <v>180</v>
      </c>
      <c r="AJ46" s="4">
        <f t="shared" si="12"/>
        <v>3</v>
      </c>
      <c r="AK46" s="4">
        <f t="shared" si="13"/>
        <v>0</v>
      </c>
      <c r="AL46" s="4">
        <f t="shared" si="14"/>
        <v>180</v>
      </c>
      <c r="AM46" s="4">
        <f t="shared" si="1"/>
        <v>3</v>
      </c>
      <c r="AN46" s="4">
        <f t="shared" si="2"/>
        <v>0</v>
      </c>
      <c r="AO46" s="4">
        <f t="shared" si="15"/>
        <v>0</v>
      </c>
      <c r="AP46" s="4">
        <f t="shared" si="3"/>
        <v>0</v>
      </c>
      <c r="AQ46" s="4">
        <f t="shared" si="4"/>
        <v>0</v>
      </c>
      <c r="AR46" s="4">
        <f t="shared" si="16"/>
        <v>0</v>
      </c>
      <c r="AS46" s="4">
        <f t="shared" si="5"/>
        <v>0</v>
      </c>
      <c r="AT46" s="4">
        <f t="shared" si="6"/>
        <v>0</v>
      </c>
      <c r="AU46" s="4">
        <f t="shared" si="17"/>
        <v>0</v>
      </c>
      <c r="AV46" s="4">
        <f t="shared" si="7"/>
        <v>0</v>
      </c>
      <c r="AW46" s="4">
        <f t="shared" si="8"/>
        <v>0</v>
      </c>
    </row>
    <row r="47" spans="1:49" ht="14.5" x14ac:dyDescent="0.35">
      <c r="A47" s="104">
        <f t="shared" si="9"/>
        <v>1.0437499999999995</v>
      </c>
      <c r="B47" s="5">
        <f t="shared" si="0"/>
        <v>1.0833333333333328</v>
      </c>
      <c r="C47" s="336">
        <f t="shared" si="10"/>
        <v>57</v>
      </c>
      <c r="D47" s="73">
        <v>47</v>
      </c>
      <c r="E47" s="73">
        <v>10</v>
      </c>
      <c r="F47" s="74" t="s">
        <v>318</v>
      </c>
      <c r="G47" s="74" t="s">
        <v>319</v>
      </c>
      <c r="H47" s="75" t="s">
        <v>17</v>
      </c>
      <c r="I47" s="75" t="s">
        <v>70</v>
      </c>
      <c r="J47" s="75" t="s">
        <v>42</v>
      </c>
      <c r="K47" s="74" t="s">
        <v>50</v>
      </c>
      <c r="L47" s="74" t="s">
        <v>54</v>
      </c>
      <c r="M47" s="287" t="s">
        <v>189</v>
      </c>
      <c r="N47" s="74"/>
      <c r="O47" s="288" t="s">
        <v>99</v>
      </c>
      <c r="P47" s="74" t="s">
        <v>59</v>
      </c>
      <c r="Q47" s="75" t="s">
        <v>44</v>
      </c>
      <c r="R47" s="75" t="s">
        <v>44</v>
      </c>
      <c r="S47" s="75" t="s">
        <v>44</v>
      </c>
      <c r="T47" s="75" t="s">
        <v>44</v>
      </c>
      <c r="U47" s="75" t="s">
        <v>44</v>
      </c>
      <c r="V47" s="75"/>
      <c r="W47" s="75"/>
      <c r="X47" s="75"/>
      <c r="Y47" s="75"/>
      <c r="Z47" s="75"/>
      <c r="AA47" s="75"/>
      <c r="AB47" s="75"/>
      <c r="AC47" s="75"/>
      <c r="AD47" s="75"/>
      <c r="AE47" s="75"/>
      <c r="AF47" s="75"/>
      <c r="AG47" s="75"/>
      <c r="AH47" s="75"/>
      <c r="AI47" s="101">
        <f t="shared" si="11"/>
        <v>3420</v>
      </c>
      <c r="AJ47" s="4">
        <f t="shared" si="12"/>
        <v>57</v>
      </c>
      <c r="AK47" s="4">
        <f t="shared" si="13"/>
        <v>0</v>
      </c>
      <c r="AL47" s="4">
        <f t="shared" si="14"/>
        <v>2820</v>
      </c>
      <c r="AM47" s="4">
        <f t="shared" si="1"/>
        <v>47</v>
      </c>
      <c r="AN47" s="4">
        <f t="shared" si="2"/>
        <v>0</v>
      </c>
      <c r="AO47" s="4">
        <f t="shared" si="15"/>
        <v>600</v>
      </c>
      <c r="AP47" s="4">
        <f t="shared" si="3"/>
        <v>10</v>
      </c>
      <c r="AQ47" s="4">
        <f t="shared" si="4"/>
        <v>0</v>
      </c>
      <c r="AR47" s="4">
        <f t="shared" si="16"/>
        <v>0</v>
      </c>
      <c r="AS47" s="4">
        <f t="shared" si="5"/>
        <v>0</v>
      </c>
      <c r="AT47" s="4">
        <f t="shared" si="6"/>
        <v>0</v>
      </c>
      <c r="AU47" s="4">
        <f t="shared" si="17"/>
        <v>0</v>
      </c>
      <c r="AV47" s="4">
        <f t="shared" si="7"/>
        <v>0</v>
      </c>
      <c r="AW47" s="4">
        <f t="shared" si="8"/>
        <v>0</v>
      </c>
    </row>
    <row r="48" spans="1:49" ht="14.5" x14ac:dyDescent="0.35">
      <c r="A48" s="104">
        <f t="shared" si="9"/>
        <v>1.0833333333333328</v>
      </c>
      <c r="B48" s="5">
        <f t="shared" si="0"/>
        <v>1.0854166666666663</v>
      </c>
      <c r="C48" s="336">
        <f t="shared" si="10"/>
        <v>3</v>
      </c>
      <c r="D48" s="73">
        <v>3</v>
      </c>
      <c r="E48" s="73">
        <v>0</v>
      </c>
      <c r="F48" s="74" t="s">
        <v>295</v>
      </c>
      <c r="G48" s="74" t="s">
        <v>296</v>
      </c>
      <c r="H48" s="75" t="s">
        <v>3</v>
      </c>
      <c r="I48" s="75" t="s">
        <v>70</v>
      </c>
      <c r="J48" s="75" t="s">
        <v>42</v>
      </c>
      <c r="K48" s="74" t="s">
        <v>48</v>
      </c>
      <c r="L48" s="74" t="s">
        <v>58</v>
      </c>
      <c r="M48" s="287" t="s">
        <v>189</v>
      </c>
      <c r="N48" s="74" t="s">
        <v>304</v>
      </c>
      <c r="O48" s="288" t="s">
        <v>99</v>
      </c>
      <c r="P48" s="74" t="s">
        <v>59</v>
      </c>
      <c r="Q48" s="75" t="s">
        <v>42</v>
      </c>
      <c r="R48" s="75" t="s">
        <v>44</v>
      </c>
      <c r="S48" s="75" t="s">
        <v>44</v>
      </c>
      <c r="T48" s="75" t="s">
        <v>44</v>
      </c>
      <c r="U48" s="75" t="s">
        <v>44</v>
      </c>
      <c r="V48" s="75"/>
      <c r="W48" s="75"/>
      <c r="X48" s="75"/>
      <c r="Y48" s="75"/>
      <c r="Z48" s="75"/>
      <c r="AA48" s="75"/>
      <c r="AB48" s="75"/>
      <c r="AC48" s="75"/>
      <c r="AD48" s="75"/>
      <c r="AE48" s="75"/>
      <c r="AF48" s="75"/>
      <c r="AG48" s="75"/>
      <c r="AH48" s="75"/>
      <c r="AI48" s="101">
        <f t="shared" si="11"/>
        <v>180</v>
      </c>
      <c r="AJ48" s="4">
        <f t="shared" si="12"/>
        <v>3</v>
      </c>
      <c r="AK48" s="4">
        <f t="shared" si="13"/>
        <v>0</v>
      </c>
      <c r="AL48" s="4">
        <f t="shared" si="14"/>
        <v>180</v>
      </c>
      <c r="AM48" s="4">
        <f t="shared" si="1"/>
        <v>3</v>
      </c>
      <c r="AN48" s="4">
        <f t="shared" si="2"/>
        <v>0</v>
      </c>
      <c r="AO48" s="4">
        <f t="shared" si="15"/>
        <v>0</v>
      </c>
      <c r="AP48" s="4">
        <f t="shared" si="3"/>
        <v>0</v>
      </c>
      <c r="AQ48" s="4">
        <f t="shared" si="4"/>
        <v>0</v>
      </c>
      <c r="AR48" s="4">
        <f t="shared" si="16"/>
        <v>0</v>
      </c>
      <c r="AS48" s="4">
        <f t="shared" si="5"/>
        <v>0</v>
      </c>
      <c r="AT48" s="4">
        <f t="shared" si="6"/>
        <v>0</v>
      </c>
      <c r="AU48" s="4">
        <f t="shared" si="17"/>
        <v>0</v>
      </c>
      <c r="AV48" s="4">
        <f t="shared" si="7"/>
        <v>0</v>
      </c>
      <c r="AW48" s="4">
        <f t="shared" si="8"/>
        <v>0</v>
      </c>
    </row>
    <row r="49" spans="1:49" ht="14.5" x14ac:dyDescent="0.35">
      <c r="A49" s="104">
        <f t="shared" si="9"/>
        <v>1.0854166666666663</v>
      </c>
      <c r="B49" s="5">
        <f t="shared" si="0"/>
        <v>1.1249999999999996</v>
      </c>
      <c r="C49" s="336">
        <f t="shared" si="10"/>
        <v>57</v>
      </c>
      <c r="D49" s="73">
        <v>47</v>
      </c>
      <c r="E49" s="73">
        <v>10</v>
      </c>
      <c r="F49" s="74" t="s">
        <v>318</v>
      </c>
      <c r="G49" s="74" t="s">
        <v>319</v>
      </c>
      <c r="H49" s="75" t="s">
        <v>17</v>
      </c>
      <c r="I49" s="75" t="s">
        <v>70</v>
      </c>
      <c r="J49" s="75" t="s">
        <v>42</v>
      </c>
      <c r="K49" s="74" t="s">
        <v>50</v>
      </c>
      <c r="L49" s="74" t="s">
        <v>54</v>
      </c>
      <c r="M49" s="287" t="s">
        <v>189</v>
      </c>
      <c r="N49" s="74"/>
      <c r="O49" s="288" t="s">
        <v>99</v>
      </c>
      <c r="P49" s="74" t="s">
        <v>59</v>
      </c>
      <c r="Q49" s="75" t="s">
        <v>44</v>
      </c>
      <c r="R49" s="75" t="s">
        <v>44</v>
      </c>
      <c r="S49" s="75" t="s">
        <v>44</v>
      </c>
      <c r="T49" s="75" t="s">
        <v>44</v>
      </c>
      <c r="U49" s="75" t="s">
        <v>44</v>
      </c>
      <c r="V49" s="75"/>
      <c r="W49" s="75"/>
      <c r="X49" s="75"/>
      <c r="Y49" s="75"/>
      <c r="Z49" s="75"/>
      <c r="AA49" s="75"/>
      <c r="AB49" s="75"/>
      <c r="AC49" s="75"/>
      <c r="AD49" s="75"/>
      <c r="AE49" s="75"/>
      <c r="AF49" s="75"/>
      <c r="AG49" s="75"/>
      <c r="AH49" s="75"/>
      <c r="AI49" s="101">
        <f t="shared" si="11"/>
        <v>3420</v>
      </c>
      <c r="AJ49" s="4">
        <f t="shared" si="12"/>
        <v>57</v>
      </c>
      <c r="AK49" s="4">
        <f t="shared" si="13"/>
        <v>0</v>
      </c>
      <c r="AL49" s="4">
        <f t="shared" si="14"/>
        <v>2820</v>
      </c>
      <c r="AM49" s="4">
        <f t="shared" si="1"/>
        <v>47</v>
      </c>
      <c r="AN49" s="4">
        <f t="shared" si="2"/>
        <v>0</v>
      </c>
      <c r="AO49" s="4">
        <f t="shared" si="15"/>
        <v>600</v>
      </c>
      <c r="AP49" s="4">
        <f t="shared" si="3"/>
        <v>10</v>
      </c>
      <c r="AQ49" s="4">
        <f t="shared" si="4"/>
        <v>0</v>
      </c>
      <c r="AR49" s="4">
        <f t="shared" si="16"/>
        <v>0</v>
      </c>
      <c r="AS49" s="4">
        <f t="shared" si="5"/>
        <v>0</v>
      </c>
      <c r="AT49" s="4">
        <f t="shared" si="6"/>
        <v>0</v>
      </c>
      <c r="AU49" s="4">
        <f t="shared" si="17"/>
        <v>0</v>
      </c>
      <c r="AV49" s="4">
        <f t="shared" si="7"/>
        <v>0</v>
      </c>
      <c r="AW49" s="4">
        <f t="shared" si="8"/>
        <v>0</v>
      </c>
    </row>
    <row r="50" spans="1:49" ht="14.5" x14ac:dyDescent="0.35">
      <c r="A50" s="104">
        <f t="shared" si="9"/>
        <v>1.1249999999999996</v>
      </c>
      <c r="B50" s="5">
        <f t="shared" si="0"/>
        <v>1.127083333333333</v>
      </c>
      <c r="C50" s="336">
        <f t="shared" si="10"/>
        <v>3</v>
      </c>
      <c r="D50" s="73">
        <v>3</v>
      </c>
      <c r="E50" s="73">
        <v>0</v>
      </c>
      <c r="F50" s="74" t="s">
        <v>295</v>
      </c>
      <c r="G50" s="74" t="s">
        <v>296</v>
      </c>
      <c r="H50" s="75" t="s">
        <v>3</v>
      </c>
      <c r="I50" s="75" t="s">
        <v>70</v>
      </c>
      <c r="J50" s="75" t="s">
        <v>42</v>
      </c>
      <c r="K50" s="74" t="s">
        <v>48</v>
      </c>
      <c r="L50" s="74" t="s">
        <v>58</v>
      </c>
      <c r="M50" s="287" t="s">
        <v>189</v>
      </c>
      <c r="N50" s="74" t="s">
        <v>304</v>
      </c>
      <c r="O50" s="288" t="s">
        <v>99</v>
      </c>
      <c r="P50" s="74" t="s">
        <v>59</v>
      </c>
      <c r="Q50" s="75" t="s">
        <v>42</v>
      </c>
      <c r="R50" s="75" t="s">
        <v>44</v>
      </c>
      <c r="S50" s="75" t="s">
        <v>44</v>
      </c>
      <c r="T50" s="75" t="s">
        <v>44</v>
      </c>
      <c r="U50" s="75" t="s">
        <v>44</v>
      </c>
      <c r="V50" s="75"/>
      <c r="W50" s="75"/>
      <c r="X50" s="75"/>
      <c r="Y50" s="75"/>
      <c r="Z50" s="75"/>
      <c r="AA50" s="75"/>
      <c r="AB50" s="75"/>
      <c r="AC50" s="75"/>
      <c r="AD50" s="75"/>
      <c r="AE50" s="75"/>
      <c r="AF50" s="75"/>
      <c r="AG50" s="75"/>
      <c r="AH50" s="75"/>
      <c r="AI50" s="101">
        <f t="shared" si="11"/>
        <v>180</v>
      </c>
      <c r="AJ50" s="4">
        <f t="shared" si="12"/>
        <v>3</v>
      </c>
      <c r="AK50" s="4">
        <f t="shared" si="13"/>
        <v>0</v>
      </c>
      <c r="AL50" s="4">
        <f t="shared" si="14"/>
        <v>180</v>
      </c>
      <c r="AM50" s="4">
        <f t="shared" si="1"/>
        <v>3</v>
      </c>
      <c r="AN50" s="4">
        <f t="shared" si="2"/>
        <v>0</v>
      </c>
      <c r="AO50" s="4">
        <f t="shared" si="15"/>
        <v>0</v>
      </c>
      <c r="AP50" s="4">
        <f t="shared" si="3"/>
        <v>0</v>
      </c>
      <c r="AQ50" s="4">
        <f t="shared" si="4"/>
        <v>0</v>
      </c>
      <c r="AR50" s="4">
        <f t="shared" si="16"/>
        <v>0</v>
      </c>
      <c r="AS50" s="4">
        <f t="shared" si="5"/>
        <v>0</v>
      </c>
      <c r="AT50" s="4">
        <f t="shared" si="6"/>
        <v>0</v>
      </c>
      <c r="AU50" s="4">
        <f t="shared" si="17"/>
        <v>0</v>
      </c>
      <c r="AV50" s="4">
        <f t="shared" si="7"/>
        <v>0</v>
      </c>
      <c r="AW50" s="4">
        <f t="shared" si="8"/>
        <v>0</v>
      </c>
    </row>
    <row r="51" spans="1:49" ht="14.5" x14ac:dyDescent="0.35">
      <c r="A51" s="104">
        <f t="shared" si="9"/>
        <v>1.127083333333333</v>
      </c>
      <c r="B51" s="5">
        <f t="shared" si="0"/>
        <v>1.1666666666666663</v>
      </c>
      <c r="C51" s="336">
        <f t="shared" si="10"/>
        <v>57</v>
      </c>
      <c r="D51" s="73">
        <v>47</v>
      </c>
      <c r="E51" s="73">
        <v>10</v>
      </c>
      <c r="F51" s="74" t="s">
        <v>318</v>
      </c>
      <c r="G51" s="74" t="s">
        <v>319</v>
      </c>
      <c r="H51" s="75" t="s">
        <v>17</v>
      </c>
      <c r="I51" s="75" t="s">
        <v>70</v>
      </c>
      <c r="J51" s="75" t="s">
        <v>42</v>
      </c>
      <c r="K51" s="74" t="s">
        <v>50</v>
      </c>
      <c r="L51" s="74" t="s">
        <v>54</v>
      </c>
      <c r="M51" s="287" t="s">
        <v>189</v>
      </c>
      <c r="N51" s="74"/>
      <c r="O51" s="288" t="s">
        <v>99</v>
      </c>
      <c r="P51" s="74" t="s">
        <v>59</v>
      </c>
      <c r="Q51" s="75" t="s">
        <v>44</v>
      </c>
      <c r="R51" s="75" t="s">
        <v>44</v>
      </c>
      <c r="S51" s="75" t="s">
        <v>44</v>
      </c>
      <c r="T51" s="75" t="s">
        <v>44</v>
      </c>
      <c r="U51" s="75" t="s">
        <v>44</v>
      </c>
      <c r="V51" s="75"/>
      <c r="W51" s="75"/>
      <c r="X51" s="75"/>
      <c r="Y51" s="75"/>
      <c r="Z51" s="75"/>
      <c r="AA51" s="75"/>
      <c r="AB51" s="75"/>
      <c r="AC51" s="75"/>
      <c r="AD51" s="75"/>
      <c r="AE51" s="75"/>
      <c r="AF51" s="75"/>
      <c r="AG51" s="75"/>
      <c r="AH51" s="75"/>
      <c r="AI51" s="101">
        <f t="shared" si="11"/>
        <v>3420</v>
      </c>
      <c r="AJ51" s="4">
        <f t="shared" si="12"/>
        <v>57</v>
      </c>
      <c r="AK51" s="4">
        <f t="shared" si="13"/>
        <v>0</v>
      </c>
      <c r="AL51" s="4">
        <f t="shared" si="14"/>
        <v>2820</v>
      </c>
      <c r="AM51" s="4">
        <f t="shared" si="1"/>
        <v>47</v>
      </c>
      <c r="AN51" s="4">
        <f t="shared" si="2"/>
        <v>0</v>
      </c>
      <c r="AO51" s="4">
        <f t="shared" si="15"/>
        <v>600</v>
      </c>
      <c r="AP51" s="4">
        <f t="shared" si="3"/>
        <v>10</v>
      </c>
      <c r="AQ51" s="4">
        <f t="shared" si="4"/>
        <v>0</v>
      </c>
      <c r="AR51" s="4">
        <f t="shared" si="16"/>
        <v>0</v>
      </c>
      <c r="AS51" s="4">
        <f t="shared" si="5"/>
        <v>0</v>
      </c>
      <c r="AT51" s="4">
        <f t="shared" si="6"/>
        <v>0</v>
      </c>
      <c r="AU51" s="4">
        <f t="shared" si="17"/>
        <v>0</v>
      </c>
      <c r="AV51" s="4">
        <f t="shared" si="7"/>
        <v>0</v>
      </c>
      <c r="AW51" s="4">
        <f t="shared" si="8"/>
        <v>0</v>
      </c>
    </row>
    <row r="52" spans="1:49" ht="14.5" x14ac:dyDescent="0.35">
      <c r="A52" s="104">
        <f t="shared" si="9"/>
        <v>1.1666666666666663</v>
      </c>
      <c r="B52" s="5">
        <f t="shared" si="0"/>
        <v>1.1687499999999997</v>
      </c>
      <c r="C52" s="336">
        <f t="shared" si="10"/>
        <v>3</v>
      </c>
      <c r="D52" s="73">
        <v>3</v>
      </c>
      <c r="E52" s="73">
        <v>0</v>
      </c>
      <c r="F52" s="74" t="s">
        <v>295</v>
      </c>
      <c r="G52" s="74" t="s">
        <v>296</v>
      </c>
      <c r="H52" s="75" t="s">
        <v>3</v>
      </c>
      <c r="I52" s="75" t="s">
        <v>70</v>
      </c>
      <c r="J52" s="75" t="s">
        <v>42</v>
      </c>
      <c r="K52" s="74" t="s">
        <v>48</v>
      </c>
      <c r="L52" s="74" t="s">
        <v>58</v>
      </c>
      <c r="M52" s="287" t="s">
        <v>189</v>
      </c>
      <c r="N52" s="74" t="s">
        <v>304</v>
      </c>
      <c r="O52" s="288" t="s">
        <v>99</v>
      </c>
      <c r="P52" s="74" t="s">
        <v>59</v>
      </c>
      <c r="Q52" s="75" t="s">
        <v>42</v>
      </c>
      <c r="R52" s="75" t="s">
        <v>44</v>
      </c>
      <c r="S52" s="75" t="s">
        <v>44</v>
      </c>
      <c r="T52" s="75" t="s">
        <v>44</v>
      </c>
      <c r="U52" s="75" t="s">
        <v>44</v>
      </c>
      <c r="V52" s="75"/>
      <c r="W52" s="75"/>
      <c r="X52" s="75"/>
      <c r="Y52" s="75"/>
      <c r="Z52" s="75"/>
      <c r="AA52" s="75"/>
      <c r="AB52" s="75"/>
      <c r="AC52" s="75"/>
      <c r="AD52" s="75"/>
      <c r="AE52" s="75"/>
      <c r="AF52" s="75"/>
      <c r="AG52" s="75"/>
      <c r="AH52" s="75"/>
      <c r="AI52" s="101">
        <f t="shared" si="11"/>
        <v>180</v>
      </c>
      <c r="AJ52" s="4">
        <f t="shared" si="12"/>
        <v>3</v>
      </c>
      <c r="AK52" s="4">
        <f t="shared" si="13"/>
        <v>0</v>
      </c>
      <c r="AL52" s="4">
        <f t="shared" si="14"/>
        <v>180</v>
      </c>
      <c r="AM52" s="4">
        <f t="shared" si="1"/>
        <v>3</v>
      </c>
      <c r="AN52" s="4">
        <f t="shared" si="2"/>
        <v>0</v>
      </c>
      <c r="AO52" s="4">
        <f t="shared" si="15"/>
        <v>0</v>
      </c>
      <c r="AP52" s="4">
        <f t="shared" si="3"/>
        <v>0</v>
      </c>
      <c r="AQ52" s="4">
        <f t="shared" si="4"/>
        <v>0</v>
      </c>
      <c r="AR52" s="4">
        <f t="shared" si="16"/>
        <v>0</v>
      </c>
      <c r="AS52" s="4">
        <f t="shared" si="5"/>
        <v>0</v>
      </c>
      <c r="AT52" s="4">
        <f t="shared" si="6"/>
        <v>0</v>
      </c>
      <c r="AU52" s="4">
        <f t="shared" si="17"/>
        <v>0</v>
      </c>
      <c r="AV52" s="4">
        <f t="shared" si="7"/>
        <v>0</v>
      </c>
      <c r="AW52" s="4">
        <f t="shared" si="8"/>
        <v>0</v>
      </c>
    </row>
    <row r="53" spans="1:49" ht="14.5" x14ac:dyDescent="0.35">
      <c r="A53" s="104">
        <f t="shared" si="9"/>
        <v>1.1687499999999997</v>
      </c>
      <c r="B53" s="5">
        <f t="shared" si="0"/>
        <v>1.208333333333333</v>
      </c>
      <c r="C53" s="336">
        <f t="shared" si="10"/>
        <v>57</v>
      </c>
      <c r="D53" s="73">
        <v>47</v>
      </c>
      <c r="E53" s="73">
        <v>10</v>
      </c>
      <c r="F53" s="74" t="s">
        <v>318</v>
      </c>
      <c r="G53" s="74" t="s">
        <v>319</v>
      </c>
      <c r="H53" s="75" t="s">
        <v>17</v>
      </c>
      <c r="I53" s="75" t="s">
        <v>70</v>
      </c>
      <c r="J53" s="75" t="s">
        <v>42</v>
      </c>
      <c r="K53" s="74" t="s">
        <v>50</v>
      </c>
      <c r="L53" s="74" t="s">
        <v>54</v>
      </c>
      <c r="M53" s="287" t="s">
        <v>189</v>
      </c>
      <c r="N53" s="74"/>
      <c r="O53" s="288" t="s">
        <v>99</v>
      </c>
      <c r="P53" s="74" t="s">
        <v>59</v>
      </c>
      <c r="Q53" s="75" t="s">
        <v>44</v>
      </c>
      <c r="R53" s="75" t="s">
        <v>44</v>
      </c>
      <c r="S53" s="75" t="s">
        <v>44</v>
      </c>
      <c r="T53" s="75" t="s">
        <v>44</v>
      </c>
      <c r="U53" s="75" t="s">
        <v>44</v>
      </c>
      <c r="V53" s="75"/>
      <c r="W53" s="75"/>
      <c r="X53" s="75"/>
      <c r="Y53" s="75"/>
      <c r="Z53" s="75"/>
      <c r="AA53" s="75"/>
      <c r="AB53" s="75"/>
      <c r="AC53" s="75"/>
      <c r="AD53" s="75"/>
      <c r="AE53" s="75"/>
      <c r="AF53" s="75"/>
      <c r="AG53" s="75"/>
      <c r="AH53" s="75"/>
      <c r="AI53" s="101">
        <f t="shared" si="11"/>
        <v>3420</v>
      </c>
      <c r="AJ53" s="4">
        <f t="shared" si="12"/>
        <v>57</v>
      </c>
      <c r="AK53" s="4">
        <f t="shared" si="13"/>
        <v>0</v>
      </c>
      <c r="AL53" s="4">
        <f t="shared" si="14"/>
        <v>2820</v>
      </c>
      <c r="AM53" s="4">
        <f t="shared" si="1"/>
        <v>47</v>
      </c>
      <c r="AN53" s="4">
        <f t="shared" si="2"/>
        <v>0</v>
      </c>
      <c r="AO53" s="4">
        <f t="shared" si="15"/>
        <v>600</v>
      </c>
      <c r="AP53" s="4">
        <f t="shared" si="3"/>
        <v>10</v>
      </c>
      <c r="AQ53" s="4">
        <f t="shared" si="4"/>
        <v>0</v>
      </c>
      <c r="AR53" s="4">
        <f t="shared" si="16"/>
        <v>0</v>
      </c>
      <c r="AS53" s="4">
        <f t="shared" si="5"/>
        <v>0</v>
      </c>
      <c r="AT53" s="4">
        <f t="shared" si="6"/>
        <v>0</v>
      </c>
      <c r="AU53" s="4">
        <f t="shared" si="17"/>
        <v>0</v>
      </c>
      <c r="AV53" s="4">
        <f t="shared" si="7"/>
        <v>0</v>
      </c>
      <c r="AW53" s="4">
        <f t="shared" si="8"/>
        <v>0</v>
      </c>
    </row>
    <row r="54" spans="1:49" ht="14.5" x14ac:dyDescent="0.35">
      <c r="A54" s="104" t="str">
        <f t="shared" si="9"/>
        <v/>
      </c>
      <c r="B54" s="5" t="str">
        <f t="shared" si="0"/>
        <v/>
      </c>
      <c r="C54" s="336">
        <f t="shared" si="10"/>
        <v>0</v>
      </c>
      <c r="D54" s="73">
        <v>0</v>
      </c>
      <c r="E54" s="73">
        <v>0</v>
      </c>
      <c r="F54" s="74"/>
      <c r="G54" s="74"/>
      <c r="H54" s="75" t="s">
        <v>99</v>
      </c>
      <c r="I54" s="75" t="s">
        <v>99</v>
      </c>
      <c r="J54" s="75" t="s">
        <v>44</v>
      </c>
      <c r="K54" s="74" t="s">
        <v>99</v>
      </c>
      <c r="L54" s="74" t="s">
        <v>99</v>
      </c>
      <c r="M54" s="287" t="s">
        <v>99</v>
      </c>
      <c r="N54" s="74"/>
      <c r="O54" s="288" t="s">
        <v>99</v>
      </c>
      <c r="P54" s="74" t="s">
        <v>99</v>
      </c>
      <c r="Q54" s="75" t="s">
        <v>44</v>
      </c>
      <c r="R54" s="75" t="s">
        <v>44</v>
      </c>
      <c r="S54" s="75" t="s">
        <v>44</v>
      </c>
      <c r="T54" s="75" t="s">
        <v>44</v>
      </c>
      <c r="U54" s="75" t="s">
        <v>44</v>
      </c>
      <c r="V54" s="75"/>
      <c r="W54" s="75"/>
      <c r="X54" s="75"/>
      <c r="Y54" s="75"/>
      <c r="Z54" s="75"/>
      <c r="AA54" s="75"/>
      <c r="AB54" s="75"/>
      <c r="AC54" s="75"/>
      <c r="AD54" s="75"/>
      <c r="AE54" s="75"/>
      <c r="AF54" s="75"/>
      <c r="AG54" s="75"/>
      <c r="AH54" s="75"/>
      <c r="AI54" s="101">
        <f t="shared" si="11"/>
        <v>0</v>
      </c>
      <c r="AJ54" s="4">
        <f t="shared" si="12"/>
        <v>0</v>
      </c>
      <c r="AK54" s="4">
        <f t="shared" si="13"/>
        <v>0</v>
      </c>
      <c r="AL54" s="4">
        <f t="shared" si="14"/>
        <v>0</v>
      </c>
      <c r="AM54" s="4">
        <f t="shared" si="1"/>
        <v>0</v>
      </c>
      <c r="AN54" s="4">
        <f t="shared" si="2"/>
        <v>0</v>
      </c>
      <c r="AO54" s="4">
        <f t="shared" si="15"/>
        <v>0</v>
      </c>
      <c r="AP54" s="4">
        <f t="shared" si="3"/>
        <v>0</v>
      </c>
      <c r="AQ54" s="4">
        <f t="shared" si="4"/>
        <v>0</v>
      </c>
      <c r="AR54" s="4">
        <f t="shared" si="16"/>
        <v>0</v>
      </c>
      <c r="AS54" s="4">
        <f t="shared" si="5"/>
        <v>0</v>
      </c>
      <c r="AT54" s="4">
        <f t="shared" si="6"/>
        <v>0</v>
      </c>
      <c r="AU54" s="4">
        <f t="shared" si="17"/>
        <v>0</v>
      </c>
      <c r="AV54" s="4">
        <f t="shared" si="7"/>
        <v>0</v>
      </c>
      <c r="AW54" s="4">
        <f t="shared" si="8"/>
        <v>0</v>
      </c>
    </row>
    <row r="55" spans="1:49" ht="14.5" x14ac:dyDescent="0.35">
      <c r="A55" s="104" t="str">
        <f t="shared" si="9"/>
        <v/>
      </c>
      <c r="B55" s="5" t="str">
        <f t="shared" si="0"/>
        <v/>
      </c>
      <c r="C55" s="336">
        <f t="shared" si="10"/>
        <v>0</v>
      </c>
      <c r="D55" s="73">
        <v>0</v>
      </c>
      <c r="E55" s="73">
        <v>0</v>
      </c>
      <c r="F55" s="74"/>
      <c r="G55" s="74"/>
      <c r="H55" s="75" t="s">
        <v>99</v>
      </c>
      <c r="I55" s="75" t="s">
        <v>99</v>
      </c>
      <c r="J55" s="75" t="s">
        <v>44</v>
      </c>
      <c r="K55" s="74" t="s">
        <v>99</v>
      </c>
      <c r="L55" s="74" t="s">
        <v>99</v>
      </c>
      <c r="M55" s="287" t="s">
        <v>99</v>
      </c>
      <c r="N55" s="74"/>
      <c r="O55" s="288" t="s">
        <v>99</v>
      </c>
      <c r="P55" s="74" t="s">
        <v>99</v>
      </c>
      <c r="Q55" s="75" t="s">
        <v>44</v>
      </c>
      <c r="R55" s="75" t="s">
        <v>44</v>
      </c>
      <c r="S55" s="75" t="s">
        <v>44</v>
      </c>
      <c r="T55" s="75" t="s">
        <v>44</v>
      </c>
      <c r="U55" s="75" t="s">
        <v>44</v>
      </c>
      <c r="V55" s="75"/>
      <c r="W55" s="75"/>
      <c r="X55" s="75"/>
      <c r="Y55" s="75"/>
      <c r="Z55" s="75"/>
      <c r="AA55" s="75"/>
      <c r="AB55" s="75"/>
      <c r="AC55" s="75"/>
      <c r="AD55" s="75"/>
      <c r="AE55" s="75"/>
      <c r="AF55" s="75"/>
      <c r="AG55" s="75"/>
      <c r="AH55" s="75"/>
      <c r="AI55" s="101">
        <f t="shared" si="11"/>
        <v>0</v>
      </c>
      <c r="AJ55" s="4">
        <f t="shared" si="12"/>
        <v>0</v>
      </c>
      <c r="AK55" s="4">
        <f t="shared" si="13"/>
        <v>0</v>
      </c>
      <c r="AL55" s="4">
        <f t="shared" si="14"/>
        <v>0</v>
      </c>
      <c r="AM55" s="4">
        <f t="shared" si="1"/>
        <v>0</v>
      </c>
      <c r="AN55" s="4">
        <f t="shared" si="2"/>
        <v>0</v>
      </c>
      <c r="AO55" s="4">
        <f t="shared" si="15"/>
        <v>0</v>
      </c>
      <c r="AP55" s="4">
        <f t="shared" si="3"/>
        <v>0</v>
      </c>
      <c r="AQ55" s="4">
        <f t="shared" si="4"/>
        <v>0</v>
      </c>
      <c r="AR55" s="4">
        <f t="shared" si="16"/>
        <v>0</v>
      </c>
      <c r="AS55" s="4">
        <f t="shared" si="5"/>
        <v>0</v>
      </c>
      <c r="AT55" s="4">
        <f t="shared" si="6"/>
        <v>0</v>
      </c>
      <c r="AU55" s="4">
        <f t="shared" si="17"/>
        <v>0</v>
      </c>
      <c r="AV55" s="4">
        <f t="shared" si="7"/>
        <v>0</v>
      </c>
      <c r="AW55" s="4">
        <f t="shared" si="8"/>
        <v>0</v>
      </c>
    </row>
    <row r="56" spans="1:49" ht="14.5" x14ac:dyDescent="0.35">
      <c r="A56" s="104" t="str">
        <f t="shared" si="9"/>
        <v/>
      </c>
      <c r="B56" s="5" t="str">
        <f t="shared" si="0"/>
        <v/>
      </c>
      <c r="C56" s="336">
        <f t="shared" si="10"/>
        <v>0</v>
      </c>
      <c r="D56" s="73">
        <v>0</v>
      </c>
      <c r="E56" s="73">
        <v>0</v>
      </c>
      <c r="F56" s="74"/>
      <c r="G56" s="74"/>
      <c r="H56" s="75" t="s">
        <v>99</v>
      </c>
      <c r="I56" s="75" t="s">
        <v>99</v>
      </c>
      <c r="J56" s="75" t="s">
        <v>44</v>
      </c>
      <c r="K56" s="74" t="s">
        <v>99</v>
      </c>
      <c r="L56" s="74" t="s">
        <v>99</v>
      </c>
      <c r="M56" s="287" t="s">
        <v>99</v>
      </c>
      <c r="N56" s="74"/>
      <c r="O56" s="288" t="s">
        <v>99</v>
      </c>
      <c r="P56" s="74" t="s">
        <v>99</v>
      </c>
      <c r="Q56" s="75" t="s">
        <v>44</v>
      </c>
      <c r="R56" s="75" t="s">
        <v>44</v>
      </c>
      <c r="S56" s="75" t="s">
        <v>44</v>
      </c>
      <c r="T56" s="75" t="s">
        <v>44</v>
      </c>
      <c r="U56" s="75" t="s">
        <v>44</v>
      </c>
      <c r="V56" s="75"/>
      <c r="W56" s="75"/>
      <c r="X56" s="75"/>
      <c r="Y56" s="75"/>
      <c r="Z56" s="75"/>
      <c r="AA56" s="75"/>
      <c r="AB56" s="75"/>
      <c r="AC56" s="75"/>
      <c r="AD56" s="75"/>
      <c r="AE56" s="75"/>
      <c r="AF56" s="75"/>
      <c r="AG56" s="75"/>
      <c r="AH56" s="75"/>
      <c r="AI56" s="101">
        <f t="shared" si="11"/>
        <v>0</v>
      </c>
      <c r="AJ56" s="4">
        <f t="shared" si="12"/>
        <v>0</v>
      </c>
      <c r="AK56" s="4">
        <f t="shared" si="13"/>
        <v>0</v>
      </c>
      <c r="AL56" s="4">
        <f t="shared" si="14"/>
        <v>0</v>
      </c>
      <c r="AM56" s="4">
        <f t="shared" si="1"/>
        <v>0</v>
      </c>
      <c r="AN56" s="4">
        <f t="shared" si="2"/>
        <v>0</v>
      </c>
      <c r="AO56" s="4">
        <f t="shared" si="15"/>
        <v>0</v>
      </c>
      <c r="AP56" s="4">
        <f t="shared" si="3"/>
        <v>0</v>
      </c>
      <c r="AQ56" s="4">
        <f t="shared" si="4"/>
        <v>0</v>
      </c>
      <c r="AR56" s="4">
        <f t="shared" si="16"/>
        <v>0</v>
      </c>
      <c r="AS56" s="4">
        <f t="shared" si="5"/>
        <v>0</v>
      </c>
      <c r="AT56" s="4">
        <f t="shared" si="6"/>
        <v>0</v>
      </c>
      <c r="AU56" s="4">
        <f t="shared" si="17"/>
        <v>0</v>
      </c>
      <c r="AV56" s="4">
        <f t="shared" si="7"/>
        <v>0</v>
      </c>
      <c r="AW56" s="4">
        <f t="shared" si="8"/>
        <v>0</v>
      </c>
    </row>
    <row r="57" spans="1:49" ht="14.5" x14ac:dyDescent="0.35">
      <c r="A57" s="104" t="str">
        <f t="shared" si="9"/>
        <v/>
      </c>
      <c r="B57" s="5" t="str">
        <f t="shared" si="0"/>
        <v/>
      </c>
      <c r="C57" s="336">
        <f t="shared" si="10"/>
        <v>0</v>
      </c>
      <c r="D57" s="73">
        <v>0</v>
      </c>
      <c r="E57" s="73">
        <v>0</v>
      </c>
      <c r="F57" s="74"/>
      <c r="G57" s="74"/>
      <c r="H57" s="75" t="s">
        <v>99</v>
      </c>
      <c r="I57" s="75" t="s">
        <v>99</v>
      </c>
      <c r="J57" s="75" t="s">
        <v>44</v>
      </c>
      <c r="K57" s="74" t="s">
        <v>99</v>
      </c>
      <c r="L57" s="74" t="s">
        <v>99</v>
      </c>
      <c r="M57" s="287" t="s">
        <v>99</v>
      </c>
      <c r="N57" s="74"/>
      <c r="O57" s="288" t="s">
        <v>99</v>
      </c>
      <c r="P57" s="74" t="s">
        <v>99</v>
      </c>
      <c r="Q57" s="75" t="s">
        <v>44</v>
      </c>
      <c r="R57" s="75" t="s">
        <v>44</v>
      </c>
      <c r="S57" s="75" t="s">
        <v>44</v>
      </c>
      <c r="T57" s="75" t="s">
        <v>44</v>
      </c>
      <c r="U57" s="75" t="s">
        <v>44</v>
      </c>
      <c r="V57" s="75"/>
      <c r="W57" s="75"/>
      <c r="X57" s="75"/>
      <c r="Y57" s="75"/>
      <c r="Z57" s="75"/>
      <c r="AA57" s="75"/>
      <c r="AB57" s="75"/>
      <c r="AC57" s="75"/>
      <c r="AD57" s="75"/>
      <c r="AE57" s="75"/>
      <c r="AF57" s="75"/>
      <c r="AG57" s="75"/>
      <c r="AH57" s="75"/>
      <c r="AI57" s="101">
        <f t="shared" si="11"/>
        <v>0</v>
      </c>
      <c r="AJ57" s="4">
        <f t="shared" si="12"/>
        <v>0</v>
      </c>
      <c r="AK57" s="4">
        <f t="shared" si="13"/>
        <v>0</v>
      </c>
      <c r="AL57" s="4">
        <f t="shared" si="14"/>
        <v>0</v>
      </c>
      <c r="AM57" s="4">
        <f t="shared" si="1"/>
        <v>0</v>
      </c>
      <c r="AN57" s="4">
        <f t="shared" si="2"/>
        <v>0</v>
      </c>
      <c r="AO57" s="4">
        <f t="shared" si="15"/>
        <v>0</v>
      </c>
      <c r="AP57" s="4">
        <f t="shared" si="3"/>
        <v>0</v>
      </c>
      <c r="AQ57" s="4">
        <f t="shared" si="4"/>
        <v>0</v>
      </c>
      <c r="AR57" s="4">
        <f t="shared" si="16"/>
        <v>0</v>
      </c>
      <c r="AS57" s="4">
        <f t="shared" si="5"/>
        <v>0</v>
      </c>
      <c r="AT57" s="4">
        <f t="shared" si="6"/>
        <v>0</v>
      </c>
      <c r="AU57" s="4">
        <f t="shared" si="17"/>
        <v>0</v>
      </c>
      <c r="AV57" s="4">
        <f t="shared" si="7"/>
        <v>0</v>
      </c>
      <c r="AW57" s="4">
        <f t="shared" si="8"/>
        <v>0</v>
      </c>
    </row>
    <row r="58" spans="1:49" ht="14.5" x14ac:dyDescent="0.35">
      <c r="A58" s="104" t="str">
        <f t="shared" si="9"/>
        <v/>
      </c>
      <c r="B58" s="5" t="str">
        <f t="shared" si="0"/>
        <v/>
      </c>
      <c r="C58" s="336">
        <f t="shared" si="10"/>
        <v>0</v>
      </c>
      <c r="D58" s="73">
        <v>0</v>
      </c>
      <c r="E58" s="73">
        <v>0</v>
      </c>
      <c r="F58" s="74"/>
      <c r="G58" s="74"/>
      <c r="H58" s="75" t="s">
        <v>99</v>
      </c>
      <c r="I58" s="75" t="s">
        <v>99</v>
      </c>
      <c r="J58" s="75" t="s">
        <v>44</v>
      </c>
      <c r="K58" s="74" t="s">
        <v>99</v>
      </c>
      <c r="L58" s="74" t="s">
        <v>99</v>
      </c>
      <c r="M58" s="287" t="s">
        <v>99</v>
      </c>
      <c r="N58" s="74"/>
      <c r="O58" s="288" t="s">
        <v>99</v>
      </c>
      <c r="P58" s="74" t="s">
        <v>99</v>
      </c>
      <c r="Q58" s="75" t="s">
        <v>44</v>
      </c>
      <c r="R58" s="75" t="s">
        <v>44</v>
      </c>
      <c r="S58" s="75" t="s">
        <v>44</v>
      </c>
      <c r="T58" s="75" t="s">
        <v>44</v>
      </c>
      <c r="U58" s="75" t="s">
        <v>44</v>
      </c>
      <c r="V58" s="75"/>
      <c r="W58" s="75"/>
      <c r="X58" s="75"/>
      <c r="Y58" s="75"/>
      <c r="Z58" s="75"/>
      <c r="AA58" s="75"/>
      <c r="AB58" s="75"/>
      <c r="AC58" s="75"/>
      <c r="AD58" s="75"/>
      <c r="AE58" s="75"/>
      <c r="AF58" s="75"/>
      <c r="AG58" s="75"/>
      <c r="AH58" s="75"/>
      <c r="AI58" s="101">
        <f t="shared" si="11"/>
        <v>0</v>
      </c>
      <c r="AJ58" s="4">
        <f t="shared" si="12"/>
        <v>0</v>
      </c>
      <c r="AK58" s="4">
        <f t="shared" si="13"/>
        <v>0</v>
      </c>
      <c r="AL58" s="4">
        <f t="shared" si="14"/>
        <v>0</v>
      </c>
      <c r="AM58" s="4">
        <f t="shared" si="1"/>
        <v>0</v>
      </c>
      <c r="AN58" s="4">
        <f t="shared" si="2"/>
        <v>0</v>
      </c>
      <c r="AO58" s="4">
        <f t="shared" si="15"/>
        <v>0</v>
      </c>
      <c r="AP58" s="4">
        <f t="shared" si="3"/>
        <v>0</v>
      </c>
      <c r="AQ58" s="4">
        <f t="shared" si="4"/>
        <v>0</v>
      </c>
      <c r="AR58" s="4">
        <f t="shared" si="16"/>
        <v>0</v>
      </c>
      <c r="AS58" s="4">
        <f t="shared" si="5"/>
        <v>0</v>
      </c>
      <c r="AT58" s="4">
        <f t="shared" si="6"/>
        <v>0</v>
      </c>
      <c r="AU58" s="4">
        <f t="shared" si="17"/>
        <v>0</v>
      </c>
      <c r="AV58" s="4">
        <f t="shared" si="7"/>
        <v>0</v>
      </c>
      <c r="AW58" s="4">
        <f t="shared" si="8"/>
        <v>0</v>
      </c>
    </row>
    <row r="59" spans="1:49" ht="14.5" x14ac:dyDescent="0.35">
      <c r="A59" s="104" t="str">
        <f t="shared" si="9"/>
        <v/>
      </c>
      <c r="B59" s="5" t="str">
        <f t="shared" si="0"/>
        <v/>
      </c>
      <c r="C59" s="336">
        <f t="shared" si="10"/>
        <v>0</v>
      </c>
      <c r="D59" s="73">
        <v>0</v>
      </c>
      <c r="E59" s="73">
        <v>0</v>
      </c>
      <c r="F59" s="74"/>
      <c r="G59" s="74"/>
      <c r="H59" s="75" t="s">
        <v>99</v>
      </c>
      <c r="I59" s="75" t="s">
        <v>99</v>
      </c>
      <c r="J59" s="75" t="s">
        <v>44</v>
      </c>
      <c r="K59" s="74" t="s">
        <v>99</v>
      </c>
      <c r="L59" s="74" t="s">
        <v>99</v>
      </c>
      <c r="M59" s="287" t="s">
        <v>99</v>
      </c>
      <c r="N59" s="74"/>
      <c r="O59" s="288" t="s">
        <v>99</v>
      </c>
      <c r="P59" s="74" t="s">
        <v>99</v>
      </c>
      <c r="Q59" s="75" t="s">
        <v>44</v>
      </c>
      <c r="R59" s="75" t="s">
        <v>44</v>
      </c>
      <c r="S59" s="75" t="s">
        <v>44</v>
      </c>
      <c r="T59" s="75" t="s">
        <v>44</v>
      </c>
      <c r="U59" s="75" t="s">
        <v>44</v>
      </c>
      <c r="V59" s="75"/>
      <c r="W59" s="75"/>
      <c r="X59" s="75"/>
      <c r="Y59" s="75"/>
      <c r="Z59" s="75"/>
      <c r="AA59" s="75"/>
      <c r="AB59" s="75"/>
      <c r="AC59" s="75"/>
      <c r="AD59" s="75"/>
      <c r="AE59" s="75"/>
      <c r="AF59" s="75"/>
      <c r="AG59" s="75"/>
      <c r="AH59" s="75"/>
      <c r="AI59" s="101">
        <f t="shared" si="11"/>
        <v>0</v>
      </c>
      <c r="AJ59" s="4">
        <f t="shared" si="12"/>
        <v>0</v>
      </c>
      <c r="AK59" s="4">
        <f t="shared" si="13"/>
        <v>0</v>
      </c>
      <c r="AL59" s="4">
        <f t="shared" si="14"/>
        <v>0</v>
      </c>
      <c r="AM59" s="4">
        <f t="shared" si="1"/>
        <v>0</v>
      </c>
      <c r="AN59" s="4">
        <f t="shared" si="2"/>
        <v>0</v>
      </c>
      <c r="AO59" s="4">
        <f t="shared" si="15"/>
        <v>0</v>
      </c>
      <c r="AP59" s="4">
        <f t="shared" si="3"/>
        <v>0</v>
      </c>
      <c r="AQ59" s="4">
        <f t="shared" si="4"/>
        <v>0</v>
      </c>
      <c r="AR59" s="4">
        <f t="shared" si="16"/>
        <v>0</v>
      </c>
      <c r="AS59" s="4">
        <f t="shared" si="5"/>
        <v>0</v>
      </c>
      <c r="AT59" s="4">
        <f t="shared" si="6"/>
        <v>0</v>
      </c>
      <c r="AU59" s="4">
        <f t="shared" si="17"/>
        <v>0</v>
      </c>
      <c r="AV59" s="4">
        <f t="shared" si="7"/>
        <v>0</v>
      </c>
      <c r="AW59" s="4">
        <f t="shared" si="8"/>
        <v>0</v>
      </c>
    </row>
    <row r="60" spans="1:49" ht="14.5" x14ac:dyDescent="0.35">
      <c r="A60" s="104" t="str">
        <f t="shared" si="9"/>
        <v/>
      </c>
      <c r="B60" s="5" t="str">
        <f t="shared" si="0"/>
        <v/>
      </c>
      <c r="C60" s="336">
        <f t="shared" si="10"/>
        <v>0</v>
      </c>
      <c r="D60" s="73">
        <v>0</v>
      </c>
      <c r="E60" s="73">
        <v>0</v>
      </c>
      <c r="F60" s="74"/>
      <c r="G60" s="74"/>
      <c r="H60" s="75" t="s">
        <v>99</v>
      </c>
      <c r="I60" s="75" t="s">
        <v>99</v>
      </c>
      <c r="J60" s="75" t="s">
        <v>44</v>
      </c>
      <c r="K60" s="74" t="s">
        <v>99</v>
      </c>
      <c r="L60" s="74" t="s">
        <v>99</v>
      </c>
      <c r="M60" s="287" t="s">
        <v>99</v>
      </c>
      <c r="N60" s="74"/>
      <c r="O60" s="288" t="s">
        <v>99</v>
      </c>
      <c r="P60" s="74" t="s">
        <v>99</v>
      </c>
      <c r="Q60" s="75" t="s">
        <v>44</v>
      </c>
      <c r="R60" s="75" t="s">
        <v>44</v>
      </c>
      <c r="S60" s="75" t="s">
        <v>44</v>
      </c>
      <c r="T60" s="75" t="s">
        <v>44</v>
      </c>
      <c r="U60" s="75" t="s">
        <v>44</v>
      </c>
      <c r="V60" s="75"/>
      <c r="W60" s="75"/>
      <c r="X60" s="75"/>
      <c r="Y60" s="75"/>
      <c r="Z60" s="75"/>
      <c r="AA60" s="75"/>
      <c r="AB60" s="75"/>
      <c r="AC60" s="75"/>
      <c r="AD60" s="75"/>
      <c r="AE60" s="75"/>
      <c r="AF60" s="75"/>
      <c r="AG60" s="75"/>
      <c r="AH60" s="75"/>
      <c r="AI60" s="101">
        <f t="shared" si="11"/>
        <v>0</v>
      </c>
      <c r="AJ60" s="4">
        <f t="shared" si="12"/>
        <v>0</v>
      </c>
      <c r="AK60" s="4">
        <f t="shared" si="13"/>
        <v>0</v>
      </c>
      <c r="AL60" s="4">
        <f t="shared" si="14"/>
        <v>0</v>
      </c>
      <c r="AM60" s="4">
        <f t="shared" si="1"/>
        <v>0</v>
      </c>
      <c r="AN60" s="4">
        <f t="shared" si="2"/>
        <v>0</v>
      </c>
      <c r="AO60" s="4">
        <f t="shared" si="15"/>
        <v>0</v>
      </c>
      <c r="AP60" s="4">
        <f t="shared" si="3"/>
        <v>0</v>
      </c>
      <c r="AQ60" s="4">
        <f t="shared" si="4"/>
        <v>0</v>
      </c>
      <c r="AR60" s="4">
        <f t="shared" si="16"/>
        <v>0</v>
      </c>
      <c r="AS60" s="4">
        <f t="shared" si="5"/>
        <v>0</v>
      </c>
      <c r="AT60" s="4">
        <f t="shared" si="6"/>
        <v>0</v>
      </c>
      <c r="AU60" s="4">
        <f t="shared" si="17"/>
        <v>0</v>
      </c>
      <c r="AV60" s="4">
        <f t="shared" si="7"/>
        <v>0</v>
      </c>
      <c r="AW60" s="4">
        <f t="shared" si="8"/>
        <v>0</v>
      </c>
    </row>
    <row r="61" spans="1:49" ht="14.5" x14ac:dyDescent="0.35">
      <c r="A61" s="104" t="str">
        <f t="shared" si="9"/>
        <v/>
      </c>
      <c r="B61" s="5" t="str">
        <f t="shared" si="0"/>
        <v/>
      </c>
      <c r="C61" s="336">
        <f t="shared" si="10"/>
        <v>0</v>
      </c>
      <c r="D61" s="73">
        <v>0</v>
      </c>
      <c r="E61" s="73">
        <v>0</v>
      </c>
      <c r="F61" s="74"/>
      <c r="G61" s="74"/>
      <c r="H61" s="75" t="s">
        <v>99</v>
      </c>
      <c r="I61" s="75" t="s">
        <v>99</v>
      </c>
      <c r="J61" s="75" t="s">
        <v>44</v>
      </c>
      <c r="K61" s="74" t="s">
        <v>99</v>
      </c>
      <c r="L61" s="74" t="s">
        <v>99</v>
      </c>
      <c r="M61" s="287" t="s">
        <v>99</v>
      </c>
      <c r="N61" s="74"/>
      <c r="O61" s="288" t="s">
        <v>99</v>
      </c>
      <c r="P61" s="74" t="s">
        <v>99</v>
      </c>
      <c r="Q61" s="75" t="s">
        <v>44</v>
      </c>
      <c r="R61" s="75" t="s">
        <v>44</v>
      </c>
      <c r="S61" s="75" t="s">
        <v>44</v>
      </c>
      <c r="T61" s="75" t="s">
        <v>44</v>
      </c>
      <c r="U61" s="75" t="s">
        <v>44</v>
      </c>
      <c r="V61" s="75"/>
      <c r="W61" s="75"/>
      <c r="X61" s="75"/>
      <c r="Y61" s="75"/>
      <c r="Z61" s="75"/>
      <c r="AA61" s="75"/>
      <c r="AB61" s="75"/>
      <c r="AC61" s="75"/>
      <c r="AD61" s="75"/>
      <c r="AE61" s="75"/>
      <c r="AF61" s="75"/>
      <c r="AG61" s="75"/>
      <c r="AH61" s="75"/>
      <c r="AI61" s="101">
        <f t="shared" si="11"/>
        <v>0</v>
      </c>
      <c r="AJ61" s="4">
        <f t="shared" si="12"/>
        <v>0</v>
      </c>
      <c r="AK61" s="4">
        <f t="shared" si="13"/>
        <v>0</v>
      </c>
      <c r="AL61" s="4">
        <f t="shared" si="14"/>
        <v>0</v>
      </c>
      <c r="AM61" s="4">
        <f t="shared" si="1"/>
        <v>0</v>
      </c>
      <c r="AN61" s="4">
        <f t="shared" si="2"/>
        <v>0</v>
      </c>
      <c r="AO61" s="4">
        <f t="shared" si="15"/>
        <v>0</v>
      </c>
      <c r="AP61" s="4">
        <f t="shared" si="3"/>
        <v>0</v>
      </c>
      <c r="AQ61" s="4">
        <f t="shared" si="4"/>
        <v>0</v>
      </c>
      <c r="AR61" s="4">
        <f t="shared" si="16"/>
        <v>0</v>
      </c>
      <c r="AS61" s="4">
        <f t="shared" si="5"/>
        <v>0</v>
      </c>
      <c r="AT61" s="4">
        <f t="shared" si="6"/>
        <v>0</v>
      </c>
      <c r="AU61" s="4">
        <f t="shared" si="17"/>
        <v>0</v>
      </c>
      <c r="AV61" s="4">
        <f t="shared" si="7"/>
        <v>0</v>
      </c>
      <c r="AW61" s="4">
        <f t="shared" si="8"/>
        <v>0</v>
      </c>
    </row>
    <row r="62" spans="1:49" ht="14.5" x14ac:dyDescent="0.35">
      <c r="A62" s="104" t="str">
        <f t="shared" si="9"/>
        <v/>
      </c>
      <c r="B62" s="5" t="str">
        <f t="shared" si="0"/>
        <v/>
      </c>
      <c r="C62" s="336">
        <f t="shared" si="10"/>
        <v>0</v>
      </c>
      <c r="D62" s="73">
        <v>0</v>
      </c>
      <c r="E62" s="73">
        <v>0</v>
      </c>
      <c r="F62" s="74"/>
      <c r="G62" s="74"/>
      <c r="H62" s="75" t="s">
        <v>99</v>
      </c>
      <c r="I62" s="75" t="s">
        <v>99</v>
      </c>
      <c r="J62" s="75" t="s">
        <v>44</v>
      </c>
      <c r="K62" s="74" t="s">
        <v>99</v>
      </c>
      <c r="L62" s="74" t="s">
        <v>99</v>
      </c>
      <c r="M62" s="287" t="s">
        <v>99</v>
      </c>
      <c r="N62" s="74"/>
      <c r="O62" s="288" t="s">
        <v>99</v>
      </c>
      <c r="P62" s="74" t="s">
        <v>99</v>
      </c>
      <c r="Q62" s="75" t="s">
        <v>44</v>
      </c>
      <c r="R62" s="75" t="s">
        <v>44</v>
      </c>
      <c r="S62" s="75" t="s">
        <v>44</v>
      </c>
      <c r="T62" s="75" t="s">
        <v>44</v>
      </c>
      <c r="U62" s="75" t="s">
        <v>44</v>
      </c>
      <c r="V62" s="75"/>
      <c r="W62" s="75"/>
      <c r="X62" s="75"/>
      <c r="Y62" s="75"/>
      <c r="Z62" s="75"/>
      <c r="AA62" s="75"/>
      <c r="AB62" s="75"/>
      <c r="AC62" s="75"/>
      <c r="AD62" s="75"/>
      <c r="AE62" s="75"/>
      <c r="AF62" s="75"/>
      <c r="AG62" s="75"/>
      <c r="AH62" s="75"/>
      <c r="AI62" s="101">
        <f t="shared" si="11"/>
        <v>0</v>
      </c>
      <c r="AJ62" s="4">
        <f t="shared" si="12"/>
        <v>0</v>
      </c>
      <c r="AK62" s="4">
        <f t="shared" si="13"/>
        <v>0</v>
      </c>
      <c r="AL62" s="4">
        <f t="shared" si="14"/>
        <v>0</v>
      </c>
      <c r="AM62" s="4">
        <f t="shared" si="1"/>
        <v>0</v>
      </c>
      <c r="AN62" s="4">
        <f t="shared" si="2"/>
        <v>0</v>
      </c>
      <c r="AO62" s="4">
        <f t="shared" si="15"/>
        <v>0</v>
      </c>
      <c r="AP62" s="4">
        <f t="shared" si="3"/>
        <v>0</v>
      </c>
      <c r="AQ62" s="4">
        <f t="shared" si="4"/>
        <v>0</v>
      </c>
      <c r="AR62" s="4">
        <f t="shared" si="16"/>
        <v>0</v>
      </c>
      <c r="AS62" s="4">
        <f t="shared" si="5"/>
        <v>0</v>
      </c>
      <c r="AT62" s="4">
        <f t="shared" si="6"/>
        <v>0</v>
      </c>
      <c r="AU62" s="4">
        <f t="shared" si="17"/>
        <v>0</v>
      </c>
      <c r="AV62" s="4">
        <f t="shared" si="7"/>
        <v>0</v>
      </c>
      <c r="AW62" s="4">
        <f t="shared" si="8"/>
        <v>0</v>
      </c>
    </row>
    <row r="63" spans="1:49" ht="14.5" x14ac:dyDescent="0.35">
      <c r="A63" s="104" t="str">
        <f t="shared" si="9"/>
        <v/>
      </c>
      <c r="B63" s="5" t="str">
        <f t="shared" si="0"/>
        <v/>
      </c>
      <c r="C63" s="336">
        <f t="shared" si="10"/>
        <v>0</v>
      </c>
      <c r="D63" s="73">
        <v>0</v>
      </c>
      <c r="E63" s="73">
        <v>0</v>
      </c>
      <c r="F63" s="74"/>
      <c r="G63" s="74"/>
      <c r="H63" s="75" t="s">
        <v>99</v>
      </c>
      <c r="I63" s="75" t="s">
        <v>99</v>
      </c>
      <c r="J63" s="75" t="s">
        <v>44</v>
      </c>
      <c r="K63" s="74" t="s">
        <v>99</v>
      </c>
      <c r="L63" s="74" t="s">
        <v>99</v>
      </c>
      <c r="M63" s="287" t="s">
        <v>99</v>
      </c>
      <c r="N63" s="74"/>
      <c r="O63" s="288" t="s">
        <v>99</v>
      </c>
      <c r="P63" s="74" t="s">
        <v>99</v>
      </c>
      <c r="Q63" s="75" t="s">
        <v>44</v>
      </c>
      <c r="R63" s="75" t="s">
        <v>44</v>
      </c>
      <c r="S63" s="75" t="s">
        <v>44</v>
      </c>
      <c r="T63" s="75" t="s">
        <v>44</v>
      </c>
      <c r="U63" s="75" t="s">
        <v>44</v>
      </c>
      <c r="V63" s="75"/>
      <c r="W63" s="75"/>
      <c r="X63" s="75"/>
      <c r="Y63" s="75"/>
      <c r="Z63" s="75"/>
      <c r="AA63" s="75"/>
      <c r="AB63" s="75"/>
      <c r="AC63" s="75"/>
      <c r="AD63" s="75"/>
      <c r="AE63" s="75"/>
      <c r="AF63" s="75"/>
      <c r="AG63" s="75"/>
      <c r="AH63" s="75"/>
      <c r="AI63" s="101">
        <f t="shared" si="11"/>
        <v>0</v>
      </c>
      <c r="AJ63" s="4">
        <f t="shared" si="12"/>
        <v>0</v>
      </c>
      <c r="AK63" s="4">
        <f t="shared" si="13"/>
        <v>0</v>
      </c>
      <c r="AL63" s="4">
        <f t="shared" si="14"/>
        <v>0</v>
      </c>
      <c r="AM63" s="4">
        <f t="shared" si="1"/>
        <v>0</v>
      </c>
      <c r="AN63" s="4">
        <f t="shared" si="2"/>
        <v>0</v>
      </c>
      <c r="AO63" s="4">
        <f t="shared" si="15"/>
        <v>0</v>
      </c>
      <c r="AP63" s="4">
        <f t="shared" si="3"/>
        <v>0</v>
      </c>
      <c r="AQ63" s="4">
        <f t="shared" si="4"/>
        <v>0</v>
      </c>
      <c r="AR63" s="4">
        <f t="shared" si="16"/>
        <v>0</v>
      </c>
      <c r="AS63" s="4">
        <f t="shared" si="5"/>
        <v>0</v>
      </c>
      <c r="AT63" s="4">
        <f t="shared" si="6"/>
        <v>0</v>
      </c>
      <c r="AU63" s="4">
        <f t="shared" si="17"/>
        <v>0</v>
      </c>
      <c r="AV63" s="4">
        <f t="shared" si="7"/>
        <v>0</v>
      </c>
      <c r="AW63" s="4">
        <f t="shared" si="8"/>
        <v>0</v>
      </c>
    </row>
    <row r="64" spans="1:49" ht="14.5" x14ac:dyDescent="0.35">
      <c r="A64" s="104" t="str">
        <f t="shared" si="9"/>
        <v/>
      </c>
      <c r="B64" s="5" t="str">
        <f t="shared" si="0"/>
        <v/>
      </c>
      <c r="C64" s="336">
        <f t="shared" si="10"/>
        <v>0</v>
      </c>
      <c r="D64" s="73">
        <v>0</v>
      </c>
      <c r="E64" s="73">
        <v>0</v>
      </c>
      <c r="F64" s="74"/>
      <c r="G64" s="74"/>
      <c r="H64" s="75" t="s">
        <v>99</v>
      </c>
      <c r="I64" s="75" t="s">
        <v>99</v>
      </c>
      <c r="J64" s="75" t="s">
        <v>44</v>
      </c>
      <c r="K64" s="74" t="s">
        <v>99</v>
      </c>
      <c r="L64" s="74" t="s">
        <v>99</v>
      </c>
      <c r="M64" s="287" t="s">
        <v>99</v>
      </c>
      <c r="N64" s="74"/>
      <c r="O64" s="288" t="s">
        <v>99</v>
      </c>
      <c r="P64" s="74" t="s">
        <v>99</v>
      </c>
      <c r="Q64" s="75" t="s">
        <v>44</v>
      </c>
      <c r="R64" s="75" t="s">
        <v>44</v>
      </c>
      <c r="S64" s="75" t="s">
        <v>44</v>
      </c>
      <c r="T64" s="75" t="s">
        <v>44</v>
      </c>
      <c r="U64" s="75" t="s">
        <v>44</v>
      </c>
      <c r="V64" s="75"/>
      <c r="W64" s="75"/>
      <c r="X64" s="75"/>
      <c r="Y64" s="75"/>
      <c r="Z64" s="75"/>
      <c r="AA64" s="75"/>
      <c r="AB64" s="75"/>
      <c r="AC64" s="75"/>
      <c r="AD64" s="75"/>
      <c r="AE64" s="75"/>
      <c r="AF64" s="75"/>
      <c r="AG64" s="75"/>
      <c r="AH64" s="75"/>
      <c r="AI64" s="101">
        <f t="shared" si="11"/>
        <v>0</v>
      </c>
      <c r="AJ64" s="4">
        <f t="shared" si="12"/>
        <v>0</v>
      </c>
      <c r="AK64" s="4">
        <f t="shared" si="13"/>
        <v>0</v>
      </c>
      <c r="AL64" s="4">
        <f t="shared" si="14"/>
        <v>0</v>
      </c>
      <c r="AM64" s="4">
        <f t="shared" si="1"/>
        <v>0</v>
      </c>
      <c r="AN64" s="4">
        <f t="shared" si="2"/>
        <v>0</v>
      </c>
      <c r="AO64" s="4">
        <f t="shared" si="15"/>
        <v>0</v>
      </c>
      <c r="AP64" s="4">
        <f t="shared" si="3"/>
        <v>0</v>
      </c>
      <c r="AQ64" s="4">
        <f t="shared" si="4"/>
        <v>0</v>
      </c>
      <c r="AR64" s="4">
        <f t="shared" si="16"/>
        <v>0</v>
      </c>
      <c r="AS64" s="4">
        <f t="shared" si="5"/>
        <v>0</v>
      </c>
      <c r="AT64" s="4">
        <f t="shared" si="6"/>
        <v>0</v>
      </c>
      <c r="AU64" s="4">
        <f t="shared" si="17"/>
        <v>0</v>
      </c>
      <c r="AV64" s="4">
        <f t="shared" si="7"/>
        <v>0</v>
      </c>
      <c r="AW64" s="4">
        <f t="shared" si="8"/>
        <v>0</v>
      </c>
    </row>
    <row r="65" spans="1:49" ht="14.5" x14ac:dyDescent="0.35">
      <c r="A65" s="104" t="str">
        <f t="shared" si="9"/>
        <v/>
      </c>
      <c r="B65" s="5" t="str">
        <f t="shared" si="0"/>
        <v/>
      </c>
      <c r="C65" s="336">
        <f t="shared" si="10"/>
        <v>0</v>
      </c>
      <c r="D65" s="73">
        <v>0</v>
      </c>
      <c r="E65" s="73">
        <v>0</v>
      </c>
      <c r="F65" s="74"/>
      <c r="G65" s="74"/>
      <c r="H65" s="75" t="s">
        <v>99</v>
      </c>
      <c r="I65" s="75" t="s">
        <v>99</v>
      </c>
      <c r="J65" s="75" t="s">
        <v>44</v>
      </c>
      <c r="K65" s="74" t="s">
        <v>99</v>
      </c>
      <c r="L65" s="74" t="s">
        <v>99</v>
      </c>
      <c r="M65" s="287" t="s">
        <v>99</v>
      </c>
      <c r="N65" s="74"/>
      <c r="O65" s="288" t="s">
        <v>99</v>
      </c>
      <c r="P65" s="74" t="s">
        <v>99</v>
      </c>
      <c r="Q65" s="75" t="s">
        <v>44</v>
      </c>
      <c r="R65" s="75" t="s">
        <v>44</v>
      </c>
      <c r="S65" s="75" t="s">
        <v>44</v>
      </c>
      <c r="T65" s="75" t="s">
        <v>44</v>
      </c>
      <c r="U65" s="75" t="s">
        <v>44</v>
      </c>
      <c r="V65" s="75"/>
      <c r="W65" s="75"/>
      <c r="X65" s="75"/>
      <c r="Y65" s="75"/>
      <c r="Z65" s="75"/>
      <c r="AA65" s="75"/>
      <c r="AB65" s="75"/>
      <c r="AC65" s="75"/>
      <c r="AD65" s="75"/>
      <c r="AE65" s="75"/>
      <c r="AF65" s="75"/>
      <c r="AG65" s="75"/>
      <c r="AH65" s="75"/>
      <c r="AI65" s="101">
        <f t="shared" si="11"/>
        <v>0</v>
      </c>
      <c r="AJ65" s="4">
        <f t="shared" si="12"/>
        <v>0</v>
      </c>
      <c r="AK65" s="4">
        <f t="shared" si="13"/>
        <v>0</v>
      </c>
      <c r="AL65" s="4">
        <f t="shared" si="14"/>
        <v>0</v>
      </c>
      <c r="AM65" s="4">
        <f t="shared" si="1"/>
        <v>0</v>
      </c>
      <c r="AN65" s="4">
        <f t="shared" si="2"/>
        <v>0</v>
      </c>
      <c r="AO65" s="4">
        <f t="shared" si="15"/>
        <v>0</v>
      </c>
      <c r="AP65" s="4">
        <f t="shared" si="3"/>
        <v>0</v>
      </c>
      <c r="AQ65" s="4">
        <f t="shared" si="4"/>
        <v>0</v>
      </c>
      <c r="AR65" s="4">
        <f t="shared" si="16"/>
        <v>0</v>
      </c>
      <c r="AS65" s="4">
        <f t="shared" si="5"/>
        <v>0</v>
      </c>
      <c r="AT65" s="4">
        <f t="shared" si="6"/>
        <v>0</v>
      </c>
      <c r="AU65" s="4">
        <f t="shared" si="17"/>
        <v>0</v>
      </c>
      <c r="AV65" s="4">
        <f t="shared" si="7"/>
        <v>0</v>
      </c>
      <c r="AW65" s="4">
        <f t="shared" si="8"/>
        <v>0</v>
      </c>
    </row>
    <row r="66" spans="1:49" ht="14.5" x14ac:dyDescent="0.35">
      <c r="A66" s="104" t="str">
        <f t="shared" si="9"/>
        <v/>
      </c>
      <c r="B66" s="5" t="str">
        <f t="shared" si="0"/>
        <v/>
      </c>
      <c r="C66" s="336">
        <f t="shared" si="10"/>
        <v>0</v>
      </c>
      <c r="D66" s="73">
        <v>0</v>
      </c>
      <c r="E66" s="73">
        <v>0</v>
      </c>
      <c r="F66" s="74"/>
      <c r="G66" s="74"/>
      <c r="H66" s="75" t="s">
        <v>99</v>
      </c>
      <c r="I66" s="75" t="s">
        <v>99</v>
      </c>
      <c r="J66" s="75" t="s">
        <v>44</v>
      </c>
      <c r="K66" s="74" t="s">
        <v>99</v>
      </c>
      <c r="L66" s="74" t="s">
        <v>99</v>
      </c>
      <c r="M66" s="287" t="s">
        <v>99</v>
      </c>
      <c r="N66" s="74"/>
      <c r="O66" s="288" t="s">
        <v>99</v>
      </c>
      <c r="P66" s="74" t="s">
        <v>99</v>
      </c>
      <c r="Q66" s="75" t="s">
        <v>44</v>
      </c>
      <c r="R66" s="75" t="s">
        <v>44</v>
      </c>
      <c r="S66" s="75" t="s">
        <v>44</v>
      </c>
      <c r="T66" s="75" t="s">
        <v>44</v>
      </c>
      <c r="U66" s="75" t="s">
        <v>44</v>
      </c>
      <c r="V66" s="75"/>
      <c r="W66" s="75"/>
      <c r="X66" s="75"/>
      <c r="Y66" s="75"/>
      <c r="Z66" s="75"/>
      <c r="AA66" s="75"/>
      <c r="AB66" s="75"/>
      <c r="AC66" s="75"/>
      <c r="AD66" s="75"/>
      <c r="AE66" s="75"/>
      <c r="AF66" s="75"/>
      <c r="AG66" s="75"/>
      <c r="AH66" s="75"/>
      <c r="AI66" s="101">
        <f t="shared" si="11"/>
        <v>0</v>
      </c>
      <c r="AJ66" s="4">
        <f t="shared" si="12"/>
        <v>0</v>
      </c>
      <c r="AK66" s="4">
        <f t="shared" si="13"/>
        <v>0</v>
      </c>
      <c r="AL66" s="4">
        <f t="shared" si="14"/>
        <v>0</v>
      </c>
      <c r="AM66" s="4">
        <f t="shared" si="1"/>
        <v>0</v>
      </c>
      <c r="AN66" s="4">
        <f t="shared" si="2"/>
        <v>0</v>
      </c>
      <c r="AO66" s="4">
        <f t="shared" si="15"/>
        <v>0</v>
      </c>
      <c r="AP66" s="4">
        <f t="shared" si="3"/>
        <v>0</v>
      </c>
      <c r="AQ66" s="4">
        <f t="shared" si="4"/>
        <v>0</v>
      </c>
      <c r="AR66" s="4">
        <f t="shared" si="16"/>
        <v>0</v>
      </c>
      <c r="AS66" s="4">
        <f t="shared" si="5"/>
        <v>0</v>
      </c>
      <c r="AT66" s="4">
        <f t="shared" si="6"/>
        <v>0</v>
      </c>
      <c r="AU66" s="4">
        <f t="shared" si="17"/>
        <v>0</v>
      </c>
      <c r="AV66" s="4">
        <f t="shared" si="7"/>
        <v>0</v>
      </c>
      <c r="AW66" s="4">
        <f t="shared" si="8"/>
        <v>0</v>
      </c>
    </row>
    <row r="67" spans="1:49" ht="14.5" x14ac:dyDescent="0.35">
      <c r="A67" s="104" t="str">
        <f t="shared" si="9"/>
        <v/>
      </c>
      <c r="B67" s="5" t="str">
        <f t="shared" si="0"/>
        <v/>
      </c>
      <c r="C67" s="336">
        <f t="shared" si="10"/>
        <v>0</v>
      </c>
      <c r="D67" s="73">
        <v>0</v>
      </c>
      <c r="E67" s="73">
        <v>0</v>
      </c>
      <c r="F67" s="74"/>
      <c r="G67" s="74"/>
      <c r="H67" s="75" t="s">
        <v>99</v>
      </c>
      <c r="I67" s="75" t="s">
        <v>99</v>
      </c>
      <c r="J67" s="75" t="s">
        <v>44</v>
      </c>
      <c r="K67" s="74" t="s">
        <v>99</v>
      </c>
      <c r="L67" s="74" t="s">
        <v>99</v>
      </c>
      <c r="M67" s="287" t="s">
        <v>99</v>
      </c>
      <c r="N67" s="74"/>
      <c r="O67" s="288" t="s">
        <v>99</v>
      </c>
      <c r="P67" s="74" t="s">
        <v>99</v>
      </c>
      <c r="Q67" s="75" t="s">
        <v>44</v>
      </c>
      <c r="R67" s="75" t="s">
        <v>44</v>
      </c>
      <c r="S67" s="75" t="s">
        <v>44</v>
      </c>
      <c r="T67" s="75" t="s">
        <v>44</v>
      </c>
      <c r="U67" s="75" t="s">
        <v>44</v>
      </c>
      <c r="V67" s="75"/>
      <c r="W67" s="75"/>
      <c r="X67" s="75"/>
      <c r="Y67" s="75"/>
      <c r="Z67" s="75"/>
      <c r="AA67" s="75"/>
      <c r="AB67" s="75"/>
      <c r="AC67" s="75"/>
      <c r="AD67" s="75"/>
      <c r="AE67" s="75"/>
      <c r="AF67" s="75"/>
      <c r="AG67" s="75"/>
      <c r="AH67" s="75"/>
      <c r="AI67" s="101">
        <f t="shared" si="11"/>
        <v>0</v>
      </c>
      <c r="AJ67" s="4">
        <f t="shared" si="12"/>
        <v>0</v>
      </c>
      <c r="AK67" s="4">
        <f t="shared" si="13"/>
        <v>0</v>
      </c>
      <c r="AL67" s="4">
        <f t="shared" si="14"/>
        <v>0</v>
      </c>
      <c r="AM67" s="4">
        <f t="shared" si="1"/>
        <v>0</v>
      </c>
      <c r="AN67" s="4">
        <f t="shared" si="2"/>
        <v>0</v>
      </c>
      <c r="AO67" s="4">
        <f t="shared" si="15"/>
        <v>0</v>
      </c>
      <c r="AP67" s="4">
        <f t="shared" si="3"/>
        <v>0</v>
      </c>
      <c r="AQ67" s="4">
        <f t="shared" si="4"/>
        <v>0</v>
      </c>
      <c r="AR67" s="4">
        <f t="shared" si="16"/>
        <v>0</v>
      </c>
      <c r="AS67" s="4">
        <f t="shared" si="5"/>
        <v>0</v>
      </c>
      <c r="AT67" s="4">
        <f t="shared" si="6"/>
        <v>0</v>
      </c>
      <c r="AU67" s="4">
        <f t="shared" si="17"/>
        <v>0</v>
      </c>
      <c r="AV67" s="4">
        <f t="shared" si="7"/>
        <v>0</v>
      </c>
      <c r="AW67" s="4">
        <f t="shared" si="8"/>
        <v>0</v>
      </c>
    </row>
    <row r="68" spans="1:49" ht="14.5" x14ac:dyDescent="0.35">
      <c r="A68" s="104" t="str">
        <f t="shared" si="9"/>
        <v/>
      </c>
      <c r="B68" s="5" t="str">
        <f t="shared" ref="B68:B131" si="18">IF(AND(A68&lt;&gt;"",C68&lt;&gt;"",C68&lt;&gt;0),A68+TIME(0,INT(AJ68),AK68),"")</f>
        <v/>
      </c>
      <c r="C68" s="336">
        <f t="shared" si="10"/>
        <v>0</v>
      </c>
      <c r="D68" s="73">
        <v>0</v>
      </c>
      <c r="E68" s="73">
        <v>0</v>
      </c>
      <c r="F68" s="74"/>
      <c r="G68" s="74"/>
      <c r="H68" s="75" t="s">
        <v>99</v>
      </c>
      <c r="I68" s="75" t="s">
        <v>99</v>
      </c>
      <c r="J68" s="75" t="s">
        <v>44</v>
      </c>
      <c r="K68" s="74" t="s">
        <v>99</v>
      </c>
      <c r="L68" s="74" t="s">
        <v>99</v>
      </c>
      <c r="M68" s="287" t="s">
        <v>99</v>
      </c>
      <c r="N68" s="74"/>
      <c r="O68" s="288" t="s">
        <v>99</v>
      </c>
      <c r="P68" s="74" t="s">
        <v>99</v>
      </c>
      <c r="Q68" s="75" t="s">
        <v>44</v>
      </c>
      <c r="R68" s="75" t="s">
        <v>44</v>
      </c>
      <c r="S68" s="75" t="s">
        <v>44</v>
      </c>
      <c r="T68" s="75" t="s">
        <v>44</v>
      </c>
      <c r="U68" s="75" t="s">
        <v>44</v>
      </c>
      <c r="V68" s="75"/>
      <c r="W68" s="75"/>
      <c r="X68" s="75"/>
      <c r="Y68" s="75"/>
      <c r="Z68" s="75"/>
      <c r="AA68" s="75"/>
      <c r="AB68" s="75"/>
      <c r="AC68" s="75"/>
      <c r="AD68" s="75"/>
      <c r="AE68" s="75"/>
      <c r="AF68" s="75"/>
      <c r="AG68" s="75"/>
      <c r="AH68" s="75"/>
      <c r="AI68" s="101">
        <f t="shared" si="11"/>
        <v>0</v>
      </c>
      <c r="AJ68" s="4">
        <f t="shared" si="12"/>
        <v>0</v>
      </c>
      <c r="AK68" s="4">
        <f t="shared" si="13"/>
        <v>0</v>
      </c>
      <c r="AL68" s="4">
        <f t="shared" si="14"/>
        <v>0</v>
      </c>
      <c r="AM68" s="4">
        <f t="shared" ref="AM68:AM93" si="19">INT(D68)</f>
        <v>0</v>
      </c>
      <c r="AN68" s="4">
        <f t="shared" ref="AN68:AN93" si="20">((ROUNDDOWN(D68,2)-INT(D68))*100)</f>
        <v>0</v>
      </c>
      <c r="AO68" s="4">
        <f t="shared" si="15"/>
        <v>0</v>
      </c>
      <c r="AP68" s="4">
        <f t="shared" ref="AP68:AP93" si="21">INT(E68)</f>
        <v>0</v>
      </c>
      <c r="AQ68" s="4">
        <f t="shared" ref="AQ68:AQ93" si="22">((ROUNDDOWN(E68,2)-INT(E68))*100)</f>
        <v>0</v>
      </c>
      <c r="AR68" s="4">
        <f t="shared" si="16"/>
        <v>0</v>
      </c>
      <c r="AS68" s="4">
        <f t="shared" ref="AS68:AS93" si="23">IF(U68="ใช่",INT(D68),0)</f>
        <v>0</v>
      </c>
      <c r="AT68" s="4">
        <f t="shared" ref="AT68:AT93" si="24">IF(U68="ใช่",((ROUNDDOWN(D68,2)-INT(D68))*100),0)</f>
        <v>0</v>
      </c>
      <c r="AU68" s="4">
        <f t="shared" si="17"/>
        <v>0</v>
      </c>
      <c r="AV68" s="4">
        <f t="shared" ref="AV68:AV93" si="25">IF(U68="ใช่",INT(E68),0)</f>
        <v>0</v>
      </c>
      <c r="AW68" s="4">
        <f t="shared" ref="AW68:AW93" si="26">IF(U68="ใช่",((ROUNDDOWN(E68,2)-INT(E68))*100),0)</f>
        <v>0</v>
      </c>
    </row>
    <row r="69" spans="1:49" ht="14.5" x14ac:dyDescent="0.35">
      <c r="A69" s="104" t="str">
        <f t="shared" ref="A69:A132" si="27">IF(AND(A68&lt;&gt;"",C69&lt;&gt;"",C69&lt;&gt;0),A68+TIME(0,(INT(AJ68)),AK68),"")</f>
        <v/>
      </c>
      <c r="B69" s="5" t="str">
        <f t="shared" si="18"/>
        <v/>
      </c>
      <c r="C69" s="336">
        <f t="shared" ref="C69:C132" si="28">AJ69+(AK69/100)</f>
        <v>0</v>
      </c>
      <c r="D69" s="73">
        <v>0</v>
      </c>
      <c r="E69" s="73">
        <v>0</v>
      </c>
      <c r="F69" s="74"/>
      <c r="G69" s="74"/>
      <c r="H69" s="75" t="s">
        <v>99</v>
      </c>
      <c r="I69" s="75" t="s">
        <v>99</v>
      </c>
      <c r="J69" s="75" t="s">
        <v>44</v>
      </c>
      <c r="K69" s="74" t="s">
        <v>99</v>
      </c>
      <c r="L69" s="74" t="s">
        <v>99</v>
      </c>
      <c r="M69" s="287" t="s">
        <v>99</v>
      </c>
      <c r="N69" s="74"/>
      <c r="O69" s="288" t="s">
        <v>99</v>
      </c>
      <c r="P69" s="74" t="s">
        <v>99</v>
      </c>
      <c r="Q69" s="75" t="s">
        <v>44</v>
      </c>
      <c r="R69" s="75" t="s">
        <v>44</v>
      </c>
      <c r="S69" s="75" t="s">
        <v>44</v>
      </c>
      <c r="T69" s="75" t="s">
        <v>44</v>
      </c>
      <c r="U69" s="75" t="s">
        <v>44</v>
      </c>
      <c r="V69" s="75"/>
      <c r="W69" s="75"/>
      <c r="X69" s="75"/>
      <c r="Y69" s="75"/>
      <c r="Z69" s="75"/>
      <c r="AA69" s="75"/>
      <c r="AB69" s="75"/>
      <c r="AC69" s="75"/>
      <c r="AD69" s="75"/>
      <c r="AE69" s="75"/>
      <c r="AF69" s="75"/>
      <c r="AG69" s="75"/>
      <c r="AH69" s="75"/>
      <c r="AI69" s="101">
        <f t="shared" ref="AI69:AI93" si="29">ROUNDDOWN(((AM69*60)+AN69)+((AP69*60)+AQ69),0)</f>
        <v>0</v>
      </c>
      <c r="AJ69" s="4">
        <f t="shared" ref="AJ69:AJ93" si="30">ROUNDDOWN(AI69/60,0)</f>
        <v>0</v>
      </c>
      <c r="AK69" s="4">
        <f t="shared" ref="AK69:AK93" si="31">MOD(AI69,60)</f>
        <v>0</v>
      </c>
      <c r="AL69" s="4">
        <f t="shared" ref="AL69:AL93" si="32">ROUNDDOWN(((AM69*60)+AN69),0)</f>
        <v>0</v>
      </c>
      <c r="AM69" s="4">
        <f t="shared" si="19"/>
        <v>0</v>
      </c>
      <c r="AN69" s="4">
        <f t="shared" si="20"/>
        <v>0</v>
      </c>
      <c r="AO69" s="4">
        <f t="shared" ref="AO69:AO93" si="33">ROUNDDOWN(((AP69*60)+AQ69),0)</f>
        <v>0</v>
      </c>
      <c r="AP69" s="4">
        <f t="shared" si="21"/>
        <v>0</v>
      </c>
      <c r="AQ69" s="4">
        <f t="shared" si="22"/>
        <v>0</v>
      </c>
      <c r="AR69" s="4">
        <f t="shared" ref="AR69:AR93" si="34">ROUNDDOWN(((AS69*60)+AT69),0)</f>
        <v>0</v>
      </c>
      <c r="AS69" s="4">
        <f t="shared" si="23"/>
        <v>0</v>
      </c>
      <c r="AT69" s="4">
        <f t="shared" si="24"/>
        <v>0</v>
      </c>
      <c r="AU69" s="4">
        <f t="shared" ref="AU69:AU93" si="35">ROUNDDOWN(((AV69*60)+AW69),0)</f>
        <v>0</v>
      </c>
      <c r="AV69" s="4">
        <f t="shared" si="25"/>
        <v>0</v>
      </c>
      <c r="AW69" s="4">
        <f t="shared" si="26"/>
        <v>0</v>
      </c>
    </row>
    <row r="70" spans="1:49" ht="14.5" x14ac:dyDescent="0.35">
      <c r="A70" s="104" t="str">
        <f t="shared" si="27"/>
        <v/>
      </c>
      <c r="B70" s="5" t="str">
        <f t="shared" si="18"/>
        <v/>
      </c>
      <c r="C70" s="336">
        <f t="shared" si="28"/>
        <v>0</v>
      </c>
      <c r="D70" s="73">
        <v>0</v>
      </c>
      <c r="E70" s="73">
        <v>0</v>
      </c>
      <c r="F70" s="74"/>
      <c r="G70" s="74"/>
      <c r="H70" s="75" t="s">
        <v>99</v>
      </c>
      <c r="I70" s="75" t="s">
        <v>99</v>
      </c>
      <c r="J70" s="75" t="s">
        <v>44</v>
      </c>
      <c r="K70" s="74" t="s">
        <v>99</v>
      </c>
      <c r="L70" s="74" t="s">
        <v>99</v>
      </c>
      <c r="M70" s="287" t="s">
        <v>99</v>
      </c>
      <c r="N70" s="74"/>
      <c r="O70" s="288" t="s">
        <v>99</v>
      </c>
      <c r="P70" s="74" t="s">
        <v>99</v>
      </c>
      <c r="Q70" s="75" t="s">
        <v>44</v>
      </c>
      <c r="R70" s="75" t="s">
        <v>44</v>
      </c>
      <c r="S70" s="75" t="s">
        <v>44</v>
      </c>
      <c r="T70" s="75" t="s">
        <v>44</v>
      </c>
      <c r="U70" s="75" t="s">
        <v>44</v>
      </c>
      <c r="V70" s="75"/>
      <c r="W70" s="75"/>
      <c r="X70" s="75"/>
      <c r="Y70" s="75"/>
      <c r="Z70" s="75"/>
      <c r="AA70" s="75"/>
      <c r="AB70" s="75"/>
      <c r="AC70" s="75"/>
      <c r="AD70" s="75"/>
      <c r="AE70" s="75"/>
      <c r="AF70" s="75"/>
      <c r="AG70" s="75"/>
      <c r="AH70" s="75"/>
      <c r="AI70" s="101">
        <f t="shared" si="29"/>
        <v>0</v>
      </c>
      <c r="AJ70" s="4">
        <f t="shared" si="30"/>
        <v>0</v>
      </c>
      <c r="AK70" s="4">
        <f t="shared" si="31"/>
        <v>0</v>
      </c>
      <c r="AL70" s="4">
        <f t="shared" si="32"/>
        <v>0</v>
      </c>
      <c r="AM70" s="4">
        <f t="shared" si="19"/>
        <v>0</v>
      </c>
      <c r="AN70" s="4">
        <f t="shared" si="20"/>
        <v>0</v>
      </c>
      <c r="AO70" s="4">
        <f t="shared" si="33"/>
        <v>0</v>
      </c>
      <c r="AP70" s="4">
        <f t="shared" si="21"/>
        <v>0</v>
      </c>
      <c r="AQ70" s="4">
        <f t="shared" si="22"/>
        <v>0</v>
      </c>
      <c r="AR70" s="4">
        <f t="shared" si="34"/>
        <v>0</v>
      </c>
      <c r="AS70" s="4">
        <f t="shared" si="23"/>
        <v>0</v>
      </c>
      <c r="AT70" s="4">
        <f t="shared" si="24"/>
        <v>0</v>
      </c>
      <c r="AU70" s="4">
        <f t="shared" si="35"/>
        <v>0</v>
      </c>
      <c r="AV70" s="4">
        <f t="shared" si="25"/>
        <v>0</v>
      </c>
      <c r="AW70" s="4">
        <f t="shared" si="26"/>
        <v>0</v>
      </c>
    </row>
    <row r="71" spans="1:49" ht="14.5" x14ac:dyDescent="0.35">
      <c r="A71" s="104" t="str">
        <f t="shared" si="27"/>
        <v/>
      </c>
      <c r="B71" s="5" t="str">
        <f t="shared" si="18"/>
        <v/>
      </c>
      <c r="C71" s="336">
        <f t="shared" si="28"/>
        <v>0</v>
      </c>
      <c r="D71" s="73">
        <v>0</v>
      </c>
      <c r="E71" s="73">
        <v>0</v>
      </c>
      <c r="F71" s="74"/>
      <c r="G71" s="74"/>
      <c r="H71" s="75" t="s">
        <v>99</v>
      </c>
      <c r="I71" s="75" t="s">
        <v>99</v>
      </c>
      <c r="J71" s="75" t="s">
        <v>44</v>
      </c>
      <c r="K71" s="74" t="s">
        <v>99</v>
      </c>
      <c r="L71" s="74" t="s">
        <v>99</v>
      </c>
      <c r="M71" s="287" t="s">
        <v>99</v>
      </c>
      <c r="N71" s="74"/>
      <c r="O71" s="288" t="s">
        <v>99</v>
      </c>
      <c r="P71" s="74" t="s">
        <v>99</v>
      </c>
      <c r="Q71" s="75" t="s">
        <v>44</v>
      </c>
      <c r="R71" s="75" t="s">
        <v>44</v>
      </c>
      <c r="S71" s="75" t="s">
        <v>44</v>
      </c>
      <c r="T71" s="75" t="s">
        <v>44</v>
      </c>
      <c r="U71" s="75" t="s">
        <v>44</v>
      </c>
      <c r="V71" s="75"/>
      <c r="W71" s="75"/>
      <c r="X71" s="75"/>
      <c r="Y71" s="75"/>
      <c r="Z71" s="75"/>
      <c r="AA71" s="75"/>
      <c r="AB71" s="75"/>
      <c r="AC71" s="75"/>
      <c r="AD71" s="75"/>
      <c r="AE71" s="75"/>
      <c r="AF71" s="75"/>
      <c r="AG71" s="75"/>
      <c r="AH71" s="75"/>
      <c r="AI71" s="101">
        <f t="shared" si="29"/>
        <v>0</v>
      </c>
      <c r="AJ71" s="4">
        <f t="shared" si="30"/>
        <v>0</v>
      </c>
      <c r="AK71" s="4">
        <f t="shared" si="31"/>
        <v>0</v>
      </c>
      <c r="AL71" s="4">
        <f t="shared" si="32"/>
        <v>0</v>
      </c>
      <c r="AM71" s="4">
        <f t="shared" si="19"/>
        <v>0</v>
      </c>
      <c r="AN71" s="4">
        <f t="shared" si="20"/>
        <v>0</v>
      </c>
      <c r="AO71" s="4">
        <f t="shared" si="33"/>
        <v>0</v>
      </c>
      <c r="AP71" s="4">
        <f t="shared" si="21"/>
        <v>0</v>
      </c>
      <c r="AQ71" s="4">
        <f t="shared" si="22"/>
        <v>0</v>
      </c>
      <c r="AR71" s="4">
        <f t="shared" si="34"/>
        <v>0</v>
      </c>
      <c r="AS71" s="4">
        <f t="shared" si="23"/>
        <v>0</v>
      </c>
      <c r="AT71" s="4">
        <f t="shared" si="24"/>
        <v>0</v>
      </c>
      <c r="AU71" s="4">
        <f t="shared" si="35"/>
        <v>0</v>
      </c>
      <c r="AV71" s="4">
        <f t="shared" si="25"/>
        <v>0</v>
      </c>
      <c r="AW71" s="4">
        <f t="shared" si="26"/>
        <v>0</v>
      </c>
    </row>
    <row r="72" spans="1:49" ht="14.5" x14ac:dyDescent="0.35">
      <c r="A72" s="104" t="str">
        <f t="shared" si="27"/>
        <v/>
      </c>
      <c r="B72" s="5" t="str">
        <f t="shared" si="18"/>
        <v/>
      </c>
      <c r="C72" s="336">
        <f t="shared" si="28"/>
        <v>0</v>
      </c>
      <c r="D72" s="73">
        <v>0</v>
      </c>
      <c r="E72" s="73">
        <v>0</v>
      </c>
      <c r="F72" s="74"/>
      <c r="G72" s="74"/>
      <c r="H72" s="75" t="s">
        <v>99</v>
      </c>
      <c r="I72" s="75" t="s">
        <v>99</v>
      </c>
      <c r="J72" s="75" t="s">
        <v>44</v>
      </c>
      <c r="K72" s="74" t="s">
        <v>99</v>
      </c>
      <c r="L72" s="74" t="s">
        <v>99</v>
      </c>
      <c r="M72" s="287" t="s">
        <v>99</v>
      </c>
      <c r="N72" s="74"/>
      <c r="O72" s="288" t="s">
        <v>99</v>
      </c>
      <c r="P72" s="74" t="s">
        <v>99</v>
      </c>
      <c r="Q72" s="75" t="s">
        <v>44</v>
      </c>
      <c r="R72" s="75" t="s">
        <v>44</v>
      </c>
      <c r="S72" s="75" t="s">
        <v>44</v>
      </c>
      <c r="T72" s="75" t="s">
        <v>44</v>
      </c>
      <c r="U72" s="75" t="s">
        <v>44</v>
      </c>
      <c r="V72" s="75"/>
      <c r="W72" s="75"/>
      <c r="X72" s="75"/>
      <c r="Y72" s="75"/>
      <c r="Z72" s="75"/>
      <c r="AA72" s="75"/>
      <c r="AB72" s="75"/>
      <c r="AC72" s="75"/>
      <c r="AD72" s="75"/>
      <c r="AE72" s="75"/>
      <c r="AF72" s="75"/>
      <c r="AG72" s="75"/>
      <c r="AH72" s="75"/>
      <c r="AI72" s="101">
        <f t="shared" si="29"/>
        <v>0</v>
      </c>
      <c r="AJ72" s="4">
        <f t="shared" si="30"/>
        <v>0</v>
      </c>
      <c r="AK72" s="4">
        <f t="shared" si="31"/>
        <v>0</v>
      </c>
      <c r="AL72" s="4">
        <f t="shared" si="32"/>
        <v>0</v>
      </c>
      <c r="AM72" s="4">
        <f t="shared" si="19"/>
        <v>0</v>
      </c>
      <c r="AN72" s="4">
        <f t="shared" si="20"/>
        <v>0</v>
      </c>
      <c r="AO72" s="4">
        <f t="shared" si="33"/>
        <v>0</v>
      </c>
      <c r="AP72" s="4">
        <f t="shared" si="21"/>
        <v>0</v>
      </c>
      <c r="AQ72" s="4">
        <f t="shared" si="22"/>
        <v>0</v>
      </c>
      <c r="AR72" s="4">
        <f t="shared" si="34"/>
        <v>0</v>
      </c>
      <c r="AS72" s="4">
        <f t="shared" si="23"/>
        <v>0</v>
      </c>
      <c r="AT72" s="4">
        <f t="shared" si="24"/>
        <v>0</v>
      </c>
      <c r="AU72" s="4">
        <f t="shared" si="35"/>
        <v>0</v>
      </c>
      <c r="AV72" s="4">
        <f t="shared" si="25"/>
        <v>0</v>
      </c>
      <c r="AW72" s="4">
        <f t="shared" si="26"/>
        <v>0</v>
      </c>
    </row>
    <row r="73" spans="1:49" ht="14.5" x14ac:dyDescent="0.35">
      <c r="A73" s="104" t="str">
        <f t="shared" si="27"/>
        <v/>
      </c>
      <c r="B73" s="5" t="str">
        <f t="shared" si="18"/>
        <v/>
      </c>
      <c r="C73" s="336">
        <f t="shared" si="28"/>
        <v>0</v>
      </c>
      <c r="D73" s="73">
        <v>0</v>
      </c>
      <c r="E73" s="73">
        <v>0</v>
      </c>
      <c r="F73" s="74"/>
      <c r="G73" s="74"/>
      <c r="H73" s="75" t="s">
        <v>99</v>
      </c>
      <c r="I73" s="75" t="s">
        <v>99</v>
      </c>
      <c r="J73" s="75" t="s">
        <v>44</v>
      </c>
      <c r="K73" s="74" t="s">
        <v>99</v>
      </c>
      <c r="L73" s="74" t="s">
        <v>99</v>
      </c>
      <c r="M73" s="287" t="s">
        <v>99</v>
      </c>
      <c r="N73" s="74"/>
      <c r="O73" s="288" t="s">
        <v>99</v>
      </c>
      <c r="P73" s="74" t="s">
        <v>99</v>
      </c>
      <c r="Q73" s="75" t="s">
        <v>44</v>
      </c>
      <c r="R73" s="75" t="s">
        <v>44</v>
      </c>
      <c r="S73" s="75" t="s">
        <v>44</v>
      </c>
      <c r="T73" s="75" t="s">
        <v>44</v>
      </c>
      <c r="U73" s="75" t="s">
        <v>44</v>
      </c>
      <c r="V73" s="75"/>
      <c r="W73" s="75"/>
      <c r="X73" s="75"/>
      <c r="Y73" s="75"/>
      <c r="Z73" s="75"/>
      <c r="AA73" s="75"/>
      <c r="AB73" s="75"/>
      <c r="AC73" s="75"/>
      <c r="AD73" s="75"/>
      <c r="AE73" s="75"/>
      <c r="AF73" s="75"/>
      <c r="AG73" s="75"/>
      <c r="AH73" s="75"/>
      <c r="AI73" s="101">
        <f t="shared" si="29"/>
        <v>0</v>
      </c>
      <c r="AJ73" s="4">
        <f t="shared" si="30"/>
        <v>0</v>
      </c>
      <c r="AK73" s="4">
        <f t="shared" si="31"/>
        <v>0</v>
      </c>
      <c r="AL73" s="4">
        <f t="shared" si="32"/>
        <v>0</v>
      </c>
      <c r="AM73" s="4">
        <f t="shared" si="19"/>
        <v>0</v>
      </c>
      <c r="AN73" s="4">
        <f t="shared" si="20"/>
        <v>0</v>
      </c>
      <c r="AO73" s="4">
        <f t="shared" si="33"/>
        <v>0</v>
      </c>
      <c r="AP73" s="4">
        <f t="shared" si="21"/>
        <v>0</v>
      </c>
      <c r="AQ73" s="4">
        <f t="shared" si="22"/>
        <v>0</v>
      </c>
      <c r="AR73" s="4">
        <f t="shared" si="34"/>
        <v>0</v>
      </c>
      <c r="AS73" s="4">
        <f t="shared" si="23"/>
        <v>0</v>
      </c>
      <c r="AT73" s="4">
        <f t="shared" si="24"/>
        <v>0</v>
      </c>
      <c r="AU73" s="4">
        <f t="shared" si="35"/>
        <v>0</v>
      </c>
      <c r="AV73" s="4">
        <f t="shared" si="25"/>
        <v>0</v>
      </c>
      <c r="AW73" s="4">
        <f t="shared" si="26"/>
        <v>0</v>
      </c>
    </row>
    <row r="74" spans="1:49" ht="14.5" x14ac:dyDescent="0.35">
      <c r="A74" s="104" t="str">
        <f t="shared" si="27"/>
        <v/>
      </c>
      <c r="B74" s="5" t="str">
        <f t="shared" si="18"/>
        <v/>
      </c>
      <c r="C74" s="336">
        <f t="shared" si="28"/>
        <v>0</v>
      </c>
      <c r="D74" s="73">
        <v>0</v>
      </c>
      <c r="E74" s="73">
        <v>0</v>
      </c>
      <c r="F74" s="74"/>
      <c r="G74" s="74"/>
      <c r="H74" s="75" t="s">
        <v>99</v>
      </c>
      <c r="I74" s="75" t="s">
        <v>99</v>
      </c>
      <c r="J74" s="75" t="s">
        <v>44</v>
      </c>
      <c r="K74" s="74" t="s">
        <v>99</v>
      </c>
      <c r="L74" s="74" t="s">
        <v>99</v>
      </c>
      <c r="M74" s="287" t="s">
        <v>99</v>
      </c>
      <c r="N74" s="74"/>
      <c r="O74" s="288" t="s">
        <v>99</v>
      </c>
      <c r="P74" s="74" t="s">
        <v>99</v>
      </c>
      <c r="Q74" s="75" t="s">
        <v>44</v>
      </c>
      <c r="R74" s="75" t="s">
        <v>44</v>
      </c>
      <c r="S74" s="75" t="s">
        <v>44</v>
      </c>
      <c r="T74" s="75" t="s">
        <v>44</v>
      </c>
      <c r="U74" s="75" t="s">
        <v>44</v>
      </c>
      <c r="V74" s="75"/>
      <c r="W74" s="75"/>
      <c r="X74" s="75"/>
      <c r="Y74" s="75"/>
      <c r="Z74" s="75"/>
      <c r="AA74" s="75"/>
      <c r="AB74" s="75"/>
      <c r="AC74" s="75"/>
      <c r="AD74" s="75"/>
      <c r="AE74" s="75"/>
      <c r="AF74" s="75"/>
      <c r="AG74" s="75"/>
      <c r="AH74" s="75"/>
      <c r="AI74" s="101">
        <f t="shared" si="29"/>
        <v>0</v>
      </c>
      <c r="AJ74" s="4">
        <f t="shared" si="30"/>
        <v>0</v>
      </c>
      <c r="AK74" s="4">
        <f t="shared" si="31"/>
        <v>0</v>
      </c>
      <c r="AL74" s="4">
        <f t="shared" si="32"/>
        <v>0</v>
      </c>
      <c r="AM74" s="4">
        <f t="shared" si="19"/>
        <v>0</v>
      </c>
      <c r="AN74" s="4">
        <f t="shared" si="20"/>
        <v>0</v>
      </c>
      <c r="AO74" s="4">
        <f t="shared" si="33"/>
        <v>0</v>
      </c>
      <c r="AP74" s="4">
        <f t="shared" si="21"/>
        <v>0</v>
      </c>
      <c r="AQ74" s="4">
        <f t="shared" si="22"/>
        <v>0</v>
      </c>
      <c r="AR74" s="4">
        <f t="shared" si="34"/>
        <v>0</v>
      </c>
      <c r="AS74" s="4">
        <f t="shared" si="23"/>
        <v>0</v>
      </c>
      <c r="AT74" s="4">
        <f t="shared" si="24"/>
        <v>0</v>
      </c>
      <c r="AU74" s="4">
        <f t="shared" si="35"/>
        <v>0</v>
      </c>
      <c r="AV74" s="4">
        <f t="shared" si="25"/>
        <v>0</v>
      </c>
      <c r="AW74" s="4">
        <f t="shared" si="26"/>
        <v>0</v>
      </c>
    </row>
    <row r="75" spans="1:49" ht="14.5" x14ac:dyDescent="0.35">
      <c r="A75" s="104" t="str">
        <f t="shared" si="27"/>
        <v/>
      </c>
      <c r="B75" s="5" t="str">
        <f t="shared" si="18"/>
        <v/>
      </c>
      <c r="C75" s="336">
        <f t="shared" si="28"/>
        <v>0</v>
      </c>
      <c r="D75" s="73">
        <v>0</v>
      </c>
      <c r="E75" s="73">
        <v>0</v>
      </c>
      <c r="F75" s="74"/>
      <c r="G75" s="74"/>
      <c r="H75" s="75" t="s">
        <v>99</v>
      </c>
      <c r="I75" s="75" t="s">
        <v>99</v>
      </c>
      <c r="J75" s="75" t="s">
        <v>44</v>
      </c>
      <c r="K75" s="74" t="s">
        <v>99</v>
      </c>
      <c r="L75" s="74" t="s">
        <v>99</v>
      </c>
      <c r="M75" s="287" t="s">
        <v>99</v>
      </c>
      <c r="N75" s="74"/>
      <c r="O75" s="288" t="s">
        <v>99</v>
      </c>
      <c r="P75" s="74" t="s">
        <v>99</v>
      </c>
      <c r="Q75" s="75" t="s">
        <v>44</v>
      </c>
      <c r="R75" s="75" t="s">
        <v>44</v>
      </c>
      <c r="S75" s="75" t="s">
        <v>44</v>
      </c>
      <c r="T75" s="75" t="s">
        <v>44</v>
      </c>
      <c r="U75" s="75" t="s">
        <v>44</v>
      </c>
      <c r="V75" s="75"/>
      <c r="W75" s="75"/>
      <c r="X75" s="75"/>
      <c r="Y75" s="75"/>
      <c r="Z75" s="75"/>
      <c r="AA75" s="75"/>
      <c r="AB75" s="75"/>
      <c r="AC75" s="75"/>
      <c r="AD75" s="75"/>
      <c r="AE75" s="75"/>
      <c r="AF75" s="75"/>
      <c r="AG75" s="75"/>
      <c r="AH75" s="75"/>
      <c r="AI75" s="101">
        <f t="shared" si="29"/>
        <v>0</v>
      </c>
      <c r="AJ75" s="4">
        <f t="shared" si="30"/>
        <v>0</v>
      </c>
      <c r="AK75" s="4">
        <f t="shared" si="31"/>
        <v>0</v>
      </c>
      <c r="AL75" s="4">
        <f t="shared" si="32"/>
        <v>0</v>
      </c>
      <c r="AM75" s="4">
        <f t="shared" si="19"/>
        <v>0</v>
      </c>
      <c r="AN75" s="4">
        <f t="shared" si="20"/>
        <v>0</v>
      </c>
      <c r="AO75" s="4">
        <f t="shared" si="33"/>
        <v>0</v>
      </c>
      <c r="AP75" s="4">
        <f t="shared" si="21"/>
        <v>0</v>
      </c>
      <c r="AQ75" s="4">
        <f t="shared" si="22"/>
        <v>0</v>
      </c>
      <c r="AR75" s="4">
        <f t="shared" si="34"/>
        <v>0</v>
      </c>
      <c r="AS75" s="4">
        <f t="shared" si="23"/>
        <v>0</v>
      </c>
      <c r="AT75" s="4">
        <f t="shared" si="24"/>
        <v>0</v>
      </c>
      <c r="AU75" s="4">
        <f t="shared" si="35"/>
        <v>0</v>
      </c>
      <c r="AV75" s="4">
        <f t="shared" si="25"/>
        <v>0</v>
      </c>
      <c r="AW75" s="4">
        <f t="shared" si="26"/>
        <v>0</v>
      </c>
    </row>
    <row r="76" spans="1:49" ht="14.5" x14ac:dyDescent="0.35">
      <c r="A76" s="104" t="str">
        <f t="shared" si="27"/>
        <v/>
      </c>
      <c r="B76" s="5" t="str">
        <f t="shared" si="18"/>
        <v/>
      </c>
      <c r="C76" s="336">
        <f t="shared" si="28"/>
        <v>0</v>
      </c>
      <c r="D76" s="73">
        <v>0</v>
      </c>
      <c r="E76" s="73">
        <v>0</v>
      </c>
      <c r="F76" s="74"/>
      <c r="G76" s="74"/>
      <c r="H76" s="75" t="s">
        <v>99</v>
      </c>
      <c r="I76" s="75" t="s">
        <v>99</v>
      </c>
      <c r="J76" s="75" t="s">
        <v>44</v>
      </c>
      <c r="K76" s="74" t="s">
        <v>99</v>
      </c>
      <c r="L76" s="74" t="s">
        <v>99</v>
      </c>
      <c r="M76" s="287" t="s">
        <v>99</v>
      </c>
      <c r="N76" s="74"/>
      <c r="O76" s="288" t="s">
        <v>99</v>
      </c>
      <c r="P76" s="74" t="s">
        <v>99</v>
      </c>
      <c r="Q76" s="75" t="s">
        <v>44</v>
      </c>
      <c r="R76" s="75" t="s">
        <v>44</v>
      </c>
      <c r="S76" s="75" t="s">
        <v>44</v>
      </c>
      <c r="T76" s="75" t="s">
        <v>44</v>
      </c>
      <c r="U76" s="75" t="s">
        <v>44</v>
      </c>
      <c r="V76" s="75"/>
      <c r="W76" s="75"/>
      <c r="X76" s="75"/>
      <c r="Y76" s="75"/>
      <c r="Z76" s="75"/>
      <c r="AA76" s="75"/>
      <c r="AB76" s="75"/>
      <c r="AC76" s="75"/>
      <c r="AD76" s="75"/>
      <c r="AE76" s="75"/>
      <c r="AF76" s="75"/>
      <c r="AG76" s="75"/>
      <c r="AH76" s="75"/>
      <c r="AI76" s="101">
        <f t="shared" si="29"/>
        <v>0</v>
      </c>
      <c r="AJ76" s="4">
        <f t="shared" si="30"/>
        <v>0</v>
      </c>
      <c r="AK76" s="4">
        <f t="shared" si="31"/>
        <v>0</v>
      </c>
      <c r="AL76" s="4">
        <f t="shared" si="32"/>
        <v>0</v>
      </c>
      <c r="AM76" s="4">
        <f t="shared" si="19"/>
        <v>0</v>
      </c>
      <c r="AN76" s="4">
        <f t="shared" si="20"/>
        <v>0</v>
      </c>
      <c r="AO76" s="4">
        <f t="shared" si="33"/>
        <v>0</v>
      </c>
      <c r="AP76" s="4">
        <f t="shared" si="21"/>
        <v>0</v>
      </c>
      <c r="AQ76" s="4">
        <f t="shared" si="22"/>
        <v>0</v>
      </c>
      <c r="AR76" s="4">
        <f t="shared" si="34"/>
        <v>0</v>
      </c>
      <c r="AS76" s="4">
        <f t="shared" si="23"/>
        <v>0</v>
      </c>
      <c r="AT76" s="4">
        <f t="shared" si="24"/>
        <v>0</v>
      </c>
      <c r="AU76" s="4">
        <f t="shared" si="35"/>
        <v>0</v>
      </c>
      <c r="AV76" s="4">
        <f t="shared" si="25"/>
        <v>0</v>
      </c>
      <c r="AW76" s="4">
        <f t="shared" si="26"/>
        <v>0</v>
      </c>
    </row>
    <row r="77" spans="1:49" ht="14.5" x14ac:dyDescent="0.35">
      <c r="A77" s="104" t="str">
        <f t="shared" si="27"/>
        <v/>
      </c>
      <c r="B77" s="5" t="str">
        <f t="shared" si="18"/>
        <v/>
      </c>
      <c r="C77" s="336">
        <f t="shared" si="28"/>
        <v>0</v>
      </c>
      <c r="D77" s="73">
        <v>0</v>
      </c>
      <c r="E77" s="73">
        <v>0</v>
      </c>
      <c r="F77" s="74"/>
      <c r="G77" s="74"/>
      <c r="H77" s="75" t="s">
        <v>99</v>
      </c>
      <c r="I77" s="75" t="s">
        <v>99</v>
      </c>
      <c r="J77" s="75" t="s">
        <v>44</v>
      </c>
      <c r="K77" s="74" t="s">
        <v>99</v>
      </c>
      <c r="L77" s="74" t="s">
        <v>99</v>
      </c>
      <c r="M77" s="287" t="s">
        <v>99</v>
      </c>
      <c r="N77" s="74"/>
      <c r="O77" s="288" t="s">
        <v>99</v>
      </c>
      <c r="P77" s="74" t="s">
        <v>99</v>
      </c>
      <c r="Q77" s="75" t="s">
        <v>44</v>
      </c>
      <c r="R77" s="75" t="s">
        <v>44</v>
      </c>
      <c r="S77" s="75" t="s">
        <v>44</v>
      </c>
      <c r="T77" s="75" t="s">
        <v>44</v>
      </c>
      <c r="U77" s="75" t="s">
        <v>44</v>
      </c>
      <c r="V77" s="75"/>
      <c r="W77" s="75"/>
      <c r="X77" s="75"/>
      <c r="Y77" s="75"/>
      <c r="Z77" s="75"/>
      <c r="AA77" s="75"/>
      <c r="AB77" s="75"/>
      <c r="AC77" s="75"/>
      <c r="AD77" s="75"/>
      <c r="AE77" s="75"/>
      <c r="AF77" s="75"/>
      <c r="AG77" s="75"/>
      <c r="AH77" s="75"/>
      <c r="AI77" s="101">
        <f t="shared" si="29"/>
        <v>0</v>
      </c>
      <c r="AJ77" s="4">
        <f t="shared" si="30"/>
        <v>0</v>
      </c>
      <c r="AK77" s="4">
        <f t="shared" si="31"/>
        <v>0</v>
      </c>
      <c r="AL77" s="4">
        <f t="shared" si="32"/>
        <v>0</v>
      </c>
      <c r="AM77" s="4">
        <f t="shared" si="19"/>
        <v>0</v>
      </c>
      <c r="AN77" s="4">
        <f t="shared" si="20"/>
        <v>0</v>
      </c>
      <c r="AO77" s="4">
        <f t="shared" si="33"/>
        <v>0</v>
      </c>
      <c r="AP77" s="4">
        <f t="shared" si="21"/>
        <v>0</v>
      </c>
      <c r="AQ77" s="4">
        <f t="shared" si="22"/>
        <v>0</v>
      </c>
      <c r="AR77" s="4">
        <f t="shared" si="34"/>
        <v>0</v>
      </c>
      <c r="AS77" s="4">
        <f t="shared" si="23"/>
        <v>0</v>
      </c>
      <c r="AT77" s="4">
        <f t="shared" si="24"/>
        <v>0</v>
      </c>
      <c r="AU77" s="4">
        <f t="shared" si="35"/>
        <v>0</v>
      </c>
      <c r="AV77" s="4">
        <f t="shared" si="25"/>
        <v>0</v>
      </c>
      <c r="AW77" s="4">
        <f t="shared" si="26"/>
        <v>0</v>
      </c>
    </row>
    <row r="78" spans="1:49" ht="14.5" x14ac:dyDescent="0.35">
      <c r="A78" s="104" t="str">
        <f t="shared" si="27"/>
        <v/>
      </c>
      <c r="B78" s="5" t="str">
        <f t="shared" si="18"/>
        <v/>
      </c>
      <c r="C78" s="336">
        <f t="shared" si="28"/>
        <v>0</v>
      </c>
      <c r="D78" s="73">
        <v>0</v>
      </c>
      <c r="E78" s="73">
        <v>0</v>
      </c>
      <c r="F78" s="74"/>
      <c r="G78" s="74"/>
      <c r="H78" s="75" t="s">
        <v>99</v>
      </c>
      <c r="I78" s="75" t="s">
        <v>99</v>
      </c>
      <c r="J78" s="75" t="s">
        <v>44</v>
      </c>
      <c r="K78" s="74" t="s">
        <v>99</v>
      </c>
      <c r="L78" s="74" t="s">
        <v>99</v>
      </c>
      <c r="M78" s="287" t="s">
        <v>99</v>
      </c>
      <c r="N78" s="74"/>
      <c r="O78" s="288" t="s">
        <v>99</v>
      </c>
      <c r="P78" s="74" t="s">
        <v>99</v>
      </c>
      <c r="Q78" s="75" t="s">
        <v>44</v>
      </c>
      <c r="R78" s="75" t="s">
        <v>44</v>
      </c>
      <c r="S78" s="75" t="s">
        <v>44</v>
      </c>
      <c r="T78" s="75" t="s">
        <v>44</v>
      </c>
      <c r="U78" s="75" t="s">
        <v>44</v>
      </c>
      <c r="V78" s="75"/>
      <c r="W78" s="75"/>
      <c r="X78" s="75"/>
      <c r="Y78" s="75"/>
      <c r="Z78" s="75"/>
      <c r="AA78" s="75"/>
      <c r="AB78" s="75"/>
      <c r="AC78" s="75"/>
      <c r="AD78" s="75"/>
      <c r="AE78" s="75"/>
      <c r="AF78" s="75"/>
      <c r="AG78" s="75"/>
      <c r="AH78" s="75"/>
      <c r="AI78" s="101">
        <f t="shared" si="29"/>
        <v>0</v>
      </c>
      <c r="AJ78" s="4">
        <f t="shared" si="30"/>
        <v>0</v>
      </c>
      <c r="AK78" s="4">
        <f t="shared" si="31"/>
        <v>0</v>
      </c>
      <c r="AL78" s="4">
        <f t="shared" si="32"/>
        <v>0</v>
      </c>
      <c r="AM78" s="4">
        <f t="shared" si="19"/>
        <v>0</v>
      </c>
      <c r="AN78" s="4">
        <f t="shared" si="20"/>
        <v>0</v>
      </c>
      <c r="AO78" s="4">
        <f t="shared" si="33"/>
        <v>0</v>
      </c>
      <c r="AP78" s="4">
        <f t="shared" si="21"/>
        <v>0</v>
      </c>
      <c r="AQ78" s="4">
        <f t="shared" si="22"/>
        <v>0</v>
      </c>
      <c r="AR78" s="4">
        <f t="shared" si="34"/>
        <v>0</v>
      </c>
      <c r="AS78" s="4">
        <f t="shared" si="23"/>
        <v>0</v>
      </c>
      <c r="AT78" s="4">
        <f t="shared" si="24"/>
        <v>0</v>
      </c>
      <c r="AU78" s="4">
        <f t="shared" si="35"/>
        <v>0</v>
      </c>
      <c r="AV78" s="4">
        <f t="shared" si="25"/>
        <v>0</v>
      </c>
      <c r="AW78" s="4">
        <f t="shared" si="26"/>
        <v>0</v>
      </c>
    </row>
    <row r="79" spans="1:49" ht="14.5" x14ac:dyDescent="0.35">
      <c r="A79" s="104" t="str">
        <f t="shared" si="27"/>
        <v/>
      </c>
      <c r="B79" s="5" t="str">
        <f t="shared" si="18"/>
        <v/>
      </c>
      <c r="C79" s="336">
        <f t="shared" si="28"/>
        <v>0</v>
      </c>
      <c r="D79" s="73">
        <v>0</v>
      </c>
      <c r="E79" s="73">
        <v>0</v>
      </c>
      <c r="F79" s="74"/>
      <c r="G79" s="74"/>
      <c r="H79" s="75" t="s">
        <v>99</v>
      </c>
      <c r="I79" s="75" t="s">
        <v>99</v>
      </c>
      <c r="J79" s="75" t="s">
        <v>44</v>
      </c>
      <c r="K79" s="74" t="s">
        <v>99</v>
      </c>
      <c r="L79" s="74" t="s">
        <v>99</v>
      </c>
      <c r="M79" s="287" t="s">
        <v>99</v>
      </c>
      <c r="N79" s="74"/>
      <c r="O79" s="288" t="s">
        <v>99</v>
      </c>
      <c r="P79" s="74" t="s">
        <v>99</v>
      </c>
      <c r="Q79" s="75" t="s">
        <v>44</v>
      </c>
      <c r="R79" s="75" t="s">
        <v>44</v>
      </c>
      <c r="S79" s="75" t="s">
        <v>44</v>
      </c>
      <c r="T79" s="75" t="s">
        <v>44</v>
      </c>
      <c r="U79" s="75" t="s">
        <v>44</v>
      </c>
      <c r="V79" s="75"/>
      <c r="W79" s="75"/>
      <c r="X79" s="75"/>
      <c r="Y79" s="75"/>
      <c r="Z79" s="75"/>
      <c r="AA79" s="75"/>
      <c r="AB79" s="75"/>
      <c r="AC79" s="75"/>
      <c r="AD79" s="75"/>
      <c r="AE79" s="75"/>
      <c r="AF79" s="75"/>
      <c r="AG79" s="75"/>
      <c r="AH79" s="75"/>
      <c r="AI79" s="101">
        <f t="shared" si="29"/>
        <v>0</v>
      </c>
      <c r="AJ79" s="4">
        <f t="shared" si="30"/>
        <v>0</v>
      </c>
      <c r="AK79" s="4">
        <f t="shared" si="31"/>
        <v>0</v>
      </c>
      <c r="AL79" s="4">
        <f t="shared" si="32"/>
        <v>0</v>
      </c>
      <c r="AM79" s="4">
        <f t="shared" si="19"/>
        <v>0</v>
      </c>
      <c r="AN79" s="4">
        <f t="shared" si="20"/>
        <v>0</v>
      </c>
      <c r="AO79" s="4">
        <f t="shared" si="33"/>
        <v>0</v>
      </c>
      <c r="AP79" s="4">
        <f t="shared" si="21"/>
        <v>0</v>
      </c>
      <c r="AQ79" s="4">
        <f t="shared" si="22"/>
        <v>0</v>
      </c>
      <c r="AR79" s="4">
        <f t="shared" si="34"/>
        <v>0</v>
      </c>
      <c r="AS79" s="4">
        <f t="shared" si="23"/>
        <v>0</v>
      </c>
      <c r="AT79" s="4">
        <f t="shared" si="24"/>
        <v>0</v>
      </c>
      <c r="AU79" s="4">
        <f t="shared" si="35"/>
        <v>0</v>
      </c>
      <c r="AV79" s="4">
        <f t="shared" si="25"/>
        <v>0</v>
      </c>
      <c r="AW79" s="4">
        <f t="shared" si="26"/>
        <v>0</v>
      </c>
    </row>
    <row r="80" spans="1:49" ht="14.5" x14ac:dyDescent="0.35">
      <c r="A80" s="104" t="str">
        <f t="shared" si="27"/>
        <v/>
      </c>
      <c r="B80" s="5" t="str">
        <f t="shared" si="18"/>
        <v/>
      </c>
      <c r="C80" s="336">
        <f t="shared" si="28"/>
        <v>0</v>
      </c>
      <c r="D80" s="73">
        <v>0</v>
      </c>
      <c r="E80" s="73">
        <v>0</v>
      </c>
      <c r="F80" s="74"/>
      <c r="G80" s="74"/>
      <c r="H80" s="75" t="s">
        <v>99</v>
      </c>
      <c r="I80" s="75" t="s">
        <v>99</v>
      </c>
      <c r="J80" s="75" t="s">
        <v>44</v>
      </c>
      <c r="K80" s="74" t="s">
        <v>99</v>
      </c>
      <c r="L80" s="74" t="s">
        <v>99</v>
      </c>
      <c r="M80" s="287" t="s">
        <v>99</v>
      </c>
      <c r="N80" s="74"/>
      <c r="O80" s="288" t="s">
        <v>99</v>
      </c>
      <c r="P80" s="74" t="s">
        <v>99</v>
      </c>
      <c r="Q80" s="75" t="s">
        <v>44</v>
      </c>
      <c r="R80" s="75" t="s">
        <v>44</v>
      </c>
      <c r="S80" s="75" t="s">
        <v>44</v>
      </c>
      <c r="T80" s="75" t="s">
        <v>44</v>
      </c>
      <c r="U80" s="75" t="s">
        <v>44</v>
      </c>
      <c r="V80" s="75"/>
      <c r="W80" s="75"/>
      <c r="X80" s="75"/>
      <c r="Y80" s="75"/>
      <c r="Z80" s="75"/>
      <c r="AA80" s="75"/>
      <c r="AB80" s="75"/>
      <c r="AC80" s="75"/>
      <c r="AD80" s="75"/>
      <c r="AE80" s="75"/>
      <c r="AF80" s="75"/>
      <c r="AG80" s="75"/>
      <c r="AH80" s="75"/>
      <c r="AI80" s="101">
        <f t="shared" si="29"/>
        <v>0</v>
      </c>
      <c r="AJ80" s="4">
        <f t="shared" si="30"/>
        <v>0</v>
      </c>
      <c r="AK80" s="4">
        <f t="shared" si="31"/>
        <v>0</v>
      </c>
      <c r="AL80" s="4">
        <f t="shared" si="32"/>
        <v>0</v>
      </c>
      <c r="AM80" s="4">
        <f t="shared" si="19"/>
        <v>0</v>
      </c>
      <c r="AN80" s="4">
        <f t="shared" si="20"/>
        <v>0</v>
      </c>
      <c r="AO80" s="4">
        <f t="shared" si="33"/>
        <v>0</v>
      </c>
      <c r="AP80" s="4">
        <f t="shared" si="21"/>
        <v>0</v>
      </c>
      <c r="AQ80" s="4">
        <f t="shared" si="22"/>
        <v>0</v>
      </c>
      <c r="AR80" s="4">
        <f t="shared" si="34"/>
        <v>0</v>
      </c>
      <c r="AS80" s="4">
        <f t="shared" si="23"/>
        <v>0</v>
      </c>
      <c r="AT80" s="4">
        <f t="shared" si="24"/>
        <v>0</v>
      </c>
      <c r="AU80" s="4">
        <f t="shared" si="35"/>
        <v>0</v>
      </c>
      <c r="AV80" s="4">
        <f t="shared" si="25"/>
        <v>0</v>
      </c>
      <c r="AW80" s="4">
        <f t="shared" si="26"/>
        <v>0</v>
      </c>
    </row>
    <row r="81" spans="1:49" ht="14.5" x14ac:dyDescent="0.35">
      <c r="A81" s="104" t="str">
        <f t="shared" si="27"/>
        <v/>
      </c>
      <c r="B81" s="5" t="str">
        <f t="shared" si="18"/>
        <v/>
      </c>
      <c r="C81" s="336">
        <f t="shared" si="28"/>
        <v>0</v>
      </c>
      <c r="D81" s="73">
        <v>0</v>
      </c>
      <c r="E81" s="73">
        <v>0</v>
      </c>
      <c r="F81" s="74"/>
      <c r="G81" s="74"/>
      <c r="H81" s="75" t="s">
        <v>99</v>
      </c>
      <c r="I81" s="75" t="s">
        <v>99</v>
      </c>
      <c r="J81" s="75" t="s">
        <v>44</v>
      </c>
      <c r="K81" s="74" t="s">
        <v>99</v>
      </c>
      <c r="L81" s="74" t="s">
        <v>99</v>
      </c>
      <c r="M81" s="287" t="s">
        <v>99</v>
      </c>
      <c r="N81" s="74"/>
      <c r="O81" s="288" t="s">
        <v>99</v>
      </c>
      <c r="P81" s="74" t="s">
        <v>99</v>
      </c>
      <c r="Q81" s="75" t="s">
        <v>44</v>
      </c>
      <c r="R81" s="75" t="s">
        <v>44</v>
      </c>
      <c r="S81" s="75" t="s">
        <v>44</v>
      </c>
      <c r="T81" s="75" t="s">
        <v>44</v>
      </c>
      <c r="U81" s="75" t="s">
        <v>44</v>
      </c>
      <c r="V81" s="75"/>
      <c r="W81" s="75"/>
      <c r="X81" s="75"/>
      <c r="Y81" s="75"/>
      <c r="Z81" s="75"/>
      <c r="AA81" s="75"/>
      <c r="AB81" s="75"/>
      <c r="AC81" s="75"/>
      <c r="AD81" s="75"/>
      <c r="AE81" s="75"/>
      <c r="AF81" s="75"/>
      <c r="AG81" s="75"/>
      <c r="AH81" s="75"/>
      <c r="AI81" s="101">
        <f t="shared" si="29"/>
        <v>0</v>
      </c>
      <c r="AJ81" s="4">
        <f t="shared" si="30"/>
        <v>0</v>
      </c>
      <c r="AK81" s="4">
        <f t="shared" si="31"/>
        <v>0</v>
      </c>
      <c r="AL81" s="4">
        <f t="shared" si="32"/>
        <v>0</v>
      </c>
      <c r="AM81" s="4">
        <f t="shared" si="19"/>
        <v>0</v>
      </c>
      <c r="AN81" s="4">
        <f t="shared" si="20"/>
        <v>0</v>
      </c>
      <c r="AO81" s="4">
        <f t="shared" si="33"/>
        <v>0</v>
      </c>
      <c r="AP81" s="4">
        <f t="shared" si="21"/>
        <v>0</v>
      </c>
      <c r="AQ81" s="4">
        <f t="shared" si="22"/>
        <v>0</v>
      </c>
      <c r="AR81" s="4">
        <f t="shared" si="34"/>
        <v>0</v>
      </c>
      <c r="AS81" s="4">
        <f t="shared" si="23"/>
        <v>0</v>
      </c>
      <c r="AT81" s="4">
        <f t="shared" si="24"/>
        <v>0</v>
      </c>
      <c r="AU81" s="4">
        <f t="shared" si="35"/>
        <v>0</v>
      </c>
      <c r="AV81" s="4">
        <f t="shared" si="25"/>
        <v>0</v>
      </c>
      <c r="AW81" s="4">
        <f t="shared" si="26"/>
        <v>0</v>
      </c>
    </row>
    <row r="82" spans="1:49" ht="14.5" x14ac:dyDescent="0.35">
      <c r="A82" s="104" t="str">
        <f t="shared" si="27"/>
        <v/>
      </c>
      <c r="B82" s="5" t="str">
        <f t="shared" si="18"/>
        <v/>
      </c>
      <c r="C82" s="336">
        <f t="shared" si="28"/>
        <v>0</v>
      </c>
      <c r="D82" s="73">
        <v>0</v>
      </c>
      <c r="E82" s="73">
        <v>0</v>
      </c>
      <c r="F82" s="74"/>
      <c r="G82" s="74"/>
      <c r="H82" s="75" t="s">
        <v>99</v>
      </c>
      <c r="I82" s="75" t="s">
        <v>99</v>
      </c>
      <c r="J82" s="75" t="s">
        <v>44</v>
      </c>
      <c r="K82" s="74" t="s">
        <v>99</v>
      </c>
      <c r="L82" s="74" t="s">
        <v>99</v>
      </c>
      <c r="M82" s="287" t="s">
        <v>99</v>
      </c>
      <c r="N82" s="74"/>
      <c r="O82" s="288" t="s">
        <v>99</v>
      </c>
      <c r="P82" s="74" t="s">
        <v>99</v>
      </c>
      <c r="Q82" s="75" t="s">
        <v>44</v>
      </c>
      <c r="R82" s="75" t="s">
        <v>44</v>
      </c>
      <c r="S82" s="75" t="s">
        <v>44</v>
      </c>
      <c r="T82" s="75" t="s">
        <v>44</v>
      </c>
      <c r="U82" s="75" t="s">
        <v>44</v>
      </c>
      <c r="V82" s="75"/>
      <c r="W82" s="75"/>
      <c r="X82" s="75"/>
      <c r="Y82" s="75"/>
      <c r="Z82" s="75"/>
      <c r="AA82" s="75"/>
      <c r="AB82" s="75"/>
      <c r="AC82" s="75"/>
      <c r="AD82" s="75"/>
      <c r="AE82" s="75"/>
      <c r="AF82" s="75"/>
      <c r="AG82" s="75"/>
      <c r="AH82" s="75"/>
      <c r="AI82" s="101">
        <f t="shared" si="29"/>
        <v>0</v>
      </c>
      <c r="AJ82" s="4">
        <f t="shared" si="30"/>
        <v>0</v>
      </c>
      <c r="AK82" s="4">
        <f t="shared" si="31"/>
        <v>0</v>
      </c>
      <c r="AL82" s="4">
        <f t="shared" si="32"/>
        <v>0</v>
      </c>
      <c r="AM82" s="4">
        <f t="shared" si="19"/>
        <v>0</v>
      </c>
      <c r="AN82" s="4">
        <f t="shared" si="20"/>
        <v>0</v>
      </c>
      <c r="AO82" s="4">
        <f t="shared" si="33"/>
        <v>0</v>
      </c>
      <c r="AP82" s="4">
        <f t="shared" si="21"/>
        <v>0</v>
      </c>
      <c r="AQ82" s="4">
        <f t="shared" si="22"/>
        <v>0</v>
      </c>
      <c r="AR82" s="4">
        <f t="shared" si="34"/>
        <v>0</v>
      </c>
      <c r="AS82" s="4">
        <f t="shared" si="23"/>
        <v>0</v>
      </c>
      <c r="AT82" s="4">
        <f t="shared" si="24"/>
        <v>0</v>
      </c>
      <c r="AU82" s="4">
        <f t="shared" si="35"/>
        <v>0</v>
      </c>
      <c r="AV82" s="4">
        <f t="shared" si="25"/>
        <v>0</v>
      </c>
      <c r="AW82" s="4">
        <f t="shared" si="26"/>
        <v>0</v>
      </c>
    </row>
    <row r="83" spans="1:49" ht="14.5" x14ac:dyDescent="0.35">
      <c r="A83" s="104" t="str">
        <f t="shared" si="27"/>
        <v/>
      </c>
      <c r="B83" s="5" t="str">
        <f t="shared" si="18"/>
        <v/>
      </c>
      <c r="C83" s="336">
        <f t="shared" si="28"/>
        <v>0</v>
      </c>
      <c r="D83" s="73">
        <v>0</v>
      </c>
      <c r="E83" s="73">
        <v>0</v>
      </c>
      <c r="F83" s="74"/>
      <c r="G83" s="74"/>
      <c r="H83" s="75" t="s">
        <v>99</v>
      </c>
      <c r="I83" s="75" t="s">
        <v>99</v>
      </c>
      <c r="J83" s="75" t="s">
        <v>44</v>
      </c>
      <c r="K83" s="74" t="s">
        <v>99</v>
      </c>
      <c r="L83" s="74" t="s">
        <v>99</v>
      </c>
      <c r="M83" s="287" t="s">
        <v>99</v>
      </c>
      <c r="N83" s="74"/>
      <c r="O83" s="288" t="s">
        <v>99</v>
      </c>
      <c r="P83" s="74" t="s">
        <v>99</v>
      </c>
      <c r="Q83" s="75" t="s">
        <v>44</v>
      </c>
      <c r="R83" s="75" t="s">
        <v>44</v>
      </c>
      <c r="S83" s="75" t="s">
        <v>44</v>
      </c>
      <c r="T83" s="75" t="s">
        <v>44</v>
      </c>
      <c r="U83" s="75" t="s">
        <v>44</v>
      </c>
      <c r="V83" s="75"/>
      <c r="W83" s="75"/>
      <c r="X83" s="75"/>
      <c r="Y83" s="75"/>
      <c r="Z83" s="75"/>
      <c r="AA83" s="75"/>
      <c r="AB83" s="75"/>
      <c r="AC83" s="75"/>
      <c r="AD83" s="75"/>
      <c r="AE83" s="75"/>
      <c r="AF83" s="75"/>
      <c r="AG83" s="75"/>
      <c r="AH83" s="75"/>
      <c r="AI83" s="101">
        <f t="shared" si="29"/>
        <v>0</v>
      </c>
      <c r="AJ83" s="4">
        <f t="shared" si="30"/>
        <v>0</v>
      </c>
      <c r="AK83" s="4">
        <f t="shared" si="31"/>
        <v>0</v>
      </c>
      <c r="AL83" s="4">
        <f t="shared" si="32"/>
        <v>0</v>
      </c>
      <c r="AM83" s="4">
        <f t="shared" si="19"/>
        <v>0</v>
      </c>
      <c r="AN83" s="4">
        <f t="shared" si="20"/>
        <v>0</v>
      </c>
      <c r="AO83" s="4">
        <f t="shared" si="33"/>
        <v>0</v>
      </c>
      <c r="AP83" s="4">
        <f t="shared" si="21"/>
        <v>0</v>
      </c>
      <c r="AQ83" s="4">
        <f t="shared" si="22"/>
        <v>0</v>
      </c>
      <c r="AR83" s="4">
        <f t="shared" si="34"/>
        <v>0</v>
      </c>
      <c r="AS83" s="4">
        <f t="shared" si="23"/>
        <v>0</v>
      </c>
      <c r="AT83" s="4">
        <f t="shared" si="24"/>
        <v>0</v>
      </c>
      <c r="AU83" s="4">
        <f t="shared" si="35"/>
        <v>0</v>
      </c>
      <c r="AV83" s="4">
        <f t="shared" si="25"/>
        <v>0</v>
      </c>
      <c r="AW83" s="4">
        <f t="shared" si="26"/>
        <v>0</v>
      </c>
    </row>
    <row r="84" spans="1:49" ht="14.5" x14ac:dyDescent="0.35">
      <c r="A84" s="104" t="str">
        <f t="shared" si="27"/>
        <v/>
      </c>
      <c r="B84" s="5" t="str">
        <f t="shared" si="18"/>
        <v/>
      </c>
      <c r="C84" s="336">
        <f t="shared" si="28"/>
        <v>0</v>
      </c>
      <c r="D84" s="73">
        <v>0</v>
      </c>
      <c r="E84" s="73">
        <v>0</v>
      </c>
      <c r="F84" s="74"/>
      <c r="G84" s="74"/>
      <c r="H84" s="75" t="s">
        <v>99</v>
      </c>
      <c r="I84" s="75" t="s">
        <v>99</v>
      </c>
      <c r="J84" s="75" t="s">
        <v>44</v>
      </c>
      <c r="K84" s="74" t="s">
        <v>99</v>
      </c>
      <c r="L84" s="74" t="s">
        <v>99</v>
      </c>
      <c r="M84" s="287" t="s">
        <v>99</v>
      </c>
      <c r="N84" s="74"/>
      <c r="O84" s="288" t="s">
        <v>99</v>
      </c>
      <c r="P84" s="74" t="s">
        <v>99</v>
      </c>
      <c r="Q84" s="75" t="s">
        <v>44</v>
      </c>
      <c r="R84" s="75" t="s">
        <v>44</v>
      </c>
      <c r="S84" s="75" t="s">
        <v>44</v>
      </c>
      <c r="T84" s="75" t="s">
        <v>44</v>
      </c>
      <c r="U84" s="75" t="s">
        <v>44</v>
      </c>
      <c r="V84" s="75"/>
      <c r="W84" s="75"/>
      <c r="X84" s="75"/>
      <c r="Y84" s="75"/>
      <c r="Z84" s="75"/>
      <c r="AA84" s="75"/>
      <c r="AB84" s="75"/>
      <c r="AC84" s="75"/>
      <c r="AD84" s="75"/>
      <c r="AE84" s="75"/>
      <c r="AF84" s="75"/>
      <c r="AG84" s="75"/>
      <c r="AH84" s="75"/>
      <c r="AI84" s="101">
        <f t="shared" si="29"/>
        <v>0</v>
      </c>
      <c r="AJ84" s="4">
        <f t="shared" si="30"/>
        <v>0</v>
      </c>
      <c r="AK84" s="4">
        <f t="shared" si="31"/>
        <v>0</v>
      </c>
      <c r="AL84" s="4">
        <f t="shared" si="32"/>
        <v>0</v>
      </c>
      <c r="AM84" s="4">
        <f t="shared" si="19"/>
        <v>0</v>
      </c>
      <c r="AN84" s="4">
        <f t="shared" si="20"/>
        <v>0</v>
      </c>
      <c r="AO84" s="4">
        <f t="shared" si="33"/>
        <v>0</v>
      </c>
      <c r="AP84" s="4">
        <f t="shared" si="21"/>
        <v>0</v>
      </c>
      <c r="AQ84" s="4">
        <f t="shared" si="22"/>
        <v>0</v>
      </c>
      <c r="AR84" s="4">
        <f t="shared" si="34"/>
        <v>0</v>
      </c>
      <c r="AS84" s="4">
        <f t="shared" si="23"/>
        <v>0</v>
      </c>
      <c r="AT84" s="4">
        <f t="shared" si="24"/>
        <v>0</v>
      </c>
      <c r="AU84" s="4">
        <f t="shared" si="35"/>
        <v>0</v>
      </c>
      <c r="AV84" s="4">
        <f t="shared" si="25"/>
        <v>0</v>
      </c>
      <c r="AW84" s="4">
        <f t="shared" si="26"/>
        <v>0</v>
      </c>
    </row>
    <row r="85" spans="1:49" ht="14.5" x14ac:dyDescent="0.35">
      <c r="A85" s="104" t="str">
        <f t="shared" si="27"/>
        <v/>
      </c>
      <c r="B85" s="5" t="str">
        <f t="shared" si="18"/>
        <v/>
      </c>
      <c r="C85" s="336">
        <f t="shared" si="28"/>
        <v>0</v>
      </c>
      <c r="D85" s="73">
        <v>0</v>
      </c>
      <c r="E85" s="73">
        <v>0</v>
      </c>
      <c r="F85" s="74"/>
      <c r="G85" s="74"/>
      <c r="H85" s="75" t="s">
        <v>99</v>
      </c>
      <c r="I85" s="75" t="s">
        <v>99</v>
      </c>
      <c r="J85" s="75" t="s">
        <v>44</v>
      </c>
      <c r="K85" s="74" t="s">
        <v>99</v>
      </c>
      <c r="L85" s="74" t="s">
        <v>99</v>
      </c>
      <c r="M85" s="287" t="s">
        <v>99</v>
      </c>
      <c r="N85" s="74"/>
      <c r="O85" s="288" t="s">
        <v>99</v>
      </c>
      <c r="P85" s="74" t="s">
        <v>99</v>
      </c>
      <c r="Q85" s="75" t="s">
        <v>44</v>
      </c>
      <c r="R85" s="75" t="s">
        <v>44</v>
      </c>
      <c r="S85" s="75" t="s">
        <v>44</v>
      </c>
      <c r="T85" s="75" t="s">
        <v>44</v>
      </c>
      <c r="U85" s="75" t="s">
        <v>44</v>
      </c>
      <c r="V85" s="75"/>
      <c r="W85" s="75"/>
      <c r="X85" s="75"/>
      <c r="Y85" s="75"/>
      <c r="Z85" s="75"/>
      <c r="AA85" s="75"/>
      <c r="AB85" s="75"/>
      <c r="AC85" s="75"/>
      <c r="AD85" s="75"/>
      <c r="AE85" s="75"/>
      <c r="AF85" s="75"/>
      <c r="AG85" s="75"/>
      <c r="AH85" s="75"/>
      <c r="AI85" s="101">
        <f t="shared" si="29"/>
        <v>0</v>
      </c>
      <c r="AJ85" s="4">
        <f t="shared" si="30"/>
        <v>0</v>
      </c>
      <c r="AK85" s="4">
        <f t="shared" si="31"/>
        <v>0</v>
      </c>
      <c r="AL85" s="4">
        <f t="shared" si="32"/>
        <v>0</v>
      </c>
      <c r="AM85" s="4">
        <f t="shared" si="19"/>
        <v>0</v>
      </c>
      <c r="AN85" s="4">
        <f t="shared" si="20"/>
        <v>0</v>
      </c>
      <c r="AO85" s="4">
        <f t="shared" si="33"/>
        <v>0</v>
      </c>
      <c r="AP85" s="4">
        <f t="shared" si="21"/>
        <v>0</v>
      </c>
      <c r="AQ85" s="4">
        <f t="shared" si="22"/>
        <v>0</v>
      </c>
      <c r="AR85" s="4">
        <f t="shared" si="34"/>
        <v>0</v>
      </c>
      <c r="AS85" s="4">
        <f t="shared" si="23"/>
        <v>0</v>
      </c>
      <c r="AT85" s="4">
        <f t="shared" si="24"/>
        <v>0</v>
      </c>
      <c r="AU85" s="4">
        <f t="shared" si="35"/>
        <v>0</v>
      </c>
      <c r="AV85" s="4">
        <f t="shared" si="25"/>
        <v>0</v>
      </c>
      <c r="AW85" s="4">
        <f t="shared" si="26"/>
        <v>0</v>
      </c>
    </row>
    <row r="86" spans="1:49" ht="14.5" x14ac:dyDescent="0.35">
      <c r="A86" s="104" t="str">
        <f t="shared" si="27"/>
        <v/>
      </c>
      <c r="B86" s="5" t="str">
        <f t="shared" si="18"/>
        <v/>
      </c>
      <c r="C86" s="336">
        <f t="shared" si="28"/>
        <v>0</v>
      </c>
      <c r="D86" s="73">
        <v>0</v>
      </c>
      <c r="E86" s="73">
        <v>0</v>
      </c>
      <c r="F86" s="74"/>
      <c r="G86" s="74"/>
      <c r="H86" s="75" t="s">
        <v>99</v>
      </c>
      <c r="I86" s="75" t="s">
        <v>99</v>
      </c>
      <c r="J86" s="75" t="s">
        <v>44</v>
      </c>
      <c r="K86" s="74" t="s">
        <v>99</v>
      </c>
      <c r="L86" s="74" t="s">
        <v>99</v>
      </c>
      <c r="M86" s="287" t="s">
        <v>99</v>
      </c>
      <c r="N86" s="74"/>
      <c r="O86" s="288" t="s">
        <v>99</v>
      </c>
      <c r="P86" s="74" t="s">
        <v>99</v>
      </c>
      <c r="Q86" s="75" t="s">
        <v>44</v>
      </c>
      <c r="R86" s="75" t="s">
        <v>44</v>
      </c>
      <c r="S86" s="75" t="s">
        <v>44</v>
      </c>
      <c r="T86" s="75" t="s">
        <v>44</v>
      </c>
      <c r="U86" s="75" t="s">
        <v>44</v>
      </c>
      <c r="V86" s="75"/>
      <c r="W86" s="75"/>
      <c r="X86" s="75"/>
      <c r="Y86" s="75"/>
      <c r="Z86" s="75"/>
      <c r="AA86" s="75"/>
      <c r="AB86" s="75"/>
      <c r="AC86" s="75"/>
      <c r="AD86" s="75"/>
      <c r="AE86" s="75"/>
      <c r="AF86" s="75"/>
      <c r="AG86" s="75"/>
      <c r="AH86" s="75"/>
      <c r="AI86" s="101">
        <f t="shared" si="29"/>
        <v>0</v>
      </c>
      <c r="AJ86" s="4">
        <f t="shared" si="30"/>
        <v>0</v>
      </c>
      <c r="AK86" s="4">
        <f t="shared" si="31"/>
        <v>0</v>
      </c>
      <c r="AL86" s="4">
        <f t="shared" si="32"/>
        <v>0</v>
      </c>
      <c r="AM86" s="4">
        <f t="shared" si="19"/>
        <v>0</v>
      </c>
      <c r="AN86" s="4">
        <f t="shared" si="20"/>
        <v>0</v>
      </c>
      <c r="AO86" s="4">
        <f t="shared" si="33"/>
        <v>0</v>
      </c>
      <c r="AP86" s="4">
        <f t="shared" si="21"/>
        <v>0</v>
      </c>
      <c r="AQ86" s="4">
        <f t="shared" si="22"/>
        <v>0</v>
      </c>
      <c r="AR86" s="4">
        <f t="shared" si="34"/>
        <v>0</v>
      </c>
      <c r="AS86" s="4">
        <f t="shared" si="23"/>
        <v>0</v>
      </c>
      <c r="AT86" s="4">
        <f t="shared" si="24"/>
        <v>0</v>
      </c>
      <c r="AU86" s="4">
        <f t="shared" si="35"/>
        <v>0</v>
      </c>
      <c r="AV86" s="4">
        <f t="shared" si="25"/>
        <v>0</v>
      </c>
      <c r="AW86" s="4">
        <f t="shared" si="26"/>
        <v>0</v>
      </c>
    </row>
    <row r="87" spans="1:49" ht="14.5" x14ac:dyDescent="0.35">
      <c r="A87" s="104" t="str">
        <f t="shared" si="27"/>
        <v/>
      </c>
      <c r="B87" s="5" t="str">
        <f t="shared" si="18"/>
        <v/>
      </c>
      <c r="C87" s="336">
        <f t="shared" si="28"/>
        <v>0</v>
      </c>
      <c r="D87" s="73">
        <v>0</v>
      </c>
      <c r="E87" s="73">
        <v>0</v>
      </c>
      <c r="F87" s="74"/>
      <c r="G87" s="74"/>
      <c r="H87" s="75" t="s">
        <v>99</v>
      </c>
      <c r="I87" s="75" t="s">
        <v>99</v>
      </c>
      <c r="J87" s="75" t="s">
        <v>44</v>
      </c>
      <c r="K87" s="74" t="s">
        <v>99</v>
      </c>
      <c r="L87" s="74" t="s">
        <v>99</v>
      </c>
      <c r="M87" s="287" t="s">
        <v>99</v>
      </c>
      <c r="N87" s="74"/>
      <c r="O87" s="288" t="s">
        <v>99</v>
      </c>
      <c r="P87" s="74" t="s">
        <v>99</v>
      </c>
      <c r="Q87" s="75" t="s">
        <v>44</v>
      </c>
      <c r="R87" s="75" t="s">
        <v>44</v>
      </c>
      <c r="S87" s="75" t="s">
        <v>44</v>
      </c>
      <c r="T87" s="75" t="s">
        <v>44</v>
      </c>
      <c r="U87" s="75" t="s">
        <v>44</v>
      </c>
      <c r="V87" s="75"/>
      <c r="W87" s="75"/>
      <c r="X87" s="75"/>
      <c r="Y87" s="75"/>
      <c r="Z87" s="75"/>
      <c r="AA87" s="75"/>
      <c r="AB87" s="75"/>
      <c r="AC87" s="75"/>
      <c r="AD87" s="75"/>
      <c r="AE87" s="75"/>
      <c r="AF87" s="75"/>
      <c r="AG87" s="75"/>
      <c r="AH87" s="75"/>
      <c r="AI87" s="101">
        <f t="shared" si="29"/>
        <v>0</v>
      </c>
      <c r="AJ87" s="4">
        <f t="shared" si="30"/>
        <v>0</v>
      </c>
      <c r="AK87" s="4">
        <f t="shared" si="31"/>
        <v>0</v>
      </c>
      <c r="AL87" s="4">
        <f t="shared" si="32"/>
        <v>0</v>
      </c>
      <c r="AM87" s="4">
        <f t="shared" si="19"/>
        <v>0</v>
      </c>
      <c r="AN87" s="4">
        <f t="shared" si="20"/>
        <v>0</v>
      </c>
      <c r="AO87" s="4">
        <f t="shared" si="33"/>
        <v>0</v>
      </c>
      <c r="AP87" s="4">
        <f t="shared" si="21"/>
        <v>0</v>
      </c>
      <c r="AQ87" s="4">
        <f t="shared" si="22"/>
        <v>0</v>
      </c>
      <c r="AR87" s="4">
        <f t="shared" si="34"/>
        <v>0</v>
      </c>
      <c r="AS87" s="4">
        <f t="shared" si="23"/>
        <v>0</v>
      </c>
      <c r="AT87" s="4">
        <f t="shared" si="24"/>
        <v>0</v>
      </c>
      <c r="AU87" s="4">
        <f t="shared" si="35"/>
        <v>0</v>
      </c>
      <c r="AV87" s="4">
        <f t="shared" si="25"/>
        <v>0</v>
      </c>
      <c r="AW87" s="4">
        <f t="shared" si="26"/>
        <v>0</v>
      </c>
    </row>
    <row r="88" spans="1:49" ht="14.5" x14ac:dyDescent="0.35">
      <c r="A88" s="104" t="str">
        <f t="shared" si="27"/>
        <v/>
      </c>
      <c r="B88" s="5" t="str">
        <f t="shared" si="18"/>
        <v/>
      </c>
      <c r="C88" s="336">
        <f t="shared" si="28"/>
        <v>0</v>
      </c>
      <c r="D88" s="73">
        <v>0</v>
      </c>
      <c r="E88" s="73">
        <v>0</v>
      </c>
      <c r="F88" s="74"/>
      <c r="G88" s="74"/>
      <c r="H88" s="75" t="s">
        <v>99</v>
      </c>
      <c r="I88" s="75" t="s">
        <v>99</v>
      </c>
      <c r="J88" s="75" t="s">
        <v>44</v>
      </c>
      <c r="K88" s="74" t="s">
        <v>99</v>
      </c>
      <c r="L88" s="74" t="s">
        <v>99</v>
      </c>
      <c r="M88" s="287" t="s">
        <v>99</v>
      </c>
      <c r="N88" s="74"/>
      <c r="O88" s="288" t="s">
        <v>99</v>
      </c>
      <c r="P88" s="74" t="s">
        <v>99</v>
      </c>
      <c r="Q88" s="75" t="s">
        <v>44</v>
      </c>
      <c r="R88" s="75" t="s">
        <v>44</v>
      </c>
      <c r="S88" s="75" t="s">
        <v>44</v>
      </c>
      <c r="T88" s="75" t="s">
        <v>44</v>
      </c>
      <c r="U88" s="75" t="s">
        <v>44</v>
      </c>
      <c r="V88" s="75"/>
      <c r="W88" s="75"/>
      <c r="X88" s="75"/>
      <c r="Y88" s="75"/>
      <c r="Z88" s="75"/>
      <c r="AA88" s="75"/>
      <c r="AB88" s="75"/>
      <c r="AC88" s="75"/>
      <c r="AD88" s="75"/>
      <c r="AE88" s="75"/>
      <c r="AF88" s="75"/>
      <c r="AG88" s="75"/>
      <c r="AH88" s="75"/>
      <c r="AI88" s="101">
        <f t="shared" si="29"/>
        <v>0</v>
      </c>
      <c r="AJ88" s="4">
        <f t="shared" si="30"/>
        <v>0</v>
      </c>
      <c r="AK88" s="4">
        <f t="shared" si="31"/>
        <v>0</v>
      </c>
      <c r="AL88" s="4">
        <f t="shared" si="32"/>
        <v>0</v>
      </c>
      <c r="AM88" s="4">
        <f t="shared" si="19"/>
        <v>0</v>
      </c>
      <c r="AN88" s="4">
        <f t="shared" si="20"/>
        <v>0</v>
      </c>
      <c r="AO88" s="4">
        <f t="shared" si="33"/>
        <v>0</v>
      </c>
      <c r="AP88" s="4">
        <f t="shared" si="21"/>
        <v>0</v>
      </c>
      <c r="AQ88" s="4">
        <f t="shared" si="22"/>
        <v>0</v>
      </c>
      <c r="AR88" s="4">
        <f t="shared" si="34"/>
        <v>0</v>
      </c>
      <c r="AS88" s="4">
        <f t="shared" si="23"/>
        <v>0</v>
      </c>
      <c r="AT88" s="4">
        <f t="shared" si="24"/>
        <v>0</v>
      </c>
      <c r="AU88" s="4">
        <f t="shared" si="35"/>
        <v>0</v>
      </c>
      <c r="AV88" s="4">
        <f t="shared" si="25"/>
        <v>0</v>
      </c>
      <c r="AW88" s="4">
        <f t="shared" si="26"/>
        <v>0</v>
      </c>
    </row>
    <row r="89" spans="1:49" ht="14.5" x14ac:dyDescent="0.35">
      <c r="A89" s="104" t="str">
        <f t="shared" si="27"/>
        <v/>
      </c>
      <c r="B89" s="5" t="str">
        <f t="shared" si="18"/>
        <v/>
      </c>
      <c r="C89" s="336">
        <f t="shared" si="28"/>
        <v>0</v>
      </c>
      <c r="D89" s="73">
        <v>0</v>
      </c>
      <c r="E89" s="73">
        <v>0</v>
      </c>
      <c r="F89" s="74"/>
      <c r="G89" s="74"/>
      <c r="H89" s="75" t="s">
        <v>99</v>
      </c>
      <c r="I89" s="75" t="s">
        <v>99</v>
      </c>
      <c r="J89" s="75" t="s">
        <v>44</v>
      </c>
      <c r="K89" s="74" t="s">
        <v>99</v>
      </c>
      <c r="L89" s="74" t="s">
        <v>99</v>
      </c>
      <c r="M89" s="287" t="s">
        <v>99</v>
      </c>
      <c r="N89" s="74"/>
      <c r="O89" s="288" t="s">
        <v>99</v>
      </c>
      <c r="P89" s="74" t="s">
        <v>99</v>
      </c>
      <c r="Q89" s="75" t="s">
        <v>44</v>
      </c>
      <c r="R89" s="75" t="s">
        <v>44</v>
      </c>
      <c r="S89" s="75" t="s">
        <v>44</v>
      </c>
      <c r="T89" s="75" t="s">
        <v>44</v>
      </c>
      <c r="U89" s="75" t="s">
        <v>44</v>
      </c>
      <c r="V89" s="75"/>
      <c r="W89" s="75"/>
      <c r="X89" s="75"/>
      <c r="Y89" s="75"/>
      <c r="Z89" s="75"/>
      <c r="AA89" s="75"/>
      <c r="AB89" s="75"/>
      <c r="AC89" s="75"/>
      <c r="AD89" s="75"/>
      <c r="AE89" s="75"/>
      <c r="AF89" s="75"/>
      <c r="AG89" s="75"/>
      <c r="AH89" s="75"/>
      <c r="AI89" s="101">
        <f t="shared" si="29"/>
        <v>0</v>
      </c>
      <c r="AJ89" s="4">
        <f t="shared" si="30"/>
        <v>0</v>
      </c>
      <c r="AK89" s="4">
        <f t="shared" si="31"/>
        <v>0</v>
      </c>
      <c r="AL89" s="4">
        <f t="shared" si="32"/>
        <v>0</v>
      </c>
      <c r="AM89" s="4">
        <f t="shared" si="19"/>
        <v>0</v>
      </c>
      <c r="AN89" s="4">
        <f t="shared" si="20"/>
        <v>0</v>
      </c>
      <c r="AO89" s="4">
        <f t="shared" si="33"/>
        <v>0</v>
      </c>
      <c r="AP89" s="4">
        <f t="shared" si="21"/>
        <v>0</v>
      </c>
      <c r="AQ89" s="4">
        <f t="shared" si="22"/>
        <v>0</v>
      </c>
      <c r="AR89" s="4">
        <f t="shared" si="34"/>
        <v>0</v>
      </c>
      <c r="AS89" s="4">
        <f t="shared" si="23"/>
        <v>0</v>
      </c>
      <c r="AT89" s="4">
        <f t="shared" si="24"/>
        <v>0</v>
      </c>
      <c r="AU89" s="4">
        <f t="shared" si="35"/>
        <v>0</v>
      </c>
      <c r="AV89" s="4">
        <f t="shared" si="25"/>
        <v>0</v>
      </c>
      <c r="AW89" s="4">
        <f t="shared" si="26"/>
        <v>0</v>
      </c>
    </row>
    <row r="90" spans="1:49" ht="14.5" x14ac:dyDescent="0.35">
      <c r="A90" s="104" t="str">
        <f t="shared" si="27"/>
        <v/>
      </c>
      <c r="B90" s="5" t="str">
        <f t="shared" si="18"/>
        <v/>
      </c>
      <c r="C90" s="336">
        <f t="shared" si="28"/>
        <v>0</v>
      </c>
      <c r="D90" s="73">
        <v>0</v>
      </c>
      <c r="E90" s="73">
        <v>0</v>
      </c>
      <c r="F90" s="74"/>
      <c r="G90" s="74"/>
      <c r="H90" s="75" t="s">
        <v>99</v>
      </c>
      <c r="I90" s="75" t="s">
        <v>99</v>
      </c>
      <c r="J90" s="75" t="s">
        <v>44</v>
      </c>
      <c r="K90" s="74" t="s">
        <v>99</v>
      </c>
      <c r="L90" s="74" t="s">
        <v>99</v>
      </c>
      <c r="M90" s="287" t="s">
        <v>99</v>
      </c>
      <c r="N90" s="74"/>
      <c r="O90" s="288" t="s">
        <v>99</v>
      </c>
      <c r="P90" s="74" t="s">
        <v>99</v>
      </c>
      <c r="Q90" s="75" t="s">
        <v>44</v>
      </c>
      <c r="R90" s="75" t="s">
        <v>44</v>
      </c>
      <c r="S90" s="75" t="s">
        <v>44</v>
      </c>
      <c r="T90" s="75" t="s">
        <v>44</v>
      </c>
      <c r="U90" s="75" t="s">
        <v>44</v>
      </c>
      <c r="V90" s="75"/>
      <c r="W90" s="75"/>
      <c r="X90" s="75"/>
      <c r="Y90" s="75"/>
      <c r="Z90" s="75"/>
      <c r="AA90" s="75"/>
      <c r="AB90" s="75"/>
      <c r="AC90" s="75"/>
      <c r="AD90" s="75"/>
      <c r="AE90" s="75"/>
      <c r="AF90" s="75"/>
      <c r="AG90" s="75"/>
      <c r="AH90" s="75"/>
      <c r="AI90" s="101">
        <f t="shared" si="29"/>
        <v>0</v>
      </c>
      <c r="AJ90" s="4">
        <f t="shared" si="30"/>
        <v>0</v>
      </c>
      <c r="AK90" s="4">
        <f t="shared" si="31"/>
        <v>0</v>
      </c>
      <c r="AL90" s="4">
        <f t="shared" si="32"/>
        <v>0</v>
      </c>
      <c r="AM90" s="4">
        <f t="shared" si="19"/>
        <v>0</v>
      </c>
      <c r="AN90" s="4">
        <f t="shared" si="20"/>
        <v>0</v>
      </c>
      <c r="AO90" s="4">
        <f t="shared" si="33"/>
        <v>0</v>
      </c>
      <c r="AP90" s="4">
        <f t="shared" si="21"/>
        <v>0</v>
      </c>
      <c r="AQ90" s="4">
        <f t="shared" si="22"/>
        <v>0</v>
      </c>
      <c r="AR90" s="4">
        <f t="shared" si="34"/>
        <v>0</v>
      </c>
      <c r="AS90" s="4">
        <f t="shared" si="23"/>
        <v>0</v>
      </c>
      <c r="AT90" s="4">
        <f t="shared" si="24"/>
        <v>0</v>
      </c>
      <c r="AU90" s="4">
        <f t="shared" si="35"/>
        <v>0</v>
      </c>
      <c r="AV90" s="4">
        <f t="shared" si="25"/>
        <v>0</v>
      </c>
      <c r="AW90" s="4">
        <f t="shared" si="26"/>
        <v>0</v>
      </c>
    </row>
    <row r="91" spans="1:49" ht="14.5" x14ac:dyDescent="0.35">
      <c r="A91" s="104" t="str">
        <f t="shared" si="27"/>
        <v/>
      </c>
      <c r="B91" s="5" t="str">
        <f t="shared" si="18"/>
        <v/>
      </c>
      <c r="C91" s="336">
        <f t="shared" si="28"/>
        <v>0</v>
      </c>
      <c r="D91" s="73">
        <v>0</v>
      </c>
      <c r="E91" s="73">
        <v>0</v>
      </c>
      <c r="F91" s="74"/>
      <c r="G91" s="74"/>
      <c r="H91" s="75" t="s">
        <v>99</v>
      </c>
      <c r="I91" s="75" t="s">
        <v>99</v>
      </c>
      <c r="J91" s="75" t="s">
        <v>44</v>
      </c>
      <c r="K91" s="74" t="s">
        <v>99</v>
      </c>
      <c r="L91" s="74" t="s">
        <v>99</v>
      </c>
      <c r="M91" s="287" t="s">
        <v>99</v>
      </c>
      <c r="N91" s="74"/>
      <c r="O91" s="288" t="s">
        <v>99</v>
      </c>
      <c r="P91" s="74" t="s">
        <v>99</v>
      </c>
      <c r="Q91" s="75" t="s">
        <v>44</v>
      </c>
      <c r="R91" s="75" t="s">
        <v>44</v>
      </c>
      <c r="S91" s="75" t="s">
        <v>44</v>
      </c>
      <c r="T91" s="75" t="s">
        <v>44</v>
      </c>
      <c r="U91" s="75" t="s">
        <v>44</v>
      </c>
      <c r="V91" s="75"/>
      <c r="W91" s="75"/>
      <c r="X91" s="75"/>
      <c r="Y91" s="75"/>
      <c r="Z91" s="75"/>
      <c r="AA91" s="75"/>
      <c r="AB91" s="75"/>
      <c r="AC91" s="75"/>
      <c r="AD91" s="75"/>
      <c r="AE91" s="75"/>
      <c r="AF91" s="75"/>
      <c r="AG91" s="75"/>
      <c r="AH91" s="75"/>
      <c r="AI91" s="101">
        <f t="shared" si="29"/>
        <v>0</v>
      </c>
      <c r="AJ91" s="4">
        <f t="shared" si="30"/>
        <v>0</v>
      </c>
      <c r="AK91" s="4">
        <f t="shared" si="31"/>
        <v>0</v>
      </c>
      <c r="AL91" s="4">
        <f t="shared" si="32"/>
        <v>0</v>
      </c>
      <c r="AM91" s="4">
        <f t="shared" si="19"/>
        <v>0</v>
      </c>
      <c r="AN91" s="4">
        <f t="shared" si="20"/>
        <v>0</v>
      </c>
      <c r="AO91" s="4">
        <f t="shared" si="33"/>
        <v>0</v>
      </c>
      <c r="AP91" s="4">
        <f t="shared" si="21"/>
        <v>0</v>
      </c>
      <c r="AQ91" s="4">
        <f t="shared" si="22"/>
        <v>0</v>
      </c>
      <c r="AR91" s="4">
        <f t="shared" si="34"/>
        <v>0</v>
      </c>
      <c r="AS91" s="4">
        <f t="shared" si="23"/>
        <v>0</v>
      </c>
      <c r="AT91" s="4">
        <f t="shared" si="24"/>
        <v>0</v>
      </c>
      <c r="AU91" s="4">
        <f t="shared" si="35"/>
        <v>0</v>
      </c>
      <c r="AV91" s="4">
        <f t="shared" si="25"/>
        <v>0</v>
      </c>
      <c r="AW91" s="4">
        <f t="shared" si="26"/>
        <v>0</v>
      </c>
    </row>
    <row r="92" spans="1:49" ht="14.5" x14ac:dyDescent="0.35">
      <c r="A92" s="104" t="str">
        <f t="shared" si="27"/>
        <v/>
      </c>
      <c r="B92" s="5" t="str">
        <f t="shared" si="18"/>
        <v/>
      </c>
      <c r="C92" s="336">
        <f t="shared" si="28"/>
        <v>0</v>
      </c>
      <c r="D92" s="73">
        <v>0</v>
      </c>
      <c r="E92" s="73">
        <v>0</v>
      </c>
      <c r="F92" s="74"/>
      <c r="G92" s="74"/>
      <c r="H92" s="75" t="s">
        <v>99</v>
      </c>
      <c r="I92" s="75" t="s">
        <v>99</v>
      </c>
      <c r="J92" s="75" t="s">
        <v>44</v>
      </c>
      <c r="K92" s="74" t="s">
        <v>99</v>
      </c>
      <c r="L92" s="74" t="s">
        <v>99</v>
      </c>
      <c r="M92" s="287" t="s">
        <v>99</v>
      </c>
      <c r="N92" s="74"/>
      <c r="O92" s="288" t="s">
        <v>99</v>
      </c>
      <c r="P92" s="74" t="s">
        <v>99</v>
      </c>
      <c r="Q92" s="75" t="s">
        <v>44</v>
      </c>
      <c r="R92" s="75" t="s">
        <v>44</v>
      </c>
      <c r="S92" s="75" t="s">
        <v>44</v>
      </c>
      <c r="T92" s="75" t="s">
        <v>44</v>
      </c>
      <c r="U92" s="75" t="s">
        <v>44</v>
      </c>
      <c r="V92" s="75"/>
      <c r="W92" s="75"/>
      <c r="X92" s="75"/>
      <c r="Y92" s="75"/>
      <c r="Z92" s="75"/>
      <c r="AA92" s="75"/>
      <c r="AB92" s="75"/>
      <c r="AC92" s="75"/>
      <c r="AD92" s="75"/>
      <c r="AE92" s="75"/>
      <c r="AF92" s="75"/>
      <c r="AG92" s="75"/>
      <c r="AH92" s="75"/>
      <c r="AI92" s="101">
        <f t="shared" si="29"/>
        <v>0</v>
      </c>
      <c r="AJ92" s="4">
        <f t="shared" si="30"/>
        <v>0</v>
      </c>
      <c r="AK92" s="4">
        <f t="shared" si="31"/>
        <v>0</v>
      </c>
      <c r="AL92" s="4">
        <f t="shared" si="32"/>
        <v>0</v>
      </c>
      <c r="AM92" s="4">
        <f t="shared" si="19"/>
        <v>0</v>
      </c>
      <c r="AN92" s="4">
        <f t="shared" si="20"/>
        <v>0</v>
      </c>
      <c r="AO92" s="4">
        <f t="shared" si="33"/>
        <v>0</v>
      </c>
      <c r="AP92" s="4">
        <f t="shared" si="21"/>
        <v>0</v>
      </c>
      <c r="AQ92" s="4">
        <f t="shared" si="22"/>
        <v>0</v>
      </c>
      <c r="AR92" s="4">
        <f t="shared" si="34"/>
        <v>0</v>
      </c>
      <c r="AS92" s="4">
        <f t="shared" si="23"/>
        <v>0</v>
      </c>
      <c r="AT92" s="4">
        <f t="shared" si="24"/>
        <v>0</v>
      </c>
      <c r="AU92" s="4">
        <f t="shared" si="35"/>
        <v>0</v>
      </c>
      <c r="AV92" s="4">
        <f t="shared" si="25"/>
        <v>0</v>
      </c>
      <c r="AW92" s="4">
        <f t="shared" si="26"/>
        <v>0</v>
      </c>
    </row>
    <row r="93" spans="1:49" ht="14.5" x14ac:dyDescent="0.35">
      <c r="A93" s="104" t="str">
        <f t="shared" si="27"/>
        <v/>
      </c>
      <c r="B93" s="5" t="str">
        <f t="shared" si="18"/>
        <v/>
      </c>
      <c r="C93" s="336">
        <f t="shared" si="28"/>
        <v>0</v>
      </c>
      <c r="D93" s="73">
        <v>0</v>
      </c>
      <c r="E93" s="73">
        <v>0</v>
      </c>
      <c r="F93" s="74"/>
      <c r="G93" s="74"/>
      <c r="H93" s="75" t="s">
        <v>99</v>
      </c>
      <c r="I93" s="75" t="s">
        <v>99</v>
      </c>
      <c r="J93" s="75" t="s">
        <v>44</v>
      </c>
      <c r="K93" s="74" t="s">
        <v>99</v>
      </c>
      <c r="L93" s="74" t="s">
        <v>99</v>
      </c>
      <c r="M93" s="287" t="s">
        <v>99</v>
      </c>
      <c r="N93" s="74"/>
      <c r="O93" s="288" t="s">
        <v>99</v>
      </c>
      <c r="P93" s="74" t="s">
        <v>99</v>
      </c>
      <c r="Q93" s="75" t="s">
        <v>44</v>
      </c>
      <c r="R93" s="75" t="s">
        <v>44</v>
      </c>
      <c r="S93" s="75" t="s">
        <v>44</v>
      </c>
      <c r="T93" s="75" t="s">
        <v>44</v>
      </c>
      <c r="U93" s="75" t="s">
        <v>44</v>
      </c>
      <c r="V93" s="75"/>
      <c r="W93" s="75"/>
      <c r="X93" s="75"/>
      <c r="Y93" s="75"/>
      <c r="Z93" s="75"/>
      <c r="AA93" s="75"/>
      <c r="AB93" s="75"/>
      <c r="AC93" s="75"/>
      <c r="AD93" s="75"/>
      <c r="AE93" s="75"/>
      <c r="AF93" s="75"/>
      <c r="AG93" s="75"/>
      <c r="AH93" s="75"/>
      <c r="AI93" s="101">
        <f t="shared" si="29"/>
        <v>0</v>
      </c>
      <c r="AJ93" s="4">
        <f t="shared" si="30"/>
        <v>0</v>
      </c>
      <c r="AK93" s="4">
        <f t="shared" si="31"/>
        <v>0</v>
      </c>
      <c r="AL93" s="4">
        <f t="shared" si="32"/>
        <v>0</v>
      </c>
      <c r="AM93" s="4">
        <f t="shared" si="19"/>
        <v>0</v>
      </c>
      <c r="AN93" s="4">
        <f t="shared" si="20"/>
        <v>0</v>
      </c>
      <c r="AO93" s="4">
        <f t="shared" si="33"/>
        <v>0</v>
      </c>
      <c r="AP93" s="4">
        <f t="shared" si="21"/>
        <v>0</v>
      </c>
      <c r="AQ93" s="4">
        <f t="shared" si="22"/>
        <v>0</v>
      </c>
      <c r="AR93" s="4">
        <f t="shared" si="34"/>
        <v>0</v>
      </c>
      <c r="AS93" s="4">
        <f t="shared" si="23"/>
        <v>0</v>
      </c>
      <c r="AT93" s="4">
        <f t="shared" si="24"/>
        <v>0</v>
      </c>
      <c r="AU93" s="4">
        <f t="shared" si="35"/>
        <v>0</v>
      </c>
      <c r="AV93" s="4">
        <f t="shared" si="25"/>
        <v>0</v>
      </c>
      <c r="AW93" s="4">
        <f t="shared" si="26"/>
        <v>0</v>
      </c>
    </row>
    <row r="94" spans="1:49" ht="14.5" x14ac:dyDescent="0.35">
      <c r="A94" s="104" t="str">
        <f t="shared" si="27"/>
        <v/>
      </c>
      <c r="B94" s="5" t="str">
        <f t="shared" si="18"/>
        <v/>
      </c>
      <c r="C94" s="336">
        <f t="shared" si="28"/>
        <v>0</v>
      </c>
      <c r="D94" s="73">
        <v>0</v>
      </c>
      <c r="E94" s="73">
        <v>0</v>
      </c>
      <c r="F94" s="74"/>
      <c r="G94" s="74"/>
      <c r="H94" s="75" t="s">
        <v>99</v>
      </c>
      <c r="I94" s="75" t="s">
        <v>99</v>
      </c>
      <c r="J94" s="75" t="s">
        <v>44</v>
      </c>
      <c r="K94" s="74" t="s">
        <v>99</v>
      </c>
      <c r="L94" s="74" t="s">
        <v>99</v>
      </c>
      <c r="M94" s="287" t="s">
        <v>99</v>
      </c>
      <c r="N94" s="74"/>
      <c r="O94" s="288" t="s">
        <v>99</v>
      </c>
      <c r="P94" s="74" t="s">
        <v>99</v>
      </c>
      <c r="Q94" s="75" t="s">
        <v>44</v>
      </c>
      <c r="R94" s="75" t="s">
        <v>44</v>
      </c>
      <c r="S94" s="75" t="s">
        <v>44</v>
      </c>
      <c r="T94" s="75" t="s">
        <v>44</v>
      </c>
      <c r="U94" s="75" t="s">
        <v>44</v>
      </c>
      <c r="V94" s="75"/>
      <c r="W94" s="75"/>
      <c r="X94" s="75"/>
      <c r="Y94" s="75"/>
      <c r="Z94" s="75"/>
      <c r="AA94" s="75"/>
      <c r="AB94" s="75"/>
      <c r="AC94" s="75"/>
      <c r="AD94" s="75"/>
      <c r="AE94" s="75"/>
      <c r="AF94" s="75"/>
      <c r="AG94" s="75"/>
      <c r="AH94" s="75"/>
    </row>
    <row r="95" spans="1:49" ht="14.5" x14ac:dyDescent="0.35">
      <c r="A95" s="104" t="str">
        <f t="shared" si="27"/>
        <v/>
      </c>
      <c r="B95" s="5" t="str">
        <f t="shared" si="18"/>
        <v/>
      </c>
      <c r="C95" s="336">
        <f t="shared" si="28"/>
        <v>0</v>
      </c>
      <c r="D95" s="73">
        <v>0</v>
      </c>
      <c r="E95" s="73">
        <v>0</v>
      </c>
      <c r="F95" s="74"/>
      <c r="G95" s="74"/>
      <c r="H95" s="75" t="s">
        <v>99</v>
      </c>
      <c r="I95" s="75" t="s">
        <v>99</v>
      </c>
      <c r="J95" s="75" t="s">
        <v>44</v>
      </c>
      <c r="K95" s="74" t="s">
        <v>99</v>
      </c>
      <c r="L95" s="74" t="s">
        <v>99</v>
      </c>
      <c r="M95" s="287" t="s">
        <v>99</v>
      </c>
      <c r="N95" s="74"/>
      <c r="O95" s="288" t="s">
        <v>99</v>
      </c>
      <c r="P95" s="74" t="s">
        <v>99</v>
      </c>
      <c r="Q95" s="75" t="s">
        <v>44</v>
      </c>
      <c r="R95" s="75" t="s">
        <v>44</v>
      </c>
      <c r="S95" s="75" t="s">
        <v>44</v>
      </c>
      <c r="T95" s="75" t="s">
        <v>44</v>
      </c>
      <c r="U95" s="75" t="s">
        <v>44</v>
      </c>
      <c r="V95" s="75"/>
      <c r="W95" s="75"/>
      <c r="X95" s="75"/>
      <c r="Y95" s="75"/>
      <c r="Z95" s="75"/>
      <c r="AA95" s="75"/>
      <c r="AB95" s="75"/>
      <c r="AC95" s="75"/>
      <c r="AD95" s="75"/>
      <c r="AE95" s="75"/>
      <c r="AF95" s="75"/>
      <c r="AG95" s="75"/>
      <c r="AH95" s="75"/>
    </row>
    <row r="96" spans="1:49" ht="14.5" x14ac:dyDescent="0.35">
      <c r="A96" s="104" t="str">
        <f t="shared" si="27"/>
        <v/>
      </c>
      <c r="B96" s="5" t="str">
        <f t="shared" si="18"/>
        <v/>
      </c>
      <c r="C96" s="336">
        <f t="shared" si="28"/>
        <v>0</v>
      </c>
      <c r="D96" s="73">
        <v>0</v>
      </c>
      <c r="E96" s="73">
        <v>0</v>
      </c>
      <c r="F96" s="74"/>
      <c r="G96" s="74"/>
      <c r="H96" s="75" t="s">
        <v>99</v>
      </c>
      <c r="I96" s="75" t="s">
        <v>99</v>
      </c>
      <c r="J96" s="75" t="s">
        <v>44</v>
      </c>
      <c r="K96" s="74" t="s">
        <v>99</v>
      </c>
      <c r="L96" s="74" t="s">
        <v>99</v>
      </c>
      <c r="M96" s="287" t="s">
        <v>99</v>
      </c>
      <c r="N96" s="74"/>
      <c r="O96" s="288" t="s">
        <v>99</v>
      </c>
      <c r="P96" s="74" t="s">
        <v>99</v>
      </c>
      <c r="Q96" s="75" t="s">
        <v>44</v>
      </c>
      <c r="R96" s="75" t="s">
        <v>44</v>
      </c>
      <c r="S96" s="75" t="s">
        <v>44</v>
      </c>
      <c r="T96" s="75" t="s">
        <v>44</v>
      </c>
      <c r="U96" s="75" t="s">
        <v>44</v>
      </c>
      <c r="V96" s="75"/>
      <c r="W96" s="75"/>
      <c r="X96" s="75"/>
      <c r="Y96" s="75"/>
      <c r="Z96" s="75"/>
      <c r="AA96" s="75"/>
      <c r="AB96" s="75"/>
      <c r="AC96" s="75"/>
      <c r="AD96" s="75"/>
      <c r="AE96" s="75"/>
      <c r="AF96" s="75"/>
      <c r="AG96" s="75"/>
      <c r="AH96" s="75"/>
    </row>
    <row r="97" spans="1:34" ht="14.5" x14ac:dyDescent="0.35">
      <c r="A97" s="104" t="str">
        <f t="shared" si="27"/>
        <v/>
      </c>
      <c r="B97" s="5" t="str">
        <f t="shared" si="18"/>
        <v/>
      </c>
      <c r="C97" s="336">
        <f t="shared" si="28"/>
        <v>0</v>
      </c>
      <c r="D97" s="73">
        <v>0</v>
      </c>
      <c r="E97" s="73">
        <v>0</v>
      </c>
      <c r="F97" s="74"/>
      <c r="G97" s="74"/>
      <c r="H97" s="75" t="s">
        <v>99</v>
      </c>
      <c r="I97" s="75" t="s">
        <v>99</v>
      </c>
      <c r="J97" s="75" t="s">
        <v>44</v>
      </c>
      <c r="K97" s="74" t="s">
        <v>99</v>
      </c>
      <c r="L97" s="74" t="s">
        <v>99</v>
      </c>
      <c r="M97" s="287" t="s">
        <v>99</v>
      </c>
      <c r="N97" s="74"/>
      <c r="O97" s="288" t="s">
        <v>99</v>
      </c>
      <c r="P97" s="74" t="s">
        <v>99</v>
      </c>
      <c r="Q97" s="75" t="s">
        <v>44</v>
      </c>
      <c r="R97" s="75" t="s">
        <v>44</v>
      </c>
      <c r="S97" s="75" t="s">
        <v>44</v>
      </c>
      <c r="T97" s="75" t="s">
        <v>44</v>
      </c>
      <c r="U97" s="75" t="s">
        <v>44</v>
      </c>
      <c r="V97" s="75"/>
      <c r="W97" s="75"/>
      <c r="X97" s="75"/>
      <c r="Y97" s="75"/>
      <c r="Z97" s="75"/>
      <c r="AA97" s="75"/>
      <c r="AB97" s="75"/>
      <c r="AC97" s="75"/>
      <c r="AD97" s="75"/>
      <c r="AE97" s="75"/>
      <c r="AF97" s="75"/>
      <c r="AG97" s="75"/>
      <c r="AH97" s="75"/>
    </row>
    <row r="98" spans="1:34" ht="14.5" x14ac:dyDescent="0.35">
      <c r="A98" s="104" t="str">
        <f t="shared" si="27"/>
        <v/>
      </c>
      <c r="B98" s="5" t="str">
        <f t="shared" si="18"/>
        <v/>
      </c>
      <c r="C98" s="336">
        <f t="shared" si="28"/>
        <v>0</v>
      </c>
      <c r="D98" s="73">
        <v>0</v>
      </c>
      <c r="E98" s="73">
        <v>0</v>
      </c>
      <c r="F98" s="74"/>
      <c r="G98" s="74"/>
      <c r="H98" s="75" t="s">
        <v>99</v>
      </c>
      <c r="I98" s="75" t="s">
        <v>99</v>
      </c>
      <c r="J98" s="75" t="s">
        <v>44</v>
      </c>
      <c r="K98" s="74" t="s">
        <v>99</v>
      </c>
      <c r="L98" s="74" t="s">
        <v>99</v>
      </c>
      <c r="M98" s="287" t="s">
        <v>99</v>
      </c>
      <c r="N98" s="74"/>
      <c r="O98" s="288" t="s">
        <v>99</v>
      </c>
      <c r="P98" s="74" t="s">
        <v>99</v>
      </c>
      <c r="Q98" s="75" t="s">
        <v>44</v>
      </c>
      <c r="R98" s="75" t="s">
        <v>44</v>
      </c>
      <c r="S98" s="75" t="s">
        <v>44</v>
      </c>
      <c r="T98" s="75" t="s">
        <v>44</v>
      </c>
      <c r="U98" s="75" t="s">
        <v>44</v>
      </c>
      <c r="V98" s="75"/>
      <c r="W98" s="75"/>
      <c r="X98" s="75"/>
      <c r="Y98" s="75"/>
      <c r="Z98" s="75"/>
      <c r="AA98" s="75"/>
      <c r="AB98" s="75"/>
      <c r="AC98" s="75"/>
      <c r="AD98" s="75"/>
      <c r="AE98" s="75"/>
      <c r="AF98" s="75"/>
      <c r="AG98" s="75"/>
      <c r="AH98" s="75"/>
    </row>
    <row r="99" spans="1:34" ht="14.5" x14ac:dyDescent="0.35">
      <c r="A99" s="104" t="str">
        <f t="shared" si="27"/>
        <v/>
      </c>
      <c r="B99" s="5" t="str">
        <f t="shared" si="18"/>
        <v/>
      </c>
      <c r="C99" s="336">
        <f t="shared" si="28"/>
        <v>0</v>
      </c>
      <c r="D99" s="73">
        <v>0</v>
      </c>
      <c r="E99" s="73">
        <v>0</v>
      </c>
      <c r="F99" s="74"/>
      <c r="G99" s="74"/>
      <c r="H99" s="75" t="s">
        <v>99</v>
      </c>
      <c r="I99" s="75" t="s">
        <v>99</v>
      </c>
      <c r="J99" s="75" t="s">
        <v>44</v>
      </c>
      <c r="K99" s="74" t="s">
        <v>99</v>
      </c>
      <c r="L99" s="74" t="s">
        <v>99</v>
      </c>
      <c r="M99" s="287" t="s">
        <v>99</v>
      </c>
      <c r="N99" s="74"/>
      <c r="O99" s="288" t="s">
        <v>99</v>
      </c>
      <c r="P99" s="74" t="s">
        <v>99</v>
      </c>
      <c r="Q99" s="75" t="s">
        <v>44</v>
      </c>
      <c r="R99" s="75" t="s">
        <v>44</v>
      </c>
      <c r="S99" s="75" t="s">
        <v>44</v>
      </c>
      <c r="T99" s="75" t="s">
        <v>44</v>
      </c>
      <c r="U99" s="75" t="s">
        <v>44</v>
      </c>
      <c r="V99" s="75"/>
      <c r="W99" s="75"/>
      <c r="X99" s="75"/>
      <c r="Y99" s="75"/>
      <c r="Z99" s="75"/>
      <c r="AA99" s="75"/>
      <c r="AB99" s="75"/>
      <c r="AC99" s="75"/>
      <c r="AD99" s="75"/>
      <c r="AE99" s="75"/>
      <c r="AF99" s="75"/>
      <c r="AG99" s="75"/>
      <c r="AH99" s="75"/>
    </row>
    <row r="100" spans="1:34" ht="14.5" x14ac:dyDescent="0.35">
      <c r="A100" s="104" t="str">
        <f t="shared" si="27"/>
        <v/>
      </c>
      <c r="B100" s="5" t="str">
        <f t="shared" si="18"/>
        <v/>
      </c>
      <c r="C100" s="336">
        <f t="shared" si="28"/>
        <v>0</v>
      </c>
      <c r="D100" s="73">
        <v>0</v>
      </c>
      <c r="E100" s="73">
        <v>0</v>
      </c>
      <c r="F100" s="74"/>
      <c r="G100" s="74"/>
      <c r="H100" s="75" t="s">
        <v>99</v>
      </c>
      <c r="I100" s="75" t="s">
        <v>99</v>
      </c>
      <c r="J100" s="75" t="s">
        <v>44</v>
      </c>
      <c r="K100" s="74" t="s">
        <v>99</v>
      </c>
      <c r="L100" s="74" t="s">
        <v>99</v>
      </c>
      <c r="M100" s="287" t="s">
        <v>99</v>
      </c>
      <c r="N100" s="74"/>
      <c r="O100" s="288" t="s">
        <v>99</v>
      </c>
      <c r="P100" s="74" t="s">
        <v>99</v>
      </c>
      <c r="Q100" s="75" t="s">
        <v>44</v>
      </c>
      <c r="R100" s="75" t="s">
        <v>44</v>
      </c>
      <c r="S100" s="75" t="s">
        <v>44</v>
      </c>
      <c r="T100" s="75" t="s">
        <v>44</v>
      </c>
      <c r="U100" s="75" t="s">
        <v>44</v>
      </c>
      <c r="V100" s="75"/>
      <c r="W100" s="75"/>
      <c r="X100" s="75"/>
      <c r="Y100" s="75"/>
      <c r="Z100" s="75"/>
      <c r="AA100" s="75"/>
      <c r="AB100" s="75"/>
      <c r="AC100" s="75"/>
      <c r="AD100" s="75"/>
      <c r="AE100" s="75"/>
      <c r="AF100" s="75"/>
      <c r="AG100" s="75"/>
      <c r="AH100" s="75"/>
    </row>
    <row r="101" spans="1:34" ht="14.5" x14ac:dyDescent="0.35">
      <c r="A101" s="104" t="str">
        <f t="shared" si="27"/>
        <v/>
      </c>
      <c r="B101" s="5" t="str">
        <f t="shared" si="18"/>
        <v/>
      </c>
      <c r="C101" s="336">
        <f t="shared" si="28"/>
        <v>0</v>
      </c>
      <c r="D101" s="73">
        <v>0</v>
      </c>
      <c r="E101" s="73">
        <v>0</v>
      </c>
      <c r="F101" s="74"/>
      <c r="G101" s="74"/>
      <c r="H101" s="75" t="s">
        <v>99</v>
      </c>
      <c r="I101" s="75" t="s">
        <v>99</v>
      </c>
      <c r="J101" s="75" t="s">
        <v>44</v>
      </c>
      <c r="K101" s="74" t="s">
        <v>99</v>
      </c>
      <c r="L101" s="74" t="s">
        <v>99</v>
      </c>
      <c r="M101" s="287" t="s">
        <v>99</v>
      </c>
      <c r="N101" s="74"/>
      <c r="O101" s="288" t="s">
        <v>99</v>
      </c>
      <c r="P101" s="74" t="s">
        <v>99</v>
      </c>
      <c r="Q101" s="75" t="s">
        <v>44</v>
      </c>
      <c r="R101" s="75" t="s">
        <v>44</v>
      </c>
      <c r="S101" s="75" t="s">
        <v>44</v>
      </c>
      <c r="T101" s="75" t="s">
        <v>44</v>
      </c>
      <c r="U101" s="75" t="s">
        <v>44</v>
      </c>
      <c r="V101" s="75"/>
      <c r="W101" s="75"/>
      <c r="X101" s="75"/>
      <c r="Y101" s="75"/>
      <c r="Z101" s="75"/>
      <c r="AA101" s="75"/>
      <c r="AB101" s="75"/>
      <c r="AC101" s="75"/>
      <c r="AD101" s="75"/>
      <c r="AE101" s="75"/>
      <c r="AF101" s="75"/>
      <c r="AG101" s="75"/>
      <c r="AH101" s="75"/>
    </row>
    <row r="102" spans="1:34" ht="14.5" x14ac:dyDescent="0.35">
      <c r="A102" s="104" t="str">
        <f t="shared" si="27"/>
        <v/>
      </c>
      <c r="B102" s="5" t="str">
        <f t="shared" si="18"/>
        <v/>
      </c>
      <c r="C102" s="336">
        <f t="shared" si="28"/>
        <v>0</v>
      </c>
      <c r="D102" s="73">
        <v>0</v>
      </c>
      <c r="E102" s="73">
        <v>0</v>
      </c>
      <c r="F102" s="74"/>
      <c r="G102" s="74"/>
      <c r="H102" s="75" t="s">
        <v>99</v>
      </c>
      <c r="I102" s="75" t="s">
        <v>99</v>
      </c>
      <c r="J102" s="75" t="s">
        <v>44</v>
      </c>
      <c r="K102" s="74" t="s">
        <v>99</v>
      </c>
      <c r="L102" s="74" t="s">
        <v>99</v>
      </c>
      <c r="M102" s="287" t="s">
        <v>99</v>
      </c>
      <c r="N102" s="74"/>
      <c r="O102" s="288" t="s">
        <v>99</v>
      </c>
      <c r="P102" s="74" t="s">
        <v>99</v>
      </c>
      <c r="Q102" s="75" t="s">
        <v>44</v>
      </c>
      <c r="R102" s="75" t="s">
        <v>44</v>
      </c>
      <c r="S102" s="75" t="s">
        <v>44</v>
      </c>
      <c r="T102" s="75" t="s">
        <v>44</v>
      </c>
      <c r="U102" s="75" t="s">
        <v>44</v>
      </c>
      <c r="V102" s="75"/>
      <c r="W102" s="75"/>
      <c r="X102" s="75"/>
      <c r="Y102" s="75"/>
      <c r="Z102" s="75"/>
      <c r="AA102" s="75"/>
      <c r="AB102" s="75"/>
      <c r="AC102" s="75"/>
      <c r="AD102" s="75"/>
      <c r="AE102" s="75"/>
      <c r="AF102" s="75"/>
      <c r="AG102" s="75"/>
      <c r="AH102" s="75"/>
    </row>
    <row r="103" spans="1:34" ht="14.5" x14ac:dyDescent="0.35">
      <c r="A103" s="104" t="str">
        <f t="shared" si="27"/>
        <v/>
      </c>
      <c r="B103" s="5" t="str">
        <f t="shared" si="18"/>
        <v/>
      </c>
      <c r="C103" s="336">
        <f t="shared" si="28"/>
        <v>0</v>
      </c>
      <c r="D103" s="73">
        <v>0</v>
      </c>
      <c r="E103" s="73">
        <v>0</v>
      </c>
      <c r="F103" s="74"/>
      <c r="G103" s="74"/>
      <c r="H103" s="75" t="s">
        <v>99</v>
      </c>
      <c r="I103" s="75" t="s">
        <v>99</v>
      </c>
      <c r="J103" s="75" t="s">
        <v>44</v>
      </c>
      <c r="K103" s="74" t="s">
        <v>99</v>
      </c>
      <c r="L103" s="74" t="s">
        <v>99</v>
      </c>
      <c r="M103" s="287" t="s">
        <v>99</v>
      </c>
      <c r="N103" s="74"/>
      <c r="O103" s="288" t="s">
        <v>99</v>
      </c>
      <c r="P103" s="74" t="s">
        <v>99</v>
      </c>
      <c r="Q103" s="75" t="s">
        <v>44</v>
      </c>
      <c r="R103" s="75" t="s">
        <v>44</v>
      </c>
      <c r="S103" s="75" t="s">
        <v>44</v>
      </c>
      <c r="T103" s="75" t="s">
        <v>44</v>
      </c>
      <c r="U103" s="75" t="s">
        <v>44</v>
      </c>
      <c r="V103" s="75"/>
      <c r="W103" s="75"/>
      <c r="X103" s="75"/>
      <c r="Y103" s="75"/>
      <c r="Z103" s="75"/>
      <c r="AA103" s="75"/>
      <c r="AB103" s="75"/>
      <c r="AC103" s="75"/>
      <c r="AD103" s="75"/>
      <c r="AE103" s="75"/>
      <c r="AF103" s="75"/>
      <c r="AG103" s="75"/>
      <c r="AH103" s="75"/>
    </row>
    <row r="104" spans="1:34" ht="14.5" x14ac:dyDescent="0.35">
      <c r="A104" s="104" t="str">
        <f t="shared" si="27"/>
        <v/>
      </c>
      <c r="B104" s="5" t="str">
        <f t="shared" si="18"/>
        <v/>
      </c>
      <c r="C104" s="336">
        <f t="shared" si="28"/>
        <v>0</v>
      </c>
      <c r="D104" s="73">
        <v>0</v>
      </c>
      <c r="E104" s="73">
        <v>0</v>
      </c>
      <c r="F104" s="74"/>
      <c r="G104" s="74"/>
      <c r="H104" s="75" t="s">
        <v>99</v>
      </c>
      <c r="I104" s="75" t="s">
        <v>99</v>
      </c>
      <c r="J104" s="75" t="s">
        <v>44</v>
      </c>
      <c r="K104" s="74" t="s">
        <v>99</v>
      </c>
      <c r="L104" s="74" t="s">
        <v>99</v>
      </c>
      <c r="M104" s="287" t="s">
        <v>99</v>
      </c>
      <c r="N104" s="74"/>
      <c r="O104" s="288" t="s">
        <v>99</v>
      </c>
      <c r="P104" s="74" t="s">
        <v>99</v>
      </c>
      <c r="Q104" s="75" t="s">
        <v>44</v>
      </c>
      <c r="R104" s="75" t="s">
        <v>44</v>
      </c>
      <c r="S104" s="75" t="s">
        <v>44</v>
      </c>
      <c r="T104" s="75" t="s">
        <v>44</v>
      </c>
      <c r="U104" s="75" t="s">
        <v>44</v>
      </c>
      <c r="V104" s="75"/>
      <c r="W104" s="75"/>
      <c r="X104" s="75"/>
      <c r="Y104" s="75"/>
      <c r="Z104" s="75"/>
      <c r="AA104" s="75"/>
      <c r="AB104" s="75"/>
      <c r="AC104" s="75"/>
      <c r="AD104" s="75"/>
      <c r="AE104" s="75"/>
      <c r="AF104" s="75"/>
      <c r="AG104" s="75"/>
      <c r="AH104" s="75"/>
    </row>
    <row r="105" spans="1:34" ht="14.5" x14ac:dyDescent="0.35">
      <c r="A105" s="104" t="str">
        <f t="shared" si="27"/>
        <v/>
      </c>
      <c r="B105" s="5" t="str">
        <f t="shared" si="18"/>
        <v/>
      </c>
      <c r="C105" s="336">
        <f t="shared" si="28"/>
        <v>0</v>
      </c>
      <c r="D105" s="73">
        <v>0</v>
      </c>
      <c r="E105" s="73">
        <v>0</v>
      </c>
      <c r="F105" s="74"/>
      <c r="G105" s="74"/>
      <c r="H105" s="75" t="s">
        <v>99</v>
      </c>
      <c r="I105" s="75" t="s">
        <v>99</v>
      </c>
      <c r="J105" s="75" t="s">
        <v>44</v>
      </c>
      <c r="K105" s="74" t="s">
        <v>99</v>
      </c>
      <c r="L105" s="74" t="s">
        <v>99</v>
      </c>
      <c r="M105" s="287" t="s">
        <v>99</v>
      </c>
      <c r="N105" s="74"/>
      <c r="O105" s="288" t="s">
        <v>99</v>
      </c>
      <c r="P105" s="74" t="s">
        <v>99</v>
      </c>
      <c r="Q105" s="75" t="s">
        <v>44</v>
      </c>
      <c r="R105" s="75" t="s">
        <v>44</v>
      </c>
      <c r="S105" s="75" t="s">
        <v>44</v>
      </c>
      <c r="T105" s="75" t="s">
        <v>44</v>
      </c>
      <c r="U105" s="75" t="s">
        <v>44</v>
      </c>
      <c r="V105" s="75"/>
      <c r="W105" s="75"/>
      <c r="X105" s="75"/>
      <c r="Y105" s="75"/>
      <c r="Z105" s="75"/>
      <c r="AA105" s="75"/>
      <c r="AB105" s="75"/>
      <c r="AC105" s="75"/>
      <c r="AD105" s="75"/>
      <c r="AE105" s="75"/>
      <c r="AF105" s="75"/>
      <c r="AG105" s="75"/>
      <c r="AH105" s="75"/>
    </row>
    <row r="106" spans="1:34" ht="14.5" x14ac:dyDescent="0.35">
      <c r="A106" s="104" t="str">
        <f t="shared" si="27"/>
        <v/>
      </c>
      <c r="B106" s="5" t="str">
        <f t="shared" si="18"/>
        <v/>
      </c>
      <c r="C106" s="336">
        <f t="shared" si="28"/>
        <v>0</v>
      </c>
      <c r="D106" s="73">
        <v>0</v>
      </c>
      <c r="E106" s="73">
        <v>0</v>
      </c>
      <c r="F106" s="74"/>
      <c r="G106" s="74"/>
      <c r="H106" s="75" t="s">
        <v>99</v>
      </c>
      <c r="I106" s="75" t="s">
        <v>99</v>
      </c>
      <c r="J106" s="75" t="s">
        <v>44</v>
      </c>
      <c r="K106" s="74" t="s">
        <v>99</v>
      </c>
      <c r="L106" s="74" t="s">
        <v>99</v>
      </c>
      <c r="M106" s="287" t="s">
        <v>99</v>
      </c>
      <c r="N106" s="74"/>
      <c r="O106" s="288" t="s">
        <v>99</v>
      </c>
      <c r="P106" s="74" t="s">
        <v>99</v>
      </c>
      <c r="Q106" s="75" t="s">
        <v>44</v>
      </c>
      <c r="R106" s="75" t="s">
        <v>44</v>
      </c>
      <c r="S106" s="75" t="s">
        <v>44</v>
      </c>
      <c r="T106" s="75" t="s">
        <v>44</v>
      </c>
      <c r="U106" s="75" t="s">
        <v>44</v>
      </c>
      <c r="V106" s="75"/>
      <c r="W106" s="75"/>
      <c r="X106" s="75"/>
      <c r="Y106" s="75"/>
      <c r="Z106" s="75"/>
      <c r="AA106" s="75"/>
      <c r="AB106" s="75"/>
      <c r="AC106" s="75"/>
      <c r="AD106" s="75"/>
      <c r="AE106" s="75"/>
      <c r="AF106" s="75"/>
      <c r="AG106" s="75"/>
      <c r="AH106" s="75"/>
    </row>
    <row r="107" spans="1:34" ht="14.5" x14ac:dyDescent="0.35">
      <c r="A107" s="104" t="str">
        <f t="shared" si="27"/>
        <v/>
      </c>
      <c r="B107" s="5" t="str">
        <f t="shared" si="18"/>
        <v/>
      </c>
      <c r="C107" s="336">
        <f t="shared" si="28"/>
        <v>0</v>
      </c>
      <c r="D107" s="73">
        <v>0</v>
      </c>
      <c r="E107" s="73">
        <v>0</v>
      </c>
      <c r="F107" s="74"/>
      <c r="G107" s="74"/>
      <c r="H107" s="75" t="s">
        <v>99</v>
      </c>
      <c r="I107" s="75" t="s">
        <v>99</v>
      </c>
      <c r="J107" s="75" t="s">
        <v>44</v>
      </c>
      <c r="K107" s="74" t="s">
        <v>99</v>
      </c>
      <c r="L107" s="74" t="s">
        <v>99</v>
      </c>
      <c r="M107" s="287" t="s">
        <v>99</v>
      </c>
      <c r="N107" s="74"/>
      <c r="O107" s="288" t="s">
        <v>99</v>
      </c>
      <c r="P107" s="74" t="s">
        <v>99</v>
      </c>
      <c r="Q107" s="75" t="s">
        <v>44</v>
      </c>
      <c r="R107" s="75" t="s">
        <v>44</v>
      </c>
      <c r="S107" s="75" t="s">
        <v>44</v>
      </c>
      <c r="T107" s="75" t="s">
        <v>44</v>
      </c>
      <c r="U107" s="75" t="s">
        <v>44</v>
      </c>
      <c r="V107" s="75"/>
      <c r="W107" s="75"/>
      <c r="X107" s="75"/>
      <c r="Y107" s="75"/>
      <c r="Z107" s="75"/>
      <c r="AA107" s="75"/>
      <c r="AB107" s="75"/>
      <c r="AC107" s="75"/>
      <c r="AD107" s="75"/>
      <c r="AE107" s="75"/>
      <c r="AF107" s="75"/>
      <c r="AG107" s="75"/>
      <c r="AH107" s="75"/>
    </row>
    <row r="108" spans="1:34" ht="14.5" x14ac:dyDescent="0.35">
      <c r="A108" s="104" t="str">
        <f t="shared" si="27"/>
        <v/>
      </c>
      <c r="B108" s="5" t="str">
        <f t="shared" si="18"/>
        <v/>
      </c>
      <c r="C108" s="336">
        <f t="shared" si="28"/>
        <v>0</v>
      </c>
      <c r="D108" s="73">
        <v>0</v>
      </c>
      <c r="E108" s="73">
        <v>0</v>
      </c>
      <c r="F108" s="74"/>
      <c r="G108" s="74"/>
      <c r="H108" s="75" t="s">
        <v>99</v>
      </c>
      <c r="I108" s="75" t="s">
        <v>99</v>
      </c>
      <c r="J108" s="75" t="s">
        <v>44</v>
      </c>
      <c r="K108" s="74" t="s">
        <v>99</v>
      </c>
      <c r="L108" s="74" t="s">
        <v>99</v>
      </c>
      <c r="M108" s="287" t="s">
        <v>99</v>
      </c>
      <c r="N108" s="74"/>
      <c r="O108" s="288" t="s">
        <v>99</v>
      </c>
      <c r="P108" s="74" t="s">
        <v>99</v>
      </c>
      <c r="Q108" s="75" t="s">
        <v>44</v>
      </c>
      <c r="R108" s="75" t="s">
        <v>44</v>
      </c>
      <c r="S108" s="75" t="s">
        <v>44</v>
      </c>
      <c r="T108" s="75" t="s">
        <v>44</v>
      </c>
      <c r="U108" s="75" t="s">
        <v>44</v>
      </c>
      <c r="V108" s="75"/>
      <c r="W108" s="75"/>
      <c r="X108" s="75"/>
      <c r="Y108" s="75"/>
      <c r="Z108" s="75"/>
      <c r="AA108" s="75"/>
      <c r="AB108" s="75"/>
      <c r="AC108" s="75"/>
      <c r="AD108" s="75"/>
      <c r="AE108" s="75"/>
      <c r="AF108" s="75"/>
      <c r="AG108" s="75"/>
      <c r="AH108" s="75"/>
    </row>
    <row r="109" spans="1:34" ht="14.5" x14ac:dyDescent="0.35">
      <c r="A109" s="104" t="str">
        <f t="shared" si="27"/>
        <v/>
      </c>
      <c r="B109" s="5" t="str">
        <f t="shared" si="18"/>
        <v/>
      </c>
      <c r="C109" s="336">
        <f t="shared" si="28"/>
        <v>0</v>
      </c>
      <c r="D109" s="73">
        <v>0</v>
      </c>
      <c r="E109" s="73">
        <v>0</v>
      </c>
      <c r="F109" s="74"/>
      <c r="G109" s="74"/>
      <c r="H109" s="75" t="s">
        <v>99</v>
      </c>
      <c r="I109" s="75" t="s">
        <v>99</v>
      </c>
      <c r="J109" s="75" t="s">
        <v>44</v>
      </c>
      <c r="K109" s="74" t="s">
        <v>99</v>
      </c>
      <c r="L109" s="74" t="s">
        <v>99</v>
      </c>
      <c r="M109" s="287" t="s">
        <v>99</v>
      </c>
      <c r="N109" s="74"/>
      <c r="O109" s="288" t="s">
        <v>99</v>
      </c>
      <c r="P109" s="74" t="s">
        <v>99</v>
      </c>
      <c r="Q109" s="75" t="s">
        <v>44</v>
      </c>
      <c r="R109" s="75" t="s">
        <v>44</v>
      </c>
      <c r="S109" s="75" t="s">
        <v>44</v>
      </c>
      <c r="T109" s="75" t="s">
        <v>44</v>
      </c>
      <c r="U109" s="75" t="s">
        <v>44</v>
      </c>
      <c r="V109" s="75"/>
      <c r="W109" s="75"/>
      <c r="X109" s="75"/>
      <c r="Y109" s="75"/>
      <c r="Z109" s="75"/>
      <c r="AA109" s="75"/>
      <c r="AB109" s="75"/>
      <c r="AC109" s="75"/>
      <c r="AD109" s="75"/>
      <c r="AE109" s="75"/>
      <c r="AF109" s="75"/>
      <c r="AG109" s="75"/>
      <c r="AH109" s="75"/>
    </row>
    <row r="110" spans="1:34" ht="14.5" x14ac:dyDescent="0.35">
      <c r="A110" s="104" t="str">
        <f t="shared" si="27"/>
        <v/>
      </c>
      <c r="B110" s="5" t="str">
        <f t="shared" si="18"/>
        <v/>
      </c>
      <c r="C110" s="336">
        <f t="shared" si="28"/>
        <v>0</v>
      </c>
      <c r="D110" s="73">
        <v>0</v>
      </c>
      <c r="E110" s="73">
        <v>0</v>
      </c>
      <c r="F110" s="74"/>
      <c r="G110" s="74"/>
      <c r="H110" s="75" t="s">
        <v>99</v>
      </c>
      <c r="I110" s="75" t="s">
        <v>99</v>
      </c>
      <c r="J110" s="75" t="s">
        <v>44</v>
      </c>
      <c r="K110" s="74" t="s">
        <v>99</v>
      </c>
      <c r="L110" s="74" t="s">
        <v>99</v>
      </c>
      <c r="M110" s="287" t="s">
        <v>99</v>
      </c>
      <c r="N110" s="74"/>
      <c r="O110" s="288" t="s">
        <v>99</v>
      </c>
      <c r="P110" s="74" t="s">
        <v>99</v>
      </c>
      <c r="Q110" s="75" t="s">
        <v>44</v>
      </c>
      <c r="R110" s="75" t="s">
        <v>44</v>
      </c>
      <c r="S110" s="75" t="s">
        <v>44</v>
      </c>
      <c r="T110" s="75" t="s">
        <v>44</v>
      </c>
      <c r="U110" s="75" t="s">
        <v>44</v>
      </c>
      <c r="V110" s="75"/>
      <c r="W110" s="75"/>
      <c r="X110" s="75"/>
      <c r="Y110" s="75"/>
      <c r="Z110" s="75"/>
      <c r="AA110" s="75"/>
      <c r="AB110" s="75"/>
      <c r="AC110" s="75"/>
      <c r="AD110" s="75"/>
      <c r="AE110" s="75"/>
      <c r="AF110" s="75"/>
      <c r="AG110" s="75"/>
      <c r="AH110" s="75"/>
    </row>
    <row r="111" spans="1:34" ht="14.5" x14ac:dyDescent="0.35">
      <c r="A111" s="104" t="str">
        <f t="shared" si="27"/>
        <v/>
      </c>
      <c r="B111" s="5" t="str">
        <f t="shared" si="18"/>
        <v/>
      </c>
      <c r="C111" s="336">
        <f t="shared" si="28"/>
        <v>0</v>
      </c>
      <c r="D111" s="73">
        <v>0</v>
      </c>
      <c r="E111" s="73">
        <v>0</v>
      </c>
      <c r="F111" s="74"/>
      <c r="G111" s="74"/>
      <c r="H111" s="75" t="s">
        <v>99</v>
      </c>
      <c r="I111" s="75" t="s">
        <v>99</v>
      </c>
      <c r="J111" s="75" t="s">
        <v>44</v>
      </c>
      <c r="K111" s="74" t="s">
        <v>99</v>
      </c>
      <c r="L111" s="74" t="s">
        <v>99</v>
      </c>
      <c r="M111" s="287" t="s">
        <v>99</v>
      </c>
      <c r="N111" s="74"/>
      <c r="O111" s="288" t="s">
        <v>99</v>
      </c>
      <c r="P111" s="74" t="s">
        <v>99</v>
      </c>
      <c r="Q111" s="75" t="s">
        <v>44</v>
      </c>
      <c r="R111" s="75" t="s">
        <v>44</v>
      </c>
      <c r="S111" s="75" t="s">
        <v>44</v>
      </c>
      <c r="T111" s="75" t="s">
        <v>44</v>
      </c>
      <c r="U111" s="75" t="s">
        <v>44</v>
      </c>
      <c r="V111" s="75"/>
      <c r="W111" s="75"/>
      <c r="X111" s="75"/>
      <c r="Y111" s="75"/>
      <c r="Z111" s="75"/>
      <c r="AA111" s="75"/>
      <c r="AB111" s="75"/>
      <c r="AC111" s="75"/>
      <c r="AD111" s="75"/>
      <c r="AE111" s="75"/>
      <c r="AF111" s="75"/>
      <c r="AG111" s="75"/>
      <c r="AH111" s="75"/>
    </row>
    <row r="112" spans="1:34" ht="14.5" x14ac:dyDescent="0.35">
      <c r="A112" s="104" t="str">
        <f t="shared" si="27"/>
        <v/>
      </c>
      <c r="B112" s="5" t="str">
        <f t="shared" si="18"/>
        <v/>
      </c>
      <c r="C112" s="336">
        <f t="shared" si="28"/>
        <v>0</v>
      </c>
      <c r="D112" s="73">
        <v>0</v>
      </c>
      <c r="E112" s="73">
        <v>0</v>
      </c>
      <c r="F112" s="74"/>
      <c r="G112" s="74"/>
      <c r="H112" s="75" t="s">
        <v>99</v>
      </c>
      <c r="I112" s="75" t="s">
        <v>99</v>
      </c>
      <c r="J112" s="75" t="s">
        <v>44</v>
      </c>
      <c r="K112" s="74" t="s">
        <v>99</v>
      </c>
      <c r="L112" s="74" t="s">
        <v>99</v>
      </c>
      <c r="M112" s="287" t="s">
        <v>99</v>
      </c>
      <c r="N112" s="74"/>
      <c r="O112" s="288" t="s">
        <v>99</v>
      </c>
      <c r="P112" s="74" t="s">
        <v>99</v>
      </c>
      <c r="Q112" s="75" t="s">
        <v>44</v>
      </c>
      <c r="R112" s="75" t="s">
        <v>44</v>
      </c>
      <c r="S112" s="75" t="s">
        <v>44</v>
      </c>
      <c r="T112" s="75" t="s">
        <v>44</v>
      </c>
      <c r="U112" s="75" t="s">
        <v>44</v>
      </c>
      <c r="V112" s="75"/>
      <c r="W112" s="75"/>
      <c r="X112" s="75"/>
      <c r="Y112" s="75"/>
      <c r="Z112" s="75"/>
      <c r="AA112" s="75"/>
      <c r="AB112" s="75"/>
      <c r="AC112" s="75"/>
      <c r="AD112" s="75"/>
      <c r="AE112" s="75"/>
      <c r="AF112" s="75"/>
      <c r="AG112" s="75"/>
      <c r="AH112" s="75"/>
    </row>
    <row r="113" spans="1:34" ht="14.5" x14ac:dyDescent="0.35">
      <c r="A113" s="104" t="str">
        <f t="shared" si="27"/>
        <v/>
      </c>
      <c r="B113" s="5" t="str">
        <f t="shared" si="18"/>
        <v/>
      </c>
      <c r="C113" s="336">
        <f t="shared" si="28"/>
        <v>0</v>
      </c>
      <c r="D113" s="73">
        <v>0</v>
      </c>
      <c r="E113" s="73">
        <v>0</v>
      </c>
      <c r="F113" s="74"/>
      <c r="G113" s="74"/>
      <c r="H113" s="75" t="s">
        <v>99</v>
      </c>
      <c r="I113" s="75" t="s">
        <v>99</v>
      </c>
      <c r="J113" s="75" t="s">
        <v>44</v>
      </c>
      <c r="K113" s="74" t="s">
        <v>99</v>
      </c>
      <c r="L113" s="74" t="s">
        <v>99</v>
      </c>
      <c r="M113" s="287" t="s">
        <v>99</v>
      </c>
      <c r="N113" s="74"/>
      <c r="O113" s="288" t="s">
        <v>99</v>
      </c>
      <c r="P113" s="74" t="s">
        <v>99</v>
      </c>
      <c r="Q113" s="75" t="s">
        <v>44</v>
      </c>
      <c r="R113" s="75" t="s">
        <v>44</v>
      </c>
      <c r="S113" s="75" t="s">
        <v>44</v>
      </c>
      <c r="T113" s="75" t="s">
        <v>44</v>
      </c>
      <c r="U113" s="75" t="s">
        <v>44</v>
      </c>
      <c r="V113" s="75"/>
      <c r="W113" s="75"/>
      <c r="X113" s="75"/>
      <c r="Y113" s="75"/>
      <c r="Z113" s="75"/>
      <c r="AA113" s="75"/>
      <c r="AB113" s="75"/>
      <c r="AC113" s="75"/>
      <c r="AD113" s="75"/>
      <c r="AE113" s="75"/>
      <c r="AF113" s="75"/>
      <c r="AG113" s="75"/>
      <c r="AH113" s="75"/>
    </row>
    <row r="114" spans="1:34" ht="14.5" x14ac:dyDescent="0.35">
      <c r="A114" s="104" t="str">
        <f t="shared" si="27"/>
        <v/>
      </c>
      <c r="B114" s="5" t="str">
        <f t="shared" si="18"/>
        <v/>
      </c>
      <c r="C114" s="336">
        <f t="shared" si="28"/>
        <v>0</v>
      </c>
      <c r="D114" s="73">
        <v>0</v>
      </c>
      <c r="E114" s="73">
        <v>0</v>
      </c>
      <c r="F114" s="74"/>
      <c r="G114" s="74"/>
      <c r="H114" s="75" t="s">
        <v>99</v>
      </c>
      <c r="I114" s="75" t="s">
        <v>99</v>
      </c>
      <c r="J114" s="75" t="s">
        <v>44</v>
      </c>
      <c r="K114" s="74" t="s">
        <v>99</v>
      </c>
      <c r="L114" s="74" t="s">
        <v>99</v>
      </c>
      <c r="M114" s="287" t="s">
        <v>99</v>
      </c>
      <c r="N114" s="74"/>
      <c r="O114" s="288" t="s">
        <v>99</v>
      </c>
      <c r="P114" s="74" t="s">
        <v>99</v>
      </c>
      <c r="Q114" s="75" t="s">
        <v>44</v>
      </c>
      <c r="R114" s="75" t="s">
        <v>44</v>
      </c>
      <c r="S114" s="75" t="s">
        <v>44</v>
      </c>
      <c r="T114" s="75" t="s">
        <v>44</v>
      </c>
      <c r="U114" s="75" t="s">
        <v>44</v>
      </c>
      <c r="V114" s="75"/>
      <c r="W114" s="75"/>
      <c r="X114" s="75"/>
      <c r="Y114" s="75"/>
      <c r="Z114" s="75"/>
      <c r="AA114" s="75"/>
      <c r="AB114" s="75"/>
      <c r="AC114" s="75"/>
      <c r="AD114" s="75"/>
      <c r="AE114" s="75"/>
      <c r="AF114" s="75"/>
      <c r="AG114" s="75"/>
      <c r="AH114" s="75"/>
    </row>
    <row r="115" spans="1:34" ht="14.5" x14ac:dyDescent="0.35">
      <c r="A115" s="104" t="str">
        <f t="shared" si="27"/>
        <v/>
      </c>
      <c r="B115" s="5" t="str">
        <f t="shared" si="18"/>
        <v/>
      </c>
      <c r="C115" s="336">
        <f t="shared" si="28"/>
        <v>0</v>
      </c>
      <c r="D115" s="73">
        <v>0</v>
      </c>
      <c r="E115" s="73">
        <v>0</v>
      </c>
      <c r="F115" s="74"/>
      <c r="G115" s="74"/>
      <c r="H115" s="75" t="s">
        <v>99</v>
      </c>
      <c r="I115" s="75" t="s">
        <v>99</v>
      </c>
      <c r="J115" s="75" t="s">
        <v>44</v>
      </c>
      <c r="K115" s="74" t="s">
        <v>99</v>
      </c>
      <c r="L115" s="74" t="s">
        <v>99</v>
      </c>
      <c r="M115" s="287" t="s">
        <v>99</v>
      </c>
      <c r="N115" s="74"/>
      <c r="O115" s="288" t="s">
        <v>99</v>
      </c>
      <c r="P115" s="74" t="s">
        <v>99</v>
      </c>
      <c r="Q115" s="75" t="s">
        <v>44</v>
      </c>
      <c r="R115" s="75" t="s">
        <v>44</v>
      </c>
      <c r="S115" s="75" t="s">
        <v>44</v>
      </c>
      <c r="T115" s="75" t="s">
        <v>44</v>
      </c>
      <c r="U115" s="75" t="s">
        <v>44</v>
      </c>
      <c r="V115" s="75"/>
      <c r="W115" s="75"/>
      <c r="X115" s="75"/>
      <c r="Y115" s="75"/>
      <c r="Z115" s="75"/>
      <c r="AA115" s="75"/>
      <c r="AB115" s="75"/>
      <c r="AC115" s="75"/>
      <c r="AD115" s="75"/>
      <c r="AE115" s="75"/>
      <c r="AF115" s="75"/>
      <c r="AG115" s="75"/>
      <c r="AH115" s="75"/>
    </row>
    <row r="116" spans="1:34" ht="14.5" x14ac:dyDescent="0.35">
      <c r="A116" s="104" t="str">
        <f t="shared" si="27"/>
        <v/>
      </c>
      <c r="B116" s="5" t="str">
        <f t="shared" si="18"/>
        <v/>
      </c>
      <c r="C116" s="336">
        <f t="shared" si="28"/>
        <v>0</v>
      </c>
      <c r="D116" s="73">
        <v>0</v>
      </c>
      <c r="E116" s="73">
        <v>0</v>
      </c>
      <c r="F116" s="74"/>
      <c r="G116" s="74"/>
      <c r="H116" s="75" t="s">
        <v>99</v>
      </c>
      <c r="I116" s="75" t="s">
        <v>99</v>
      </c>
      <c r="J116" s="75" t="s">
        <v>44</v>
      </c>
      <c r="K116" s="74" t="s">
        <v>99</v>
      </c>
      <c r="L116" s="74" t="s">
        <v>99</v>
      </c>
      <c r="M116" s="287" t="s">
        <v>99</v>
      </c>
      <c r="N116" s="74"/>
      <c r="O116" s="288" t="s">
        <v>99</v>
      </c>
      <c r="P116" s="74" t="s">
        <v>99</v>
      </c>
      <c r="Q116" s="75" t="s">
        <v>44</v>
      </c>
      <c r="R116" s="75" t="s">
        <v>44</v>
      </c>
      <c r="S116" s="75" t="s">
        <v>44</v>
      </c>
      <c r="T116" s="75" t="s">
        <v>44</v>
      </c>
      <c r="U116" s="75" t="s">
        <v>44</v>
      </c>
      <c r="V116" s="75"/>
      <c r="W116" s="75"/>
      <c r="X116" s="75"/>
      <c r="Y116" s="75"/>
      <c r="Z116" s="75"/>
      <c r="AA116" s="75"/>
      <c r="AB116" s="75"/>
      <c r="AC116" s="75"/>
      <c r="AD116" s="75"/>
      <c r="AE116" s="75"/>
      <c r="AF116" s="75"/>
      <c r="AG116" s="75"/>
      <c r="AH116" s="75"/>
    </row>
    <row r="117" spans="1:34" ht="14.5" x14ac:dyDescent="0.35">
      <c r="A117" s="104" t="str">
        <f t="shared" si="27"/>
        <v/>
      </c>
      <c r="B117" s="5" t="str">
        <f t="shared" si="18"/>
        <v/>
      </c>
      <c r="C117" s="336">
        <f t="shared" si="28"/>
        <v>0</v>
      </c>
      <c r="D117" s="73">
        <v>0</v>
      </c>
      <c r="E117" s="73">
        <v>0</v>
      </c>
      <c r="F117" s="74"/>
      <c r="G117" s="74"/>
      <c r="H117" s="75" t="s">
        <v>99</v>
      </c>
      <c r="I117" s="75" t="s">
        <v>99</v>
      </c>
      <c r="J117" s="75" t="s">
        <v>44</v>
      </c>
      <c r="K117" s="74" t="s">
        <v>99</v>
      </c>
      <c r="L117" s="74" t="s">
        <v>99</v>
      </c>
      <c r="M117" s="287" t="s">
        <v>99</v>
      </c>
      <c r="N117" s="74"/>
      <c r="O117" s="288" t="s">
        <v>99</v>
      </c>
      <c r="P117" s="74" t="s">
        <v>99</v>
      </c>
      <c r="Q117" s="75" t="s">
        <v>44</v>
      </c>
      <c r="R117" s="75" t="s">
        <v>44</v>
      </c>
      <c r="S117" s="75" t="s">
        <v>44</v>
      </c>
      <c r="T117" s="75" t="s">
        <v>44</v>
      </c>
      <c r="U117" s="75" t="s">
        <v>44</v>
      </c>
      <c r="V117" s="75"/>
      <c r="W117" s="75"/>
      <c r="X117" s="75"/>
      <c r="Y117" s="75"/>
      <c r="Z117" s="75"/>
      <c r="AA117" s="75"/>
      <c r="AB117" s="75"/>
      <c r="AC117" s="75"/>
      <c r="AD117" s="75"/>
      <c r="AE117" s="75"/>
      <c r="AF117" s="75"/>
      <c r="AG117" s="75"/>
      <c r="AH117" s="75"/>
    </row>
    <row r="118" spans="1:34" ht="14.5" x14ac:dyDescent="0.35">
      <c r="A118" s="104" t="str">
        <f t="shared" si="27"/>
        <v/>
      </c>
      <c r="B118" s="5" t="str">
        <f t="shared" si="18"/>
        <v/>
      </c>
      <c r="C118" s="336">
        <f t="shared" si="28"/>
        <v>0</v>
      </c>
      <c r="D118" s="73">
        <v>0</v>
      </c>
      <c r="E118" s="73">
        <v>0</v>
      </c>
      <c r="F118" s="74"/>
      <c r="G118" s="74"/>
      <c r="H118" s="75" t="s">
        <v>99</v>
      </c>
      <c r="I118" s="75" t="s">
        <v>99</v>
      </c>
      <c r="J118" s="75" t="s">
        <v>44</v>
      </c>
      <c r="K118" s="74" t="s">
        <v>99</v>
      </c>
      <c r="L118" s="74" t="s">
        <v>99</v>
      </c>
      <c r="M118" s="287" t="s">
        <v>99</v>
      </c>
      <c r="N118" s="74"/>
      <c r="O118" s="288" t="s">
        <v>99</v>
      </c>
      <c r="P118" s="74" t="s">
        <v>99</v>
      </c>
      <c r="Q118" s="75" t="s">
        <v>44</v>
      </c>
      <c r="R118" s="75" t="s">
        <v>44</v>
      </c>
      <c r="S118" s="75" t="s">
        <v>44</v>
      </c>
      <c r="T118" s="75" t="s">
        <v>44</v>
      </c>
      <c r="U118" s="75" t="s">
        <v>44</v>
      </c>
      <c r="V118" s="75"/>
      <c r="W118" s="75"/>
      <c r="X118" s="75"/>
      <c r="Y118" s="75"/>
      <c r="Z118" s="75"/>
      <c r="AA118" s="75"/>
      <c r="AB118" s="75"/>
      <c r="AC118" s="75"/>
      <c r="AD118" s="75"/>
      <c r="AE118" s="75"/>
      <c r="AF118" s="75"/>
      <c r="AG118" s="75"/>
      <c r="AH118" s="75"/>
    </row>
    <row r="119" spans="1:34" ht="14.5" x14ac:dyDescent="0.35">
      <c r="A119" s="104" t="str">
        <f t="shared" si="27"/>
        <v/>
      </c>
      <c r="B119" s="5" t="str">
        <f t="shared" si="18"/>
        <v/>
      </c>
      <c r="C119" s="336">
        <f t="shared" si="28"/>
        <v>0</v>
      </c>
      <c r="D119" s="73">
        <v>0</v>
      </c>
      <c r="E119" s="73">
        <v>0</v>
      </c>
      <c r="F119" s="74"/>
      <c r="G119" s="74"/>
      <c r="H119" s="75" t="s">
        <v>99</v>
      </c>
      <c r="I119" s="75" t="s">
        <v>99</v>
      </c>
      <c r="J119" s="75" t="s">
        <v>44</v>
      </c>
      <c r="K119" s="74" t="s">
        <v>99</v>
      </c>
      <c r="L119" s="74" t="s">
        <v>99</v>
      </c>
      <c r="M119" s="287" t="s">
        <v>99</v>
      </c>
      <c r="N119" s="74"/>
      <c r="O119" s="288" t="s">
        <v>99</v>
      </c>
      <c r="P119" s="74" t="s">
        <v>99</v>
      </c>
      <c r="Q119" s="75" t="s">
        <v>44</v>
      </c>
      <c r="R119" s="75" t="s">
        <v>44</v>
      </c>
      <c r="S119" s="75" t="s">
        <v>44</v>
      </c>
      <c r="T119" s="75" t="s">
        <v>44</v>
      </c>
      <c r="U119" s="75" t="s">
        <v>44</v>
      </c>
      <c r="V119" s="75"/>
      <c r="W119" s="75"/>
      <c r="X119" s="75"/>
      <c r="Y119" s="75"/>
      <c r="Z119" s="75"/>
      <c r="AA119" s="75"/>
      <c r="AB119" s="75"/>
      <c r="AC119" s="75"/>
      <c r="AD119" s="75"/>
      <c r="AE119" s="75"/>
      <c r="AF119" s="75"/>
      <c r="AG119" s="75"/>
      <c r="AH119" s="75"/>
    </row>
    <row r="120" spans="1:34" ht="14.5" x14ac:dyDescent="0.35">
      <c r="A120" s="104" t="str">
        <f t="shared" si="27"/>
        <v/>
      </c>
      <c r="B120" s="5" t="str">
        <f t="shared" si="18"/>
        <v/>
      </c>
      <c r="C120" s="336">
        <f t="shared" si="28"/>
        <v>0</v>
      </c>
      <c r="D120" s="73">
        <v>0</v>
      </c>
      <c r="E120" s="73">
        <v>0</v>
      </c>
      <c r="F120" s="74"/>
      <c r="G120" s="74"/>
      <c r="H120" s="75" t="s">
        <v>99</v>
      </c>
      <c r="I120" s="75" t="s">
        <v>99</v>
      </c>
      <c r="J120" s="75" t="s">
        <v>44</v>
      </c>
      <c r="K120" s="74" t="s">
        <v>99</v>
      </c>
      <c r="L120" s="74" t="s">
        <v>99</v>
      </c>
      <c r="M120" s="287" t="s">
        <v>99</v>
      </c>
      <c r="N120" s="74"/>
      <c r="O120" s="288" t="s">
        <v>99</v>
      </c>
      <c r="P120" s="74" t="s">
        <v>99</v>
      </c>
      <c r="Q120" s="75" t="s">
        <v>44</v>
      </c>
      <c r="R120" s="75" t="s">
        <v>44</v>
      </c>
      <c r="S120" s="75" t="s">
        <v>44</v>
      </c>
      <c r="T120" s="75" t="s">
        <v>44</v>
      </c>
      <c r="U120" s="75" t="s">
        <v>44</v>
      </c>
      <c r="V120" s="75"/>
      <c r="W120" s="75"/>
      <c r="X120" s="75"/>
      <c r="Y120" s="75"/>
      <c r="Z120" s="75"/>
      <c r="AA120" s="75"/>
      <c r="AB120" s="75"/>
      <c r="AC120" s="75"/>
      <c r="AD120" s="75"/>
      <c r="AE120" s="75"/>
      <c r="AF120" s="75"/>
      <c r="AG120" s="75"/>
      <c r="AH120" s="75"/>
    </row>
    <row r="121" spans="1:34" ht="14.5" x14ac:dyDescent="0.35">
      <c r="A121" s="104" t="str">
        <f t="shared" si="27"/>
        <v/>
      </c>
      <c r="B121" s="5" t="str">
        <f t="shared" si="18"/>
        <v/>
      </c>
      <c r="C121" s="336">
        <f t="shared" si="28"/>
        <v>0</v>
      </c>
      <c r="D121" s="73">
        <v>0</v>
      </c>
      <c r="E121" s="73">
        <v>0</v>
      </c>
      <c r="F121" s="74"/>
      <c r="G121" s="74"/>
      <c r="H121" s="75" t="s">
        <v>99</v>
      </c>
      <c r="I121" s="75" t="s">
        <v>99</v>
      </c>
      <c r="J121" s="75" t="s">
        <v>44</v>
      </c>
      <c r="K121" s="74" t="s">
        <v>99</v>
      </c>
      <c r="L121" s="74" t="s">
        <v>99</v>
      </c>
      <c r="M121" s="287" t="s">
        <v>99</v>
      </c>
      <c r="N121" s="74"/>
      <c r="O121" s="288" t="s">
        <v>99</v>
      </c>
      <c r="P121" s="74" t="s">
        <v>99</v>
      </c>
      <c r="Q121" s="75" t="s">
        <v>44</v>
      </c>
      <c r="R121" s="75" t="s">
        <v>44</v>
      </c>
      <c r="S121" s="75" t="s">
        <v>44</v>
      </c>
      <c r="T121" s="75" t="s">
        <v>44</v>
      </c>
      <c r="U121" s="75" t="s">
        <v>44</v>
      </c>
      <c r="V121" s="75"/>
      <c r="W121" s="75"/>
      <c r="X121" s="75"/>
      <c r="Y121" s="75"/>
      <c r="Z121" s="75"/>
      <c r="AA121" s="75"/>
      <c r="AB121" s="75"/>
      <c r="AC121" s="75"/>
      <c r="AD121" s="75"/>
      <c r="AE121" s="75"/>
      <c r="AF121" s="75"/>
      <c r="AG121" s="75"/>
      <c r="AH121" s="75"/>
    </row>
    <row r="122" spans="1:34" ht="14.5" x14ac:dyDescent="0.35">
      <c r="A122" s="104" t="str">
        <f t="shared" si="27"/>
        <v/>
      </c>
      <c r="B122" s="5" t="str">
        <f t="shared" si="18"/>
        <v/>
      </c>
      <c r="C122" s="336">
        <f t="shared" si="28"/>
        <v>0</v>
      </c>
      <c r="D122" s="73">
        <v>0</v>
      </c>
      <c r="E122" s="73">
        <v>0</v>
      </c>
      <c r="F122" s="74"/>
      <c r="G122" s="74"/>
      <c r="H122" s="75" t="s">
        <v>99</v>
      </c>
      <c r="I122" s="75" t="s">
        <v>99</v>
      </c>
      <c r="J122" s="75" t="s">
        <v>44</v>
      </c>
      <c r="K122" s="74" t="s">
        <v>99</v>
      </c>
      <c r="L122" s="74" t="s">
        <v>99</v>
      </c>
      <c r="M122" s="287" t="s">
        <v>99</v>
      </c>
      <c r="N122" s="74"/>
      <c r="O122" s="288" t="s">
        <v>99</v>
      </c>
      <c r="P122" s="74" t="s">
        <v>99</v>
      </c>
      <c r="Q122" s="75" t="s">
        <v>44</v>
      </c>
      <c r="R122" s="75" t="s">
        <v>44</v>
      </c>
      <c r="S122" s="75" t="s">
        <v>44</v>
      </c>
      <c r="T122" s="75" t="s">
        <v>44</v>
      </c>
      <c r="U122" s="75" t="s">
        <v>44</v>
      </c>
      <c r="V122" s="75"/>
      <c r="W122" s="75"/>
      <c r="X122" s="75"/>
      <c r="Y122" s="75"/>
      <c r="Z122" s="75"/>
      <c r="AA122" s="75"/>
      <c r="AB122" s="75"/>
      <c r="AC122" s="75"/>
      <c r="AD122" s="75"/>
      <c r="AE122" s="75"/>
      <c r="AF122" s="75"/>
      <c r="AG122" s="75"/>
      <c r="AH122" s="75"/>
    </row>
    <row r="123" spans="1:34" ht="14.5" x14ac:dyDescent="0.35">
      <c r="A123" s="104" t="str">
        <f t="shared" si="27"/>
        <v/>
      </c>
      <c r="B123" s="5" t="str">
        <f t="shared" si="18"/>
        <v/>
      </c>
      <c r="C123" s="336">
        <f t="shared" si="28"/>
        <v>0</v>
      </c>
      <c r="D123" s="73">
        <v>0</v>
      </c>
      <c r="E123" s="73">
        <v>0</v>
      </c>
      <c r="F123" s="74"/>
      <c r="G123" s="74"/>
      <c r="H123" s="75" t="s">
        <v>99</v>
      </c>
      <c r="I123" s="75" t="s">
        <v>99</v>
      </c>
      <c r="J123" s="75" t="s">
        <v>44</v>
      </c>
      <c r="K123" s="74" t="s">
        <v>99</v>
      </c>
      <c r="L123" s="74" t="s">
        <v>99</v>
      </c>
      <c r="M123" s="287" t="s">
        <v>99</v>
      </c>
      <c r="N123" s="74"/>
      <c r="O123" s="288" t="s">
        <v>99</v>
      </c>
      <c r="P123" s="74" t="s">
        <v>99</v>
      </c>
      <c r="Q123" s="75" t="s">
        <v>44</v>
      </c>
      <c r="R123" s="75" t="s">
        <v>44</v>
      </c>
      <c r="S123" s="75" t="s">
        <v>44</v>
      </c>
      <c r="T123" s="75" t="s">
        <v>44</v>
      </c>
      <c r="U123" s="75" t="s">
        <v>44</v>
      </c>
      <c r="V123" s="75"/>
      <c r="W123" s="75"/>
      <c r="X123" s="75"/>
      <c r="Y123" s="75"/>
      <c r="Z123" s="75"/>
      <c r="AA123" s="75"/>
      <c r="AB123" s="75"/>
      <c r="AC123" s="75"/>
      <c r="AD123" s="75"/>
      <c r="AE123" s="75"/>
      <c r="AF123" s="75"/>
      <c r="AG123" s="75"/>
      <c r="AH123" s="75"/>
    </row>
    <row r="124" spans="1:34" ht="14.5" x14ac:dyDescent="0.35">
      <c r="A124" s="104" t="str">
        <f t="shared" si="27"/>
        <v/>
      </c>
      <c r="B124" s="5" t="str">
        <f t="shared" si="18"/>
        <v/>
      </c>
      <c r="C124" s="336">
        <f t="shared" si="28"/>
        <v>0</v>
      </c>
      <c r="D124" s="73">
        <v>0</v>
      </c>
      <c r="E124" s="73">
        <v>0</v>
      </c>
      <c r="F124" s="74"/>
      <c r="G124" s="74"/>
      <c r="H124" s="75" t="s">
        <v>99</v>
      </c>
      <c r="I124" s="75" t="s">
        <v>99</v>
      </c>
      <c r="J124" s="75" t="s">
        <v>44</v>
      </c>
      <c r="K124" s="74" t="s">
        <v>99</v>
      </c>
      <c r="L124" s="74" t="s">
        <v>99</v>
      </c>
      <c r="M124" s="287" t="s">
        <v>99</v>
      </c>
      <c r="N124" s="74"/>
      <c r="O124" s="288" t="s">
        <v>99</v>
      </c>
      <c r="P124" s="74" t="s">
        <v>99</v>
      </c>
      <c r="Q124" s="75" t="s">
        <v>44</v>
      </c>
      <c r="R124" s="75" t="s">
        <v>44</v>
      </c>
      <c r="S124" s="75" t="s">
        <v>44</v>
      </c>
      <c r="T124" s="75" t="s">
        <v>44</v>
      </c>
      <c r="U124" s="75" t="s">
        <v>44</v>
      </c>
      <c r="V124" s="75"/>
      <c r="W124" s="75"/>
      <c r="X124" s="75"/>
      <c r="Y124" s="75"/>
      <c r="Z124" s="75"/>
      <c r="AA124" s="75"/>
      <c r="AB124" s="75"/>
      <c r="AC124" s="75"/>
      <c r="AD124" s="75"/>
      <c r="AE124" s="75"/>
      <c r="AF124" s="75"/>
      <c r="AG124" s="75"/>
      <c r="AH124" s="75"/>
    </row>
    <row r="125" spans="1:34" ht="14.5" x14ac:dyDescent="0.35">
      <c r="A125" s="104" t="str">
        <f t="shared" si="27"/>
        <v/>
      </c>
      <c r="B125" s="5" t="str">
        <f t="shared" si="18"/>
        <v/>
      </c>
      <c r="C125" s="336">
        <f t="shared" si="28"/>
        <v>0</v>
      </c>
      <c r="D125" s="73">
        <v>0</v>
      </c>
      <c r="E125" s="73">
        <v>0</v>
      </c>
      <c r="F125" s="74"/>
      <c r="G125" s="74"/>
      <c r="H125" s="75" t="s">
        <v>99</v>
      </c>
      <c r="I125" s="75" t="s">
        <v>99</v>
      </c>
      <c r="J125" s="75" t="s">
        <v>44</v>
      </c>
      <c r="K125" s="74" t="s">
        <v>99</v>
      </c>
      <c r="L125" s="74" t="s">
        <v>99</v>
      </c>
      <c r="M125" s="287" t="s">
        <v>99</v>
      </c>
      <c r="N125" s="74"/>
      <c r="O125" s="288" t="s">
        <v>99</v>
      </c>
      <c r="P125" s="74" t="s">
        <v>99</v>
      </c>
      <c r="Q125" s="75" t="s">
        <v>44</v>
      </c>
      <c r="R125" s="75" t="s">
        <v>44</v>
      </c>
      <c r="S125" s="75" t="s">
        <v>44</v>
      </c>
      <c r="T125" s="75" t="s">
        <v>44</v>
      </c>
      <c r="U125" s="75" t="s">
        <v>44</v>
      </c>
      <c r="V125" s="75"/>
      <c r="W125" s="75"/>
      <c r="X125" s="75"/>
      <c r="Y125" s="75"/>
      <c r="Z125" s="75"/>
      <c r="AA125" s="75"/>
      <c r="AB125" s="75"/>
      <c r="AC125" s="75"/>
      <c r="AD125" s="75"/>
      <c r="AE125" s="75"/>
      <c r="AF125" s="75"/>
      <c r="AG125" s="75"/>
      <c r="AH125" s="75"/>
    </row>
    <row r="126" spans="1:34" ht="14.5" x14ac:dyDescent="0.35">
      <c r="A126" s="104" t="str">
        <f t="shared" si="27"/>
        <v/>
      </c>
      <c r="B126" s="5" t="str">
        <f t="shared" si="18"/>
        <v/>
      </c>
      <c r="C126" s="336">
        <f t="shared" si="28"/>
        <v>0</v>
      </c>
      <c r="D126" s="73">
        <v>0</v>
      </c>
      <c r="E126" s="73">
        <v>0</v>
      </c>
      <c r="F126" s="74"/>
      <c r="G126" s="74"/>
      <c r="H126" s="75" t="s">
        <v>99</v>
      </c>
      <c r="I126" s="75" t="s">
        <v>99</v>
      </c>
      <c r="J126" s="75" t="s">
        <v>44</v>
      </c>
      <c r="K126" s="74" t="s">
        <v>99</v>
      </c>
      <c r="L126" s="74" t="s">
        <v>99</v>
      </c>
      <c r="M126" s="287" t="s">
        <v>99</v>
      </c>
      <c r="N126" s="74"/>
      <c r="O126" s="288" t="s">
        <v>99</v>
      </c>
      <c r="P126" s="74" t="s">
        <v>99</v>
      </c>
      <c r="Q126" s="75" t="s">
        <v>44</v>
      </c>
      <c r="R126" s="75" t="s">
        <v>44</v>
      </c>
      <c r="S126" s="75" t="s">
        <v>44</v>
      </c>
      <c r="T126" s="75" t="s">
        <v>44</v>
      </c>
      <c r="U126" s="75" t="s">
        <v>44</v>
      </c>
      <c r="V126" s="75"/>
      <c r="W126" s="75"/>
      <c r="X126" s="75"/>
      <c r="Y126" s="75"/>
      <c r="Z126" s="75"/>
      <c r="AA126" s="75"/>
      <c r="AB126" s="75"/>
      <c r="AC126" s="75"/>
      <c r="AD126" s="75"/>
      <c r="AE126" s="75"/>
      <c r="AF126" s="75"/>
      <c r="AG126" s="75"/>
      <c r="AH126" s="75"/>
    </row>
    <row r="127" spans="1:34" ht="14.5" x14ac:dyDescent="0.35">
      <c r="A127" s="104" t="str">
        <f t="shared" si="27"/>
        <v/>
      </c>
      <c r="B127" s="5" t="str">
        <f t="shared" si="18"/>
        <v/>
      </c>
      <c r="C127" s="336">
        <f t="shared" si="28"/>
        <v>0</v>
      </c>
      <c r="D127" s="73">
        <v>0</v>
      </c>
      <c r="E127" s="73">
        <v>0</v>
      </c>
      <c r="F127" s="74"/>
      <c r="G127" s="74"/>
      <c r="H127" s="75" t="s">
        <v>99</v>
      </c>
      <c r="I127" s="75" t="s">
        <v>99</v>
      </c>
      <c r="J127" s="75" t="s">
        <v>44</v>
      </c>
      <c r="K127" s="74" t="s">
        <v>99</v>
      </c>
      <c r="L127" s="74" t="s">
        <v>99</v>
      </c>
      <c r="M127" s="287" t="s">
        <v>99</v>
      </c>
      <c r="N127" s="74"/>
      <c r="O127" s="288" t="s">
        <v>99</v>
      </c>
      <c r="P127" s="74" t="s">
        <v>99</v>
      </c>
      <c r="Q127" s="75" t="s">
        <v>44</v>
      </c>
      <c r="R127" s="75" t="s">
        <v>44</v>
      </c>
      <c r="S127" s="75" t="s">
        <v>44</v>
      </c>
      <c r="T127" s="75" t="s">
        <v>44</v>
      </c>
      <c r="U127" s="75" t="s">
        <v>44</v>
      </c>
      <c r="V127" s="75"/>
      <c r="W127" s="75"/>
      <c r="X127" s="75"/>
      <c r="Y127" s="75"/>
      <c r="Z127" s="75"/>
      <c r="AA127" s="75"/>
      <c r="AB127" s="75"/>
      <c r="AC127" s="75"/>
      <c r="AD127" s="75"/>
      <c r="AE127" s="75"/>
      <c r="AF127" s="75"/>
      <c r="AG127" s="75"/>
      <c r="AH127" s="75"/>
    </row>
    <row r="128" spans="1:34" ht="14.5" x14ac:dyDescent="0.35">
      <c r="A128" s="104" t="str">
        <f t="shared" si="27"/>
        <v/>
      </c>
      <c r="B128" s="5" t="str">
        <f t="shared" si="18"/>
        <v/>
      </c>
      <c r="C128" s="336">
        <f t="shared" si="28"/>
        <v>0</v>
      </c>
      <c r="D128" s="73">
        <v>0</v>
      </c>
      <c r="E128" s="73">
        <v>0</v>
      </c>
      <c r="F128" s="74"/>
      <c r="G128" s="74"/>
      <c r="H128" s="75" t="s">
        <v>99</v>
      </c>
      <c r="I128" s="75" t="s">
        <v>99</v>
      </c>
      <c r="J128" s="75" t="s">
        <v>44</v>
      </c>
      <c r="K128" s="74" t="s">
        <v>99</v>
      </c>
      <c r="L128" s="74" t="s">
        <v>99</v>
      </c>
      <c r="M128" s="287" t="s">
        <v>99</v>
      </c>
      <c r="N128" s="74"/>
      <c r="O128" s="288" t="s">
        <v>99</v>
      </c>
      <c r="P128" s="74" t="s">
        <v>99</v>
      </c>
      <c r="Q128" s="75" t="s">
        <v>44</v>
      </c>
      <c r="R128" s="75" t="s">
        <v>44</v>
      </c>
      <c r="S128" s="75" t="s">
        <v>44</v>
      </c>
      <c r="T128" s="75" t="s">
        <v>44</v>
      </c>
      <c r="U128" s="75" t="s">
        <v>44</v>
      </c>
      <c r="V128" s="75"/>
      <c r="W128" s="75"/>
      <c r="X128" s="75"/>
      <c r="Y128" s="75"/>
      <c r="Z128" s="75"/>
      <c r="AA128" s="75"/>
      <c r="AB128" s="75"/>
      <c r="AC128" s="75"/>
      <c r="AD128" s="75"/>
      <c r="AE128" s="75"/>
      <c r="AF128" s="75"/>
      <c r="AG128" s="75"/>
      <c r="AH128" s="75"/>
    </row>
    <row r="129" spans="1:34" ht="14.5" x14ac:dyDescent="0.35">
      <c r="A129" s="104" t="str">
        <f t="shared" si="27"/>
        <v/>
      </c>
      <c r="B129" s="5" t="str">
        <f t="shared" si="18"/>
        <v/>
      </c>
      <c r="C129" s="336">
        <f t="shared" si="28"/>
        <v>0</v>
      </c>
      <c r="D129" s="73">
        <v>0</v>
      </c>
      <c r="E129" s="73">
        <v>0</v>
      </c>
      <c r="F129" s="74"/>
      <c r="G129" s="74"/>
      <c r="H129" s="75" t="s">
        <v>99</v>
      </c>
      <c r="I129" s="75" t="s">
        <v>99</v>
      </c>
      <c r="J129" s="75" t="s">
        <v>44</v>
      </c>
      <c r="K129" s="74" t="s">
        <v>99</v>
      </c>
      <c r="L129" s="74" t="s">
        <v>99</v>
      </c>
      <c r="M129" s="287" t="s">
        <v>99</v>
      </c>
      <c r="N129" s="74"/>
      <c r="O129" s="288" t="s">
        <v>99</v>
      </c>
      <c r="P129" s="74" t="s">
        <v>99</v>
      </c>
      <c r="Q129" s="75" t="s">
        <v>44</v>
      </c>
      <c r="R129" s="75" t="s">
        <v>44</v>
      </c>
      <c r="S129" s="75" t="s">
        <v>44</v>
      </c>
      <c r="T129" s="75" t="s">
        <v>44</v>
      </c>
      <c r="U129" s="75" t="s">
        <v>44</v>
      </c>
      <c r="V129" s="75"/>
      <c r="W129" s="75"/>
      <c r="X129" s="75"/>
      <c r="Y129" s="75"/>
      <c r="Z129" s="75"/>
      <c r="AA129" s="75"/>
      <c r="AB129" s="75"/>
      <c r="AC129" s="75"/>
      <c r="AD129" s="75"/>
      <c r="AE129" s="75"/>
      <c r="AF129" s="75"/>
      <c r="AG129" s="75"/>
      <c r="AH129" s="75"/>
    </row>
    <row r="130" spans="1:34" ht="14.5" x14ac:dyDescent="0.35">
      <c r="A130" s="104" t="str">
        <f t="shared" si="27"/>
        <v/>
      </c>
      <c r="B130" s="5" t="str">
        <f t="shared" si="18"/>
        <v/>
      </c>
      <c r="C130" s="336">
        <f t="shared" si="28"/>
        <v>0</v>
      </c>
      <c r="D130" s="73">
        <v>0</v>
      </c>
      <c r="E130" s="73">
        <v>0</v>
      </c>
      <c r="F130" s="74"/>
      <c r="G130" s="74"/>
      <c r="H130" s="75" t="s">
        <v>99</v>
      </c>
      <c r="I130" s="75" t="s">
        <v>99</v>
      </c>
      <c r="J130" s="75" t="s">
        <v>44</v>
      </c>
      <c r="K130" s="74" t="s">
        <v>99</v>
      </c>
      <c r="L130" s="74" t="s">
        <v>99</v>
      </c>
      <c r="M130" s="287" t="s">
        <v>99</v>
      </c>
      <c r="N130" s="74"/>
      <c r="O130" s="288" t="s">
        <v>99</v>
      </c>
      <c r="P130" s="74" t="s">
        <v>99</v>
      </c>
      <c r="Q130" s="75" t="s">
        <v>44</v>
      </c>
      <c r="R130" s="75" t="s">
        <v>44</v>
      </c>
      <c r="S130" s="75" t="s">
        <v>44</v>
      </c>
      <c r="T130" s="75" t="s">
        <v>44</v>
      </c>
      <c r="U130" s="75" t="s">
        <v>44</v>
      </c>
      <c r="V130" s="75"/>
      <c r="W130" s="75"/>
      <c r="X130" s="75"/>
      <c r="Y130" s="75"/>
      <c r="Z130" s="75"/>
      <c r="AA130" s="75"/>
      <c r="AB130" s="75"/>
      <c r="AC130" s="75"/>
      <c r="AD130" s="75"/>
      <c r="AE130" s="75"/>
      <c r="AF130" s="75"/>
      <c r="AG130" s="75"/>
      <c r="AH130" s="75"/>
    </row>
    <row r="131" spans="1:34" ht="14.5" x14ac:dyDescent="0.35">
      <c r="A131" s="104" t="str">
        <f t="shared" si="27"/>
        <v/>
      </c>
      <c r="B131" s="5" t="str">
        <f t="shared" si="18"/>
        <v/>
      </c>
      <c r="C131" s="336">
        <f t="shared" si="28"/>
        <v>0</v>
      </c>
      <c r="D131" s="73">
        <v>0</v>
      </c>
      <c r="E131" s="73">
        <v>0</v>
      </c>
      <c r="F131" s="74"/>
      <c r="G131" s="74"/>
      <c r="H131" s="75" t="s">
        <v>99</v>
      </c>
      <c r="I131" s="75" t="s">
        <v>99</v>
      </c>
      <c r="J131" s="75" t="s">
        <v>44</v>
      </c>
      <c r="K131" s="74" t="s">
        <v>99</v>
      </c>
      <c r="L131" s="74" t="s">
        <v>99</v>
      </c>
      <c r="M131" s="287" t="s">
        <v>99</v>
      </c>
      <c r="N131" s="74"/>
      <c r="O131" s="288" t="s">
        <v>99</v>
      </c>
      <c r="P131" s="74" t="s">
        <v>99</v>
      </c>
      <c r="Q131" s="75" t="s">
        <v>44</v>
      </c>
      <c r="R131" s="75" t="s">
        <v>44</v>
      </c>
      <c r="S131" s="75" t="s">
        <v>44</v>
      </c>
      <c r="T131" s="75" t="s">
        <v>44</v>
      </c>
      <c r="U131" s="75" t="s">
        <v>44</v>
      </c>
      <c r="V131" s="75"/>
      <c r="W131" s="75"/>
      <c r="X131" s="75"/>
      <c r="Y131" s="75"/>
      <c r="Z131" s="75"/>
      <c r="AA131" s="75"/>
      <c r="AB131" s="75"/>
      <c r="AC131" s="75"/>
      <c r="AD131" s="75"/>
      <c r="AE131" s="75"/>
      <c r="AF131" s="75"/>
      <c r="AG131" s="75"/>
      <c r="AH131" s="75"/>
    </row>
    <row r="132" spans="1:34" ht="14.5" x14ac:dyDescent="0.35">
      <c r="A132" s="104" t="str">
        <f t="shared" si="27"/>
        <v/>
      </c>
      <c r="B132" s="5" t="str">
        <f t="shared" ref="B132:B195" si="36">IF(AND(A132&lt;&gt;"",C132&lt;&gt;"",C132&lt;&gt;0),A132+TIME(0,INT(AJ132),AK132),"")</f>
        <v/>
      </c>
      <c r="C132" s="336">
        <f t="shared" si="28"/>
        <v>0</v>
      </c>
      <c r="D132" s="73">
        <v>0</v>
      </c>
      <c r="E132" s="73">
        <v>0</v>
      </c>
      <c r="F132" s="74"/>
      <c r="G132" s="74"/>
      <c r="H132" s="75" t="s">
        <v>99</v>
      </c>
      <c r="I132" s="75" t="s">
        <v>99</v>
      </c>
      <c r="J132" s="75" t="s">
        <v>44</v>
      </c>
      <c r="K132" s="74" t="s">
        <v>99</v>
      </c>
      <c r="L132" s="74" t="s">
        <v>99</v>
      </c>
      <c r="M132" s="287" t="s">
        <v>99</v>
      </c>
      <c r="N132" s="74"/>
      <c r="O132" s="288" t="s">
        <v>99</v>
      </c>
      <c r="P132" s="74" t="s">
        <v>99</v>
      </c>
      <c r="Q132" s="75" t="s">
        <v>44</v>
      </c>
      <c r="R132" s="75" t="s">
        <v>44</v>
      </c>
      <c r="S132" s="75" t="s">
        <v>44</v>
      </c>
      <c r="T132" s="75" t="s">
        <v>44</v>
      </c>
      <c r="U132" s="75" t="s">
        <v>44</v>
      </c>
      <c r="V132" s="75"/>
      <c r="W132" s="75"/>
      <c r="X132" s="75"/>
      <c r="Y132" s="75"/>
      <c r="Z132" s="75"/>
      <c r="AA132" s="75"/>
      <c r="AB132" s="75"/>
      <c r="AC132" s="75"/>
      <c r="AD132" s="75"/>
      <c r="AE132" s="75"/>
      <c r="AF132" s="75"/>
      <c r="AG132" s="75"/>
      <c r="AH132" s="75"/>
    </row>
    <row r="133" spans="1:34" ht="14.5" x14ac:dyDescent="0.35">
      <c r="A133" s="104" t="str">
        <f t="shared" ref="A133:A196" si="37">IF(AND(A132&lt;&gt;"",C133&lt;&gt;"",C133&lt;&gt;0),A132+TIME(0,(INT(AJ132)),AK132),"")</f>
        <v/>
      </c>
      <c r="B133" s="5" t="str">
        <f t="shared" si="36"/>
        <v/>
      </c>
      <c r="C133" s="336">
        <f t="shared" ref="C133:C196" si="38">AJ133+(AK133/100)</f>
        <v>0</v>
      </c>
      <c r="D133" s="73">
        <v>0</v>
      </c>
      <c r="E133" s="73">
        <v>0</v>
      </c>
      <c r="F133" s="74"/>
      <c r="G133" s="74"/>
      <c r="H133" s="75" t="s">
        <v>99</v>
      </c>
      <c r="I133" s="75" t="s">
        <v>99</v>
      </c>
      <c r="J133" s="75" t="s">
        <v>44</v>
      </c>
      <c r="K133" s="74" t="s">
        <v>99</v>
      </c>
      <c r="L133" s="74" t="s">
        <v>99</v>
      </c>
      <c r="M133" s="287" t="s">
        <v>99</v>
      </c>
      <c r="N133" s="74"/>
      <c r="O133" s="288" t="s">
        <v>99</v>
      </c>
      <c r="P133" s="74" t="s">
        <v>99</v>
      </c>
      <c r="Q133" s="75" t="s">
        <v>44</v>
      </c>
      <c r="R133" s="75" t="s">
        <v>44</v>
      </c>
      <c r="S133" s="75" t="s">
        <v>44</v>
      </c>
      <c r="T133" s="75" t="s">
        <v>44</v>
      </c>
      <c r="U133" s="75" t="s">
        <v>44</v>
      </c>
      <c r="V133" s="75"/>
      <c r="W133" s="75"/>
      <c r="X133" s="75"/>
      <c r="Y133" s="75"/>
      <c r="Z133" s="75"/>
      <c r="AA133" s="75"/>
      <c r="AB133" s="75"/>
      <c r="AC133" s="75"/>
      <c r="AD133" s="75"/>
      <c r="AE133" s="75"/>
      <c r="AF133" s="75"/>
      <c r="AG133" s="75"/>
      <c r="AH133" s="75"/>
    </row>
    <row r="134" spans="1:34" ht="14.5" x14ac:dyDescent="0.35">
      <c r="A134" s="104" t="str">
        <f t="shared" si="37"/>
        <v/>
      </c>
      <c r="B134" s="5" t="str">
        <f t="shared" si="36"/>
        <v/>
      </c>
      <c r="C134" s="336">
        <f t="shared" si="38"/>
        <v>0</v>
      </c>
      <c r="D134" s="73">
        <v>0</v>
      </c>
      <c r="E134" s="73">
        <v>0</v>
      </c>
      <c r="F134" s="74"/>
      <c r="G134" s="74"/>
      <c r="H134" s="75" t="s">
        <v>99</v>
      </c>
      <c r="I134" s="75" t="s">
        <v>99</v>
      </c>
      <c r="J134" s="75" t="s">
        <v>44</v>
      </c>
      <c r="K134" s="74" t="s">
        <v>99</v>
      </c>
      <c r="L134" s="74" t="s">
        <v>99</v>
      </c>
      <c r="M134" s="287" t="s">
        <v>99</v>
      </c>
      <c r="N134" s="74"/>
      <c r="O134" s="288" t="s">
        <v>99</v>
      </c>
      <c r="P134" s="74" t="s">
        <v>99</v>
      </c>
      <c r="Q134" s="75" t="s">
        <v>44</v>
      </c>
      <c r="R134" s="75" t="s">
        <v>44</v>
      </c>
      <c r="S134" s="75" t="s">
        <v>44</v>
      </c>
      <c r="T134" s="75" t="s">
        <v>44</v>
      </c>
      <c r="U134" s="75" t="s">
        <v>44</v>
      </c>
      <c r="V134" s="75"/>
      <c r="W134" s="75"/>
      <c r="X134" s="75"/>
      <c r="Y134" s="75"/>
      <c r="Z134" s="75"/>
      <c r="AA134" s="75"/>
      <c r="AB134" s="75"/>
      <c r="AC134" s="75"/>
      <c r="AD134" s="75"/>
      <c r="AE134" s="75"/>
      <c r="AF134" s="75"/>
      <c r="AG134" s="75"/>
      <c r="AH134" s="75"/>
    </row>
    <row r="135" spans="1:34" ht="14.5" x14ac:dyDescent="0.35">
      <c r="A135" s="104" t="str">
        <f t="shared" si="37"/>
        <v/>
      </c>
      <c r="B135" s="5" t="str">
        <f t="shared" si="36"/>
        <v/>
      </c>
      <c r="C135" s="336">
        <f t="shared" si="38"/>
        <v>0</v>
      </c>
      <c r="D135" s="73">
        <v>0</v>
      </c>
      <c r="E135" s="73">
        <v>0</v>
      </c>
      <c r="F135" s="74"/>
      <c r="G135" s="74"/>
      <c r="H135" s="75" t="s">
        <v>99</v>
      </c>
      <c r="I135" s="75" t="s">
        <v>99</v>
      </c>
      <c r="J135" s="75" t="s">
        <v>44</v>
      </c>
      <c r="K135" s="74" t="s">
        <v>99</v>
      </c>
      <c r="L135" s="74" t="s">
        <v>99</v>
      </c>
      <c r="M135" s="287" t="s">
        <v>99</v>
      </c>
      <c r="N135" s="74"/>
      <c r="O135" s="288" t="s">
        <v>99</v>
      </c>
      <c r="P135" s="74" t="s">
        <v>99</v>
      </c>
      <c r="Q135" s="75" t="s">
        <v>44</v>
      </c>
      <c r="R135" s="75" t="s">
        <v>44</v>
      </c>
      <c r="S135" s="75" t="s">
        <v>44</v>
      </c>
      <c r="T135" s="75" t="s">
        <v>44</v>
      </c>
      <c r="U135" s="75" t="s">
        <v>44</v>
      </c>
      <c r="V135" s="75"/>
      <c r="W135" s="75"/>
      <c r="X135" s="75"/>
      <c r="Y135" s="75"/>
      <c r="Z135" s="75"/>
      <c r="AA135" s="75"/>
      <c r="AB135" s="75"/>
      <c r="AC135" s="75"/>
      <c r="AD135" s="75"/>
      <c r="AE135" s="75"/>
      <c r="AF135" s="75"/>
      <c r="AG135" s="75"/>
      <c r="AH135" s="75"/>
    </row>
    <row r="136" spans="1:34" ht="14.5" x14ac:dyDescent="0.35">
      <c r="A136" s="104" t="str">
        <f t="shared" si="37"/>
        <v/>
      </c>
      <c r="B136" s="5" t="str">
        <f t="shared" si="36"/>
        <v/>
      </c>
      <c r="C136" s="336">
        <f t="shared" si="38"/>
        <v>0</v>
      </c>
      <c r="D136" s="73">
        <v>0</v>
      </c>
      <c r="E136" s="73">
        <v>0</v>
      </c>
      <c r="F136" s="74"/>
      <c r="G136" s="74"/>
      <c r="H136" s="75" t="s">
        <v>99</v>
      </c>
      <c r="I136" s="75" t="s">
        <v>99</v>
      </c>
      <c r="J136" s="75" t="s">
        <v>44</v>
      </c>
      <c r="K136" s="74" t="s">
        <v>99</v>
      </c>
      <c r="L136" s="74" t="s">
        <v>99</v>
      </c>
      <c r="M136" s="287" t="s">
        <v>99</v>
      </c>
      <c r="N136" s="74"/>
      <c r="O136" s="288" t="s">
        <v>99</v>
      </c>
      <c r="P136" s="74" t="s">
        <v>99</v>
      </c>
      <c r="Q136" s="75" t="s">
        <v>44</v>
      </c>
      <c r="R136" s="75" t="s">
        <v>44</v>
      </c>
      <c r="S136" s="75" t="s">
        <v>44</v>
      </c>
      <c r="T136" s="75" t="s">
        <v>44</v>
      </c>
      <c r="U136" s="75" t="s">
        <v>44</v>
      </c>
      <c r="V136" s="75"/>
      <c r="W136" s="75"/>
      <c r="X136" s="75"/>
      <c r="Y136" s="75"/>
      <c r="Z136" s="75"/>
      <c r="AA136" s="75"/>
      <c r="AB136" s="75"/>
      <c r="AC136" s="75"/>
      <c r="AD136" s="75"/>
      <c r="AE136" s="75"/>
      <c r="AF136" s="75"/>
      <c r="AG136" s="75"/>
      <c r="AH136" s="75"/>
    </row>
    <row r="137" spans="1:34" ht="14.5" x14ac:dyDescent="0.35">
      <c r="A137" s="104" t="str">
        <f t="shared" si="37"/>
        <v/>
      </c>
      <c r="B137" s="5" t="str">
        <f t="shared" si="36"/>
        <v/>
      </c>
      <c r="C137" s="336">
        <f t="shared" si="38"/>
        <v>0</v>
      </c>
      <c r="D137" s="73">
        <v>0</v>
      </c>
      <c r="E137" s="73">
        <v>0</v>
      </c>
      <c r="F137" s="74"/>
      <c r="G137" s="74"/>
      <c r="H137" s="75" t="s">
        <v>99</v>
      </c>
      <c r="I137" s="75" t="s">
        <v>99</v>
      </c>
      <c r="J137" s="75" t="s">
        <v>44</v>
      </c>
      <c r="K137" s="74" t="s">
        <v>99</v>
      </c>
      <c r="L137" s="74" t="s">
        <v>99</v>
      </c>
      <c r="M137" s="287" t="s">
        <v>99</v>
      </c>
      <c r="N137" s="74"/>
      <c r="O137" s="288" t="s">
        <v>99</v>
      </c>
      <c r="P137" s="74" t="s">
        <v>99</v>
      </c>
      <c r="Q137" s="75" t="s">
        <v>44</v>
      </c>
      <c r="R137" s="75" t="s">
        <v>44</v>
      </c>
      <c r="S137" s="75" t="s">
        <v>44</v>
      </c>
      <c r="T137" s="75" t="s">
        <v>44</v>
      </c>
      <c r="U137" s="75" t="s">
        <v>44</v>
      </c>
      <c r="V137" s="75"/>
      <c r="W137" s="75"/>
      <c r="X137" s="75"/>
      <c r="Y137" s="75"/>
      <c r="Z137" s="75"/>
      <c r="AA137" s="75"/>
      <c r="AB137" s="75"/>
      <c r="AC137" s="75"/>
      <c r="AD137" s="75"/>
      <c r="AE137" s="75"/>
      <c r="AF137" s="75"/>
      <c r="AG137" s="75"/>
      <c r="AH137" s="75"/>
    </row>
    <row r="138" spans="1:34" ht="14.5" x14ac:dyDescent="0.35">
      <c r="A138" s="104" t="str">
        <f t="shared" si="37"/>
        <v/>
      </c>
      <c r="B138" s="5" t="str">
        <f t="shared" si="36"/>
        <v/>
      </c>
      <c r="C138" s="336">
        <f t="shared" si="38"/>
        <v>0</v>
      </c>
      <c r="D138" s="73">
        <v>0</v>
      </c>
      <c r="E138" s="73">
        <v>0</v>
      </c>
      <c r="F138" s="74"/>
      <c r="G138" s="74"/>
      <c r="H138" s="75" t="s">
        <v>99</v>
      </c>
      <c r="I138" s="75" t="s">
        <v>99</v>
      </c>
      <c r="J138" s="75" t="s">
        <v>44</v>
      </c>
      <c r="K138" s="74" t="s">
        <v>99</v>
      </c>
      <c r="L138" s="74" t="s">
        <v>99</v>
      </c>
      <c r="M138" s="287" t="s">
        <v>99</v>
      </c>
      <c r="N138" s="74"/>
      <c r="O138" s="288" t="s">
        <v>99</v>
      </c>
      <c r="P138" s="74" t="s">
        <v>99</v>
      </c>
      <c r="Q138" s="75" t="s">
        <v>44</v>
      </c>
      <c r="R138" s="75" t="s">
        <v>44</v>
      </c>
      <c r="S138" s="75" t="s">
        <v>44</v>
      </c>
      <c r="T138" s="75" t="s">
        <v>44</v>
      </c>
      <c r="U138" s="75" t="s">
        <v>44</v>
      </c>
      <c r="V138" s="75"/>
      <c r="W138" s="75"/>
      <c r="X138" s="75"/>
      <c r="Y138" s="75"/>
      <c r="Z138" s="75"/>
      <c r="AA138" s="75"/>
      <c r="AB138" s="75"/>
      <c r="AC138" s="75"/>
      <c r="AD138" s="75"/>
      <c r="AE138" s="75"/>
      <c r="AF138" s="75"/>
      <c r="AG138" s="75"/>
      <c r="AH138" s="75"/>
    </row>
    <row r="139" spans="1:34" ht="14.5" x14ac:dyDescent="0.35">
      <c r="A139" s="104" t="str">
        <f t="shared" si="37"/>
        <v/>
      </c>
      <c r="B139" s="5" t="str">
        <f t="shared" si="36"/>
        <v/>
      </c>
      <c r="C139" s="336">
        <f t="shared" si="38"/>
        <v>0</v>
      </c>
      <c r="D139" s="73">
        <v>0</v>
      </c>
      <c r="E139" s="73">
        <v>0</v>
      </c>
      <c r="F139" s="74"/>
      <c r="G139" s="74"/>
      <c r="H139" s="75" t="s">
        <v>99</v>
      </c>
      <c r="I139" s="75" t="s">
        <v>99</v>
      </c>
      <c r="J139" s="75" t="s">
        <v>44</v>
      </c>
      <c r="K139" s="74" t="s">
        <v>99</v>
      </c>
      <c r="L139" s="74" t="s">
        <v>99</v>
      </c>
      <c r="M139" s="287" t="s">
        <v>99</v>
      </c>
      <c r="N139" s="74"/>
      <c r="O139" s="288" t="s">
        <v>99</v>
      </c>
      <c r="P139" s="74" t="s">
        <v>99</v>
      </c>
      <c r="Q139" s="75" t="s">
        <v>44</v>
      </c>
      <c r="R139" s="75" t="s">
        <v>44</v>
      </c>
      <c r="S139" s="75" t="s">
        <v>44</v>
      </c>
      <c r="T139" s="75" t="s">
        <v>44</v>
      </c>
      <c r="U139" s="75" t="s">
        <v>44</v>
      </c>
      <c r="V139" s="75"/>
      <c r="W139" s="75"/>
      <c r="X139" s="75"/>
      <c r="Y139" s="75"/>
      <c r="Z139" s="75"/>
      <c r="AA139" s="75"/>
      <c r="AB139" s="75"/>
      <c r="AC139" s="75"/>
      <c r="AD139" s="75"/>
      <c r="AE139" s="75"/>
      <c r="AF139" s="75"/>
      <c r="AG139" s="75"/>
      <c r="AH139" s="75"/>
    </row>
    <row r="140" spans="1:34" ht="14.5" x14ac:dyDescent="0.35">
      <c r="A140" s="104" t="str">
        <f t="shared" si="37"/>
        <v/>
      </c>
      <c r="B140" s="5" t="str">
        <f t="shared" si="36"/>
        <v/>
      </c>
      <c r="C140" s="336">
        <f t="shared" si="38"/>
        <v>0</v>
      </c>
      <c r="D140" s="73">
        <v>0</v>
      </c>
      <c r="E140" s="73">
        <v>0</v>
      </c>
      <c r="F140" s="74"/>
      <c r="G140" s="74"/>
      <c r="H140" s="75" t="s">
        <v>99</v>
      </c>
      <c r="I140" s="75" t="s">
        <v>99</v>
      </c>
      <c r="J140" s="75" t="s">
        <v>44</v>
      </c>
      <c r="K140" s="74" t="s">
        <v>99</v>
      </c>
      <c r="L140" s="74" t="s">
        <v>99</v>
      </c>
      <c r="M140" s="287" t="s">
        <v>99</v>
      </c>
      <c r="N140" s="74"/>
      <c r="O140" s="288" t="s">
        <v>99</v>
      </c>
      <c r="P140" s="74" t="s">
        <v>99</v>
      </c>
      <c r="Q140" s="75" t="s">
        <v>44</v>
      </c>
      <c r="R140" s="75" t="s">
        <v>44</v>
      </c>
      <c r="S140" s="75" t="s">
        <v>44</v>
      </c>
      <c r="T140" s="75" t="s">
        <v>44</v>
      </c>
      <c r="U140" s="75" t="s">
        <v>44</v>
      </c>
      <c r="V140" s="75"/>
      <c r="W140" s="75"/>
      <c r="X140" s="75"/>
      <c r="Y140" s="75"/>
      <c r="Z140" s="75"/>
      <c r="AA140" s="75"/>
      <c r="AB140" s="75"/>
      <c r="AC140" s="75"/>
      <c r="AD140" s="75"/>
      <c r="AE140" s="75"/>
      <c r="AF140" s="75"/>
      <c r="AG140" s="75"/>
      <c r="AH140" s="75"/>
    </row>
    <row r="141" spans="1:34" ht="14.5" x14ac:dyDescent="0.35">
      <c r="A141" s="104" t="str">
        <f t="shared" si="37"/>
        <v/>
      </c>
      <c r="B141" s="5" t="str">
        <f t="shared" si="36"/>
        <v/>
      </c>
      <c r="C141" s="336">
        <f t="shared" si="38"/>
        <v>0</v>
      </c>
      <c r="D141" s="73">
        <v>0</v>
      </c>
      <c r="E141" s="73">
        <v>0</v>
      </c>
      <c r="F141" s="74"/>
      <c r="G141" s="74"/>
      <c r="H141" s="75" t="s">
        <v>99</v>
      </c>
      <c r="I141" s="75" t="s">
        <v>99</v>
      </c>
      <c r="J141" s="75" t="s">
        <v>44</v>
      </c>
      <c r="K141" s="74" t="s">
        <v>99</v>
      </c>
      <c r="L141" s="74" t="s">
        <v>99</v>
      </c>
      <c r="M141" s="287" t="s">
        <v>99</v>
      </c>
      <c r="N141" s="74"/>
      <c r="O141" s="288" t="s">
        <v>99</v>
      </c>
      <c r="P141" s="74" t="s">
        <v>99</v>
      </c>
      <c r="Q141" s="75" t="s">
        <v>44</v>
      </c>
      <c r="R141" s="75" t="s">
        <v>44</v>
      </c>
      <c r="S141" s="75" t="s">
        <v>44</v>
      </c>
      <c r="T141" s="75" t="s">
        <v>44</v>
      </c>
      <c r="U141" s="75" t="s">
        <v>44</v>
      </c>
      <c r="V141" s="75"/>
      <c r="W141" s="75"/>
      <c r="X141" s="75"/>
      <c r="Y141" s="75"/>
      <c r="Z141" s="75"/>
      <c r="AA141" s="75"/>
      <c r="AB141" s="75"/>
      <c r="AC141" s="75"/>
      <c r="AD141" s="75"/>
      <c r="AE141" s="75"/>
      <c r="AF141" s="75"/>
      <c r="AG141" s="75"/>
      <c r="AH141" s="75"/>
    </row>
    <row r="142" spans="1:34" ht="14.5" x14ac:dyDescent="0.35">
      <c r="A142" s="104" t="str">
        <f t="shared" si="37"/>
        <v/>
      </c>
      <c r="B142" s="5" t="str">
        <f t="shared" si="36"/>
        <v/>
      </c>
      <c r="C142" s="336">
        <f t="shared" si="38"/>
        <v>0</v>
      </c>
      <c r="D142" s="73">
        <v>0</v>
      </c>
      <c r="E142" s="73">
        <v>0</v>
      </c>
      <c r="F142" s="74"/>
      <c r="G142" s="74"/>
      <c r="H142" s="75" t="s">
        <v>99</v>
      </c>
      <c r="I142" s="75" t="s">
        <v>99</v>
      </c>
      <c r="J142" s="75" t="s">
        <v>44</v>
      </c>
      <c r="K142" s="74" t="s">
        <v>99</v>
      </c>
      <c r="L142" s="74" t="s">
        <v>99</v>
      </c>
      <c r="M142" s="287" t="s">
        <v>99</v>
      </c>
      <c r="N142" s="74"/>
      <c r="O142" s="288" t="s">
        <v>99</v>
      </c>
      <c r="P142" s="74" t="s">
        <v>99</v>
      </c>
      <c r="Q142" s="75" t="s">
        <v>44</v>
      </c>
      <c r="R142" s="75" t="s">
        <v>44</v>
      </c>
      <c r="S142" s="75" t="s">
        <v>44</v>
      </c>
      <c r="T142" s="75" t="s">
        <v>44</v>
      </c>
      <c r="U142" s="75" t="s">
        <v>44</v>
      </c>
      <c r="V142" s="75"/>
      <c r="W142" s="75"/>
      <c r="X142" s="75"/>
      <c r="Y142" s="75"/>
      <c r="Z142" s="75"/>
      <c r="AA142" s="75"/>
      <c r="AB142" s="75"/>
      <c r="AC142" s="75"/>
      <c r="AD142" s="75"/>
      <c r="AE142" s="75"/>
      <c r="AF142" s="75"/>
      <c r="AG142" s="75"/>
      <c r="AH142" s="75"/>
    </row>
    <row r="143" spans="1:34" ht="14.5" x14ac:dyDescent="0.35">
      <c r="A143" s="104" t="str">
        <f t="shared" si="37"/>
        <v/>
      </c>
      <c r="B143" s="5" t="str">
        <f t="shared" si="36"/>
        <v/>
      </c>
      <c r="C143" s="336">
        <f t="shared" si="38"/>
        <v>0</v>
      </c>
      <c r="D143" s="73">
        <v>0</v>
      </c>
      <c r="E143" s="73">
        <v>0</v>
      </c>
      <c r="F143" s="74"/>
      <c r="G143" s="74"/>
      <c r="H143" s="75" t="s">
        <v>99</v>
      </c>
      <c r="I143" s="75" t="s">
        <v>99</v>
      </c>
      <c r="J143" s="75" t="s">
        <v>44</v>
      </c>
      <c r="K143" s="74" t="s">
        <v>99</v>
      </c>
      <c r="L143" s="74" t="s">
        <v>99</v>
      </c>
      <c r="M143" s="287" t="s">
        <v>99</v>
      </c>
      <c r="N143" s="74"/>
      <c r="O143" s="288" t="s">
        <v>99</v>
      </c>
      <c r="P143" s="74" t="s">
        <v>99</v>
      </c>
      <c r="Q143" s="75" t="s">
        <v>44</v>
      </c>
      <c r="R143" s="75" t="s">
        <v>44</v>
      </c>
      <c r="S143" s="75" t="s">
        <v>44</v>
      </c>
      <c r="T143" s="75" t="s">
        <v>44</v>
      </c>
      <c r="U143" s="75" t="s">
        <v>44</v>
      </c>
      <c r="V143" s="75"/>
      <c r="W143" s="75"/>
      <c r="X143" s="75"/>
      <c r="Y143" s="75"/>
      <c r="Z143" s="75"/>
      <c r="AA143" s="75"/>
      <c r="AB143" s="75"/>
      <c r="AC143" s="75"/>
      <c r="AD143" s="75"/>
      <c r="AE143" s="75"/>
      <c r="AF143" s="75"/>
      <c r="AG143" s="75"/>
      <c r="AH143" s="75"/>
    </row>
    <row r="144" spans="1:34" ht="14.5" x14ac:dyDescent="0.35">
      <c r="A144" s="104" t="str">
        <f t="shared" si="37"/>
        <v/>
      </c>
      <c r="B144" s="5" t="str">
        <f t="shared" si="36"/>
        <v/>
      </c>
      <c r="C144" s="336">
        <f t="shared" si="38"/>
        <v>0</v>
      </c>
      <c r="D144" s="73">
        <v>0</v>
      </c>
      <c r="E144" s="73">
        <v>0</v>
      </c>
      <c r="F144" s="74"/>
      <c r="G144" s="74"/>
      <c r="H144" s="75" t="s">
        <v>99</v>
      </c>
      <c r="I144" s="75" t="s">
        <v>99</v>
      </c>
      <c r="J144" s="75" t="s">
        <v>44</v>
      </c>
      <c r="K144" s="74" t="s">
        <v>99</v>
      </c>
      <c r="L144" s="74" t="s">
        <v>99</v>
      </c>
      <c r="M144" s="287" t="s">
        <v>99</v>
      </c>
      <c r="N144" s="74"/>
      <c r="O144" s="288" t="s">
        <v>99</v>
      </c>
      <c r="P144" s="74" t="s">
        <v>99</v>
      </c>
      <c r="Q144" s="75" t="s">
        <v>44</v>
      </c>
      <c r="R144" s="75" t="s">
        <v>44</v>
      </c>
      <c r="S144" s="75" t="s">
        <v>44</v>
      </c>
      <c r="T144" s="75" t="s">
        <v>44</v>
      </c>
      <c r="U144" s="75" t="s">
        <v>44</v>
      </c>
      <c r="V144" s="75"/>
      <c r="W144" s="75"/>
      <c r="X144" s="75"/>
      <c r="Y144" s="75"/>
      <c r="Z144" s="75"/>
      <c r="AA144" s="75"/>
      <c r="AB144" s="75"/>
      <c r="AC144" s="75"/>
      <c r="AD144" s="75"/>
      <c r="AE144" s="75"/>
      <c r="AF144" s="75"/>
      <c r="AG144" s="75"/>
      <c r="AH144" s="75"/>
    </row>
    <row r="145" spans="1:34" ht="14.5" x14ac:dyDescent="0.35">
      <c r="A145" s="104" t="str">
        <f t="shared" si="37"/>
        <v/>
      </c>
      <c r="B145" s="5" t="str">
        <f t="shared" si="36"/>
        <v/>
      </c>
      <c r="C145" s="336">
        <f t="shared" si="38"/>
        <v>0</v>
      </c>
      <c r="D145" s="73">
        <v>0</v>
      </c>
      <c r="E145" s="73">
        <v>0</v>
      </c>
      <c r="F145" s="74"/>
      <c r="G145" s="74"/>
      <c r="H145" s="75" t="s">
        <v>99</v>
      </c>
      <c r="I145" s="75" t="s">
        <v>99</v>
      </c>
      <c r="J145" s="75" t="s">
        <v>44</v>
      </c>
      <c r="K145" s="74" t="s">
        <v>99</v>
      </c>
      <c r="L145" s="74" t="s">
        <v>99</v>
      </c>
      <c r="M145" s="287" t="s">
        <v>99</v>
      </c>
      <c r="N145" s="74"/>
      <c r="O145" s="288" t="s">
        <v>99</v>
      </c>
      <c r="P145" s="74" t="s">
        <v>99</v>
      </c>
      <c r="Q145" s="75" t="s">
        <v>44</v>
      </c>
      <c r="R145" s="75" t="s">
        <v>44</v>
      </c>
      <c r="S145" s="75" t="s">
        <v>44</v>
      </c>
      <c r="T145" s="75" t="s">
        <v>44</v>
      </c>
      <c r="U145" s="75" t="s">
        <v>44</v>
      </c>
      <c r="V145" s="75"/>
      <c r="W145" s="75"/>
      <c r="X145" s="75"/>
      <c r="Y145" s="75"/>
      <c r="Z145" s="75"/>
      <c r="AA145" s="75"/>
      <c r="AB145" s="75"/>
      <c r="AC145" s="75"/>
      <c r="AD145" s="75"/>
      <c r="AE145" s="75"/>
      <c r="AF145" s="75"/>
      <c r="AG145" s="75"/>
      <c r="AH145" s="75"/>
    </row>
    <row r="146" spans="1:34" ht="14.5" x14ac:dyDescent="0.35">
      <c r="A146" s="104" t="str">
        <f t="shared" si="37"/>
        <v/>
      </c>
      <c r="B146" s="5" t="str">
        <f t="shared" si="36"/>
        <v/>
      </c>
      <c r="C146" s="336">
        <f t="shared" si="38"/>
        <v>0</v>
      </c>
      <c r="D146" s="73">
        <v>0</v>
      </c>
      <c r="E146" s="73">
        <v>0</v>
      </c>
      <c r="F146" s="74"/>
      <c r="G146" s="74"/>
      <c r="H146" s="75" t="s">
        <v>99</v>
      </c>
      <c r="I146" s="75" t="s">
        <v>99</v>
      </c>
      <c r="J146" s="75" t="s">
        <v>44</v>
      </c>
      <c r="K146" s="74" t="s">
        <v>99</v>
      </c>
      <c r="L146" s="74" t="s">
        <v>99</v>
      </c>
      <c r="M146" s="287" t="s">
        <v>99</v>
      </c>
      <c r="N146" s="74"/>
      <c r="O146" s="288" t="s">
        <v>99</v>
      </c>
      <c r="P146" s="74" t="s">
        <v>99</v>
      </c>
      <c r="Q146" s="75" t="s">
        <v>44</v>
      </c>
      <c r="R146" s="75" t="s">
        <v>44</v>
      </c>
      <c r="S146" s="75" t="s">
        <v>44</v>
      </c>
      <c r="T146" s="75" t="s">
        <v>44</v>
      </c>
      <c r="U146" s="75" t="s">
        <v>44</v>
      </c>
      <c r="V146" s="75"/>
      <c r="W146" s="75"/>
      <c r="X146" s="75"/>
      <c r="Y146" s="75"/>
      <c r="Z146" s="75"/>
      <c r="AA146" s="75"/>
      <c r="AB146" s="75"/>
      <c r="AC146" s="75"/>
      <c r="AD146" s="75"/>
      <c r="AE146" s="75"/>
      <c r="AF146" s="75"/>
      <c r="AG146" s="75"/>
      <c r="AH146" s="75"/>
    </row>
    <row r="147" spans="1:34" ht="14.5" x14ac:dyDescent="0.35">
      <c r="A147" s="104" t="str">
        <f t="shared" si="37"/>
        <v/>
      </c>
      <c r="B147" s="5" t="str">
        <f t="shared" si="36"/>
        <v/>
      </c>
      <c r="C147" s="336">
        <f t="shared" si="38"/>
        <v>0</v>
      </c>
      <c r="D147" s="73">
        <v>0</v>
      </c>
      <c r="E147" s="73">
        <v>0</v>
      </c>
      <c r="F147" s="74"/>
      <c r="G147" s="74"/>
      <c r="H147" s="75" t="s">
        <v>99</v>
      </c>
      <c r="I147" s="75" t="s">
        <v>99</v>
      </c>
      <c r="J147" s="75" t="s">
        <v>44</v>
      </c>
      <c r="K147" s="74" t="s">
        <v>99</v>
      </c>
      <c r="L147" s="74" t="s">
        <v>99</v>
      </c>
      <c r="M147" s="287" t="s">
        <v>99</v>
      </c>
      <c r="N147" s="74"/>
      <c r="O147" s="288" t="s">
        <v>99</v>
      </c>
      <c r="P147" s="74" t="s">
        <v>99</v>
      </c>
      <c r="Q147" s="75" t="s">
        <v>44</v>
      </c>
      <c r="R147" s="75" t="s">
        <v>44</v>
      </c>
      <c r="S147" s="75" t="s">
        <v>44</v>
      </c>
      <c r="T147" s="75" t="s">
        <v>44</v>
      </c>
      <c r="U147" s="75" t="s">
        <v>44</v>
      </c>
      <c r="V147" s="75"/>
      <c r="W147" s="75"/>
      <c r="X147" s="75"/>
      <c r="Y147" s="75"/>
      <c r="Z147" s="75"/>
      <c r="AA147" s="75"/>
      <c r="AB147" s="75"/>
      <c r="AC147" s="75"/>
      <c r="AD147" s="75"/>
      <c r="AE147" s="75"/>
      <c r="AF147" s="75"/>
      <c r="AG147" s="75"/>
      <c r="AH147" s="75"/>
    </row>
    <row r="148" spans="1:34" ht="14.5" x14ac:dyDescent="0.35">
      <c r="A148" s="104" t="str">
        <f t="shared" si="37"/>
        <v/>
      </c>
      <c r="B148" s="5" t="str">
        <f t="shared" si="36"/>
        <v/>
      </c>
      <c r="C148" s="336">
        <f t="shared" si="38"/>
        <v>0</v>
      </c>
      <c r="D148" s="73">
        <v>0</v>
      </c>
      <c r="E148" s="73">
        <v>0</v>
      </c>
      <c r="F148" s="74"/>
      <c r="G148" s="74"/>
      <c r="H148" s="75" t="s">
        <v>99</v>
      </c>
      <c r="I148" s="75" t="s">
        <v>99</v>
      </c>
      <c r="J148" s="75" t="s">
        <v>44</v>
      </c>
      <c r="K148" s="74" t="s">
        <v>99</v>
      </c>
      <c r="L148" s="74" t="s">
        <v>99</v>
      </c>
      <c r="M148" s="287" t="s">
        <v>99</v>
      </c>
      <c r="N148" s="74"/>
      <c r="O148" s="288" t="s">
        <v>99</v>
      </c>
      <c r="P148" s="74" t="s">
        <v>99</v>
      </c>
      <c r="Q148" s="75" t="s">
        <v>44</v>
      </c>
      <c r="R148" s="75" t="s">
        <v>44</v>
      </c>
      <c r="S148" s="75" t="s">
        <v>44</v>
      </c>
      <c r="T148" s="75" t="s">
        <v>44</v>
      </c>
      <c r="U148" s="75" t="s">
        <v>44</v>
      </c>
      <c r="V148" s="75"/>
      <c r="W148" s="75"/>
      <c r="X148" s="75"/>
      <c r="Y148" s="75"/>
      <c r="Z148" s="75"/>
      <c r="AA148" s="75"/>
      <c r="AB148" s="75"/>
      <c r="AC148" s="75"/>
      <c r="AD148" s="75"/>
      <c r="AE148" s="75"/>
      <c r="AF148" s="75"/>
      <c r="AG148" s="75"/>
      <c r="AH148" s="75"/>
    </row>
    <row r="149" spans="1:34" ht="14.5" x14ac:dyDescent="0.35">
      <c r="A149" s="104" t="str">
        <f t="shared" si="37"/>
        <v/>
      </c>
      <c r="B149" s="5" t="str">
        <f t="shared" si="36"/>
        <v/>
      </c>
      <c r="C149" s="336">
        <f t="shared" si="38"/>
        <v>0</v>
      </c>
      <c r="D149" s="73">
        <v>0</v>
      </c>
      <c r="E149" s="73">
        <v>0</v>
      </c>
      <c r="F149" s="74"/>
      <c r="G149" s="74"/>
      <c r="H149" s="75" t="s">
        <v>99</v>
      </c>
      <c r="I149" s="75" t="s">
        <v>99</v>
      </c>
      <c r="J149" s="75" t="s">
        <v>44</v>
      </c>
      <c r="K149" s="74" t="s">
        <v>99</v>
      </c>
      <c r="L149" s="74" t="s">
        <v>99</v>
      </c>
      <c r="M149" s="287" t="s">
        <v>99</v>
      </c>
      <c r="N149" s="74"/>
      <c r="O149" s="288" t="s">
        <v>99</v>
      </c>
      <c r="P149" s="74" t="s">
        <v>99</v>
      </c>
      <c r="Q149" s="75" t="s">
        <v>44</v>
      </c>
      <c r="R149" s="75" t="s">
        <v>44</v>
      </c>
      <c r="S149" s="75" t="s">
        <v>44</v>
      </c>
      <c r="T149" s="75" t="s">
        <v>44</v>
      </c>
      <c r="U149" s="75" t="s">
        <v>44</v>
      </c>
      <c r="V149" s="75"/>
      <c r="W149" s="75"/>
      <c r="X149" s="75"/>
      <c r="Y149" s="75"/>
      <c r="Z149" s="75"/>
      <c r="AA149" s="75"/>
      <c r="AB149" s="75"/>
      <c r="AC149" s="75"/>
      <c r="AD149" s="75"/>
      <c r="AE149" s="75"/>
      <c r="AF149" s="75"/>
      <c r="AG149" s="75"/>
      <c r="AH149" s="75"/>
    </row>
    <row r="150" spans="1:34" ht="14.5" x14ac:dyDescent="0.35">
      <c r="A150" s="104" t="str">
        <f t="shared" si="37"/>
        <v/>
      </c>
      <c r="B150" s="5" t="str">
        <f t="shared" si="36"/>
        <v/>
      </c>
      <c r="C150" s="336">
        <f t="shared" si="38"/>
        <v>0</v>
      </c>
      <c r="D150" s="73">
        <v>0</v>
      </c>
      <c r="E150" s="73">
        <v>0</v>
      </c>
      <c r="F150" s="74"/>
      <c r="G150" s="74"/>
      <c r="H150" s="75" t="s">
        <v>99</v>
      </c>
      <c r="I150" s="75" t="s">
        <v>99</v>
      </c>
      <c r="J150" s="75" t="s">
        <v>44</v>
      </c>
      <c r="K150" s="74" t="s">
        <v>99</v>
      </c>
      <c r="L150" s="74" t="s">
        <v>99</v>
      </c>
      <c r="M150" s="287" t="s">
        <v>99</v>
      </c>
      <c r="N150" s="74"/>
      <c r="O150" s="288" t="s">
        <v>99</v>
      </c>
      <c r="P150" s="74" t="s">
        <v>99</v>
      </c>
      <c r="Q150" s="75" t="s">
        <v>44</v>
      </c>
      <c r="R150" s="75" t="s">
        <v>44</v>
      </c>
      <c r="S150" s="75" t="s">
        <v>44</v>
      </c>
      <c r="T150" s="75" t="s">
        <v>44</v>
      </c>
      <c r="U150" s="75" t="s">
        <v>44</v>
      </c>
      <c r="V150" s="75"/>
      <c r="W150" s="75"/>
      <c r="X150" s="75"/>
      <c r="Y150" s="75"/>
      <c r="Z150" s="75"/>
      <c r="AA150" s="75"/>
      <c r="AB150" s="75"/>
      <c r="AC150" s="75"/>
      <c r="AD150" s="75"/>
      <c r="AE150" s="75"/>
      <c r="AF150" s="75"/>
      <c r="AG150" s="75"/>
      <c r="AH150" s="75"/>
    </row>
    <row r="151" spans="1:34" ht="14.5" x14ac:dyDescent="0.35">
      <c r="A151" s="104" t="str">
        <f t="shared" si="37"/>
        <v/>
      </c>
      <c r="B151" s="5" t="str">
        <f t="shared" si="36"/>
        <v/>
      </c>
      <c r="C151" s="336">
        <f t="shared" si="38"/>
        <v>0</v>
      </c>
      <c r="D151" s="73">
        <v>0</v>
      </c>
      <c r="E151" s="73">
        <v>0</v>
      </c>
      <c r="F151" s="74"/>
      <c r="G151" s="74"/>
      <c r="H151" s="75" t="s">
        <v>99</v>
      </c>
      <c r="I151" s="75" t="s">
        <v>99</v>
      </c>
      <c r="J151" s="75" t="s">
        <v>44</v>
      </c>
      <c r="K151" s="74" t="s">
        <v>99</v>
      </c>
      <c r="L151" s="74" t="s">
        <v>99</v>
      </c>
      <c r="M151" s="287" t="s">
        <v>99</v>
      </c>
      <c r="N151" s="74"/>
      <c r="O151" s="288" t="s">
        <v>99</v>
      </c>
      <c r="P151" s="74" t="s">
        <v>99</v>
      </c>
      <c r="Q151" s="75" t="s">
        <v>44</v>
      </c>
      <c r="R151" s="75" t="s">
        <v>44</v>
      </c>
      <c r="S151" s="75" t="s">
        <v>44</v>
      </c>
      <c r="T151" s="75" t="s">
        <v>44</v>
      </c>
      <c r="U151" s="75" t="s">
        <v>44</v>
      </c>
      <c r="V151" s="75"/>
      <c r="W151" s="75"/>
      <c r="X151" s="75"/>
      <c r="Y151" s="75"/>
      <c r="Z151" s="75"/>
      <c r="AA151" s="75"/>
      <c r="AB151" s="75"/>
      <c r="AC151" s="75"/>
      <c r="AD151" s="75"/>
      <c r="AE151" s="75"/>
      <c r="AF151" s="75"/>
      <c r="AG151" s="75"/>
      <c r="AH151" s="75"/>
    </row>
    <row r="152" spans="1:34" ht="14.5" x14ac:dyDescent="0.35">
      <c r="A152" s="104" t="str">
        <f t="shared" si="37"/>
        <v/>
      </c>
      <c r="B152" s="5" t="str">
        <f t="shared" si="36"/>
        <v/>
      </c>
      <c r="C152" s="336">
        <f t="shared" si="38"/>
        <v>0</v>
      </c>
      <c r="D152" s="73">
        <v>0</v>
      </c>
      <c r="E152" s="73">
        <v>0</v>
      </c>
      <c r="F152" s="74"/>
      <c r="G152" s="74"/>
      <c r="H152" s="75" t="s">
        <v>99</v>
      </c>
      <c r="I152" s="75" t="s">
        <v>99</v>
      </c>
      <c r="J152" s="75" t="s">
        <v>44</v>
      </c>
      <c r="K152" s="74" t="s">
        <v>99</v>
      </c>
      <c r="L152" s="74" t="s">
        <v>99</v>
      </c>
      <c r="M152" s="287" t="s">
        <v>99</v>
      </c>
      <c r="N152" s="74"/>
      <c r="O152" s="288" t="s">
        <v>99</v>
      </c>
      <c r="P152" s="74" t="s">
        <v>99</v>
      </c>
      <c r="Q152" s="75" t="s">
        <v>44</v>
      </c>
      <c r="R152" s="75" t="s">
        <v>44</v>
      </c>
      <c r="S152" s="75" t="s">
        <v>44</v>
      </c>
      <c r="T152" s="75" t="s">
        <v>44</v>
      </c>
      <c r="U152" s="75" t="s">
        <v>44</v>
      </c>
      <c r="V152" s="75"/>
      <c r="W152" s="75"/>
      <c r="X152" s="75"/>
      <c r="Y152" s="75"/>
      <c r="Z152" s="75"/>
      <c r="AA152" s="75"/>
      <c r="AB152" s="75"/>
      <c r="AC152" s="75"/>
      <c r="AD152" s="75"/>
      <c r="AE152" s="75"/>
      <c r="AF152" s="75"/>
      <c r="AG152" s="75"/>
      <c r="AH152" s="75"/>
    </row>
    <row r="153" spans="1:34" ht="14.5" x14ac:dyDescent="0.35">
      <c r="A153" s="104" t="str">
        <f t="shared" si="37"/>
        <v/>
      </c>
      <c r="B153" s="5" t="str">
        <f t="shared" si="36"/>
        <v/>
      </c>
      <c r="C153" s="336">
        <f t="shared" si="38"/>
        <v>0</v>
      </c>
      <c r="D153" s="73">
        <v>0</v>
      </c>
      <c r="E153" s="73">
        <v>0</v>
      </c>
      <c r="F153" s="74"/>
      <c r="G153" s="74"/>
      <c r="H153" s="75" t="s">
        <v>99</v>
      </c>
      <c r="I153" s="75" t="s">
        <v>99</v>
      </c>
      <c r="J153" s="75" t="s">
        <v>44</v>
      </c>
      <c r="K153" s="74" t="s">
        <v>99</v>
      </c>
      <c r="L153" s="74" t="s">
        <v>99</v>
      </c>
      <c r="M153" s="287" t="s">
        <v>99</v>
      </c>
      <c r="N153" s="74"/>
      <c r="O153" s="288" t="s">
        <v>99</v>
      </c>
      <c r="P153" s="74" t="s">
        <v>99</v>
      </c>
      <c r="Q153" s="75" t="s">
        <v>44</v>
      </c>
      <c r="R153" s="75" t="s">
        <v>44</v>
      </c>
      <c r="S153" s="75" t="s">
        <v>44</v>
      </c>
      <c r="T153" s="75" t="s">
        <v>44</v>
      </c>
      <c r="U153" s="75" t="s">
        <v>44</v>
      </c>
      <c r="V153" s="75"/>
      <c r="W153" s="75"/>
      <c r="X153" s="75"/>
      <c r="Y153" s="75"/>
      <c r="Z153" s="75"/>
      <c r="AA153" s="75"/>
      <c r="AB153" s="75"/>
      <c r="AC153" s="75"/>
      <c r="AD153" s="75"/>
      <c r="AE153" s="75"/>
      <c r="AF153" s="75"/>
      <c r="AG153" s="75"/>
      <c r="AH153" s="75"/>
    </row>
    <row r="154" spans="1:34" ht="14.5" x14ac:dyDescent="0.35">
      <c r="A154" s="104" t="str">
        <f t="shared" si="37"/>
        <v/>
      </c>
      <c r="B154" s="5" t="str">
        <f t="shared" si="36"/>
        <v/>
      </c>
      <c r="C154" s="336">
        <f t="shared" si="38"/>
        <v>0</v>
      </c>
      <c r="D154" s="73">
        <v>0</v>
      </c>
      <c r="E154" s="73">
        <v>0</v>
      </c>
      <c r="F154" s="74"/>
      <c r="G154" s="74"/>
      <c r="H154" s="75" t="s">
        <v>99</v>
      </c>
      <c r="I154" s="75" t="s">
        <v>99</v>
      </c>
      <c r="J154" s="75" t="s">
        <v>44</v>
      </c>
      <c r="K154" s="74" t="s">
        <v>99</v>
      </c>
      <c r="L154" s="74" t="s">
        <v>99</v>
      </c>
      <c r="M154" s="287" t="s">
        <v>99</v>
      </c>
      <c r="N154" s="74"/>
      <c r="O154" s="288" t="s">
        <v>99</v>
      </c>
      <c r="P154" s="74" t="s">
        <v>99</v>
      </c>
      <c r="Q154" s="75" t="s">
        <v>44</v>
      </c>
      <c r="R154" s="75" t="s">
        <v>44</v>
      </c>
      <c r="S154" s="75" t="s">
        <v>44</v>
      </c>
      <c r="T154" s="75" t="s">
        <v>44</v>
      </c>
      <c r="U154" s="75" t="s">
        <v>44</v>
      </c>
      <c r="V154" s="75"/>
      <c r="W154" s="75"/>
      <c r="X154" s="75"/>
      <c r="Y154" s="75"/>
      <c r="Z154" s="75"/>
      <c r="AA154" s="75"/>
      <c r="AB154" s="75"/>
      <c r="AC154" s="75"/>
      <c r="AD154" s="75"/>
      <c r="AE154" s="75"/>
      <c r="AF154" s="75"/>
      <c r="AG154" s="75"/>
      <c r="AH154" s="75"/>
    </row>
    <row r="155" spans="1:34" ht="14.5" x14ac:dyDescent="0.35">
      <c r="A155" s="104" t="str">
        <f t="shared" si="37"/>
        <v/>
      </c>
      <c r="B155" s="5" t="str">
        <f t="shared" si="36"/>
        <v/>
      </c>
      <c r="C155" s="336">
        <f t="shared" si="38"/>
        <v>0</v>
      </c>
      <c r="D155" s="73">
        <v>0</v>
      </c>
      <c r="E155" s="73">
        <v>0</v>
      </c>
      <c r="F155" s="74"/>
      <c r="G155" s="74"/>
      <c r="H155" s="75" t="s">
        <v>99</v>
      </c>
      <c r="I155" s="75" t="s">
        <v>99</v>
      </c>
      <c r="J155" s="75" t="s">
        <v>44</v>
      </c>
      <c r="K155" s="74" t="s">
        <v>99</v>
      </c>
      <c r="L155" s="74" t="s">
        <v>99</v>
      </c>
      <c r="M155" s="287" t="s">
        <v>99</v>
      </c>
      <c r="N155" s="74"/>
      <c r="O155" s="288" t="s">
        <v>99</v>
      </c>
      <c r="P155" s="74" t="s">
        <v>99</v>
      </c>
      <c r="Q155" s="75" t="s">
        <v>44</v>
      </c>
      <c r="R155" s="75" t="s">
        <v>44</v>
      </c>
      <c r="S155" s="75" t="s">
        <v>44</v>
      </c>
      <c r="T155" s="75" t="s">
        <v>44</v>
      </c>
      <c r="U155" s="75" t="s">
        <v>44</v>
      </c>
      <c r="V155" s="75"/>
      <c r="W155" s="75"/>
      <c r="X155" s="75"/>
      <c r="Y155" s="75"/>
      <c r="Z155" s="75"/>
      <c r="AA155" s="75"/>
      <c r="AB155" s="75"/>
      <c r="AC155" s="75"/>
      <c r="AD155" s="75"/>
      <c r="AE155" s="75"/>
      <c r="AF155" s="75"/>
      <c r="AG155" s="75"/>
      <c r="AH155" s="75"/>
    </row>
    <row r="156" spans="1:34" ht="14.5" x14ac:dyDescent="0.35">
      <c r="A156" s="104" t="str">
        <f t="shared" si="37"/>
        <v/>
      </c>
      <c r="B156" s="5" t="str">
        <f t="shared" si="36"/>
        <v/>
      </c>
      <c r="C156" s="336">
        <f t="shared" si="38"/>
        <v>0</v>
      </c>
      <c r="D156" s="73">
        <v>0</v>
      </c>
      <c r="E156" s="73">
        <v>0</v>
      </c>
      <c r="F156" s="74"/>
      <c r="G156" s="74"/>
      <c r="H156" s="75" t="s">
        <v>99</v>
      </c>
      <c r="I156" s="75" t="s">
        <v>99</v>
      </c>
      <c r="J156" s="75" t="s">
        <v>44</v>
      </c>
      <c r="K156" s="74" t="s">
        <v>99</v>
      </c>
      <c r="L156" s="74" t="s">
        <v>99</v>
      </c>
      <c r="M156" s="287" t="s">
        <v>99</v>
      </c>
      <c r="N156" s="74"/>
      <c r="O156" s="288" t="s">
        <v>99</v>
      </c>
      <c r="P156" s="74" t="s">
        <v>99</v>
      </c>
      <c r="Q156" s="75" t="s">
        <v>44</v>
      </c>
      <c r="R156" s="75" t="s">
        <v>44</v>
      </c>
      <c r="S156" s="75" t="s">
        <v>44</v>
      </c>
      <c r="T156" s="75" t="s">
        <v>44</v>
      </c>
      <c r="U156" s="75" t="s">
        <v>44</v>
      </c>
      <c r="V156" s="75"/>
      <c r="W156" s="75"/>
      <c r="X156" s="75"/>
      <c r="Y156" s="75"/>
      <c r="Z156" s="75"/>
      <c r="AA156" s="75"/>
      <c r="AB156" s="75"/>
      <c r="AC156" s="75"/>
      <c r="AD156" s="75"/>
      <c r="AE156" s="75"/>
      <c r="AF156" s="75"/>
      <c r="AG156" s="75"/>
      <c r="AH156" s="75"/>
    </row>
    <row r="157" spans="1:34" ht="14.5" x14ac:dyDescent="0.35">
      <c r="A157" s="104" t="str">
        <f t="shared" si="37"/>
        <v/>
      </c>
      <c r="B157" s="5" t="str">
        <f t="shared" si="36"/>
        <v/>
      </c>
      <c r="C157" s="336">
        <f t="shared" si="38"/>
        <v>0</v>
      </c>
      <c r="D157" s="73">
        <v>0</v>
      </c>
      <c r="E157" s="73">
        <v>0</v>
      </c>
      <c r="F157" s="74"/>
      <c r="G157" s="74"/>
      <c r="H157" s="75" t="s">
        <v>99</v>
      </c>
      <c r="I157" s="75" t="s">
        <v>99</v>
      </c>
      <c r="J157" s="75" t="s">
        <v>44</v>
      </c>
      <c r="K157" s="74" t="s">
        <v>99</v>
      </c>
      <c r="L157" s="74" t="s">
        <v>99</v>
      </c>
      <c r="M157" s="287" t="s">
        <v>99</v>
      </c>
      <c r="N157" s="74"/>
      <c r="O157" s="288" t="s">
        <v>99</v>
      </c>
      <c r="P157" s="74" t="s">
        <v>99</v>
      </c>
      <c r="Q157" s="75" t="s">
        <v>44</v>
      </c>
      <c r="R157" s="75" t="s">
        <v>44</v>
      </c>
      <c r="S157" s="75" t="s">
        <v>44</v>
      </c>
      <c r="T157" s="75" t="s">
        <v>44</v>
      </c>
      <c r="U157" s="75" t="s">
        <v>44</v>
      </c>
      <c r="V157" s="75"/>
      <c r="W157" s="75"/>
      <c r="X157" s="75"/>
      <c r="Y157" s="75"/>
      <c r="Z157" s="75"/>
      <c r="AA157" s="75"/>
      <c r="AB157" s="75"/>
      <c r="AC157" s="75"/>
      <c r="AD157" s="75"/>
      <c r="AE157" s="75"/>
      <c r="AF157" s="75"/>
      <c r="AG157" s="75"/>
      <c r="AH157" s="75"/>
    </row>
    <row r="158" spans="1:34" ht="14.5" x14ac:dyDescent="0.35">
      <c r="A158" s="104" t="str">
        <f t="shared" si="37"/>
        <v/>
      </c>
      <c r="B158" s="5" t="str">
        <f t="shared" si="36"/>
        <v/>
      </c>
      <c r="C158" s="336">
        <f t="shared" si="38"/>
        <v>0</v>
      </c>
      <c r="D158" s="73">
        <v>0</v>
      </c>
      <c r="E158" s="73">
        <v>0</v>
      </c>
      <c r="F158" s="74"/>
      <c r="G158" s="74"/>
      <c r="H158" s="75" t="s">
        <v>99</v>
      </c>
      <c r="I158" s="75" t="s">
        <v>99</v>
      </c>
      <c r="J158" s="75" t="s">
        <v>44</v>
      </c>
      <c r="K158" s="74" t="s">
        <v>99</v>
      </c>
      <c r="L158" s="74" t="s">
        <v>99</v>
      </c>
      <c r="M158" s="287" t="s">
        <v>99</v>
      </c>
      <c r="N158" s="74"/>
      <c r="O158" s="288" t="s">
        <v>99</v>
      </c>
      <c r="P158" s="74" t="s">
        <v>99</v>
      </c>
      <c r="Q158" s="75" t="s">
        <v>44</v>
      </c>
      <c r="R158" s="75" t="s">
        <v>44</v>
      </c>
      <c r="S158" s="75" t="s">
        <v>44</v>
      </c>
      <c r="T158" s="75" t="s">
        <v>44</v>
      </c>
      <c r="U158" s="75" t="s">
        <v>44</v>
      </c>
      <c r="V158" s="75"/>
      <c r="W158" s="75"/>
      <c r="X158" s="75"/>
      <c r="Y158" s="75"/>
      <c r="Z158" s="75"/>
      <c r="AA158" s="75"/>
      <c r="AB158" s="75"/>
      <c r="AC158" s="75"/>
      <c r="AD158" s="75"/>
      <c r="AE158" s="75"/>
      <c r="AF158" s="75"/>
      <c r="AG158" s="75"/>
      <c r="AH158" s="75"/>
    </row>
    <row r="159" spans="1:34" ht="14.5" x14ac:dyDescent="0.35">
      <c r="A159" s="104" t="str">
        <f t="shared" si="37"/>
        <v/>
      </c>
      <c r="B159" s="5" t="str">
        <f t="shared" si="36"/>
        <v/>
      </c>
      <c r="C159" s="336">
        <f t="shared" si="38"/>
        <v>0</v>
      </c>
      <c r="D159" s="73">
        <v>0</v>
      </c>
      <c r="E159" s="73">
        <v>0</v>
      </c>
      <c r="F159" s="74"/>
      <c r="G159" s="74"/>
      <c r="H159" s="75" t="s">
        <v>99</v>
      </c>
      <c r="I159" s="75" t="s">
        <v>99</v>
      </c>
      <c r="J159" s="75" t="s">
        <v>44</v>
      </c>
      <c r="K159" s="74" t="s">
        <v>99</v>
      </c>
      <c r="L159" s="74" t="s">
        <v>99</v>
      </c>
      <c r="M159" s="287" t="s">
        <v>99</v>
      </c>
      <c r="N159" s="74"/>
      <c r="O159" s="288" t="s">
        <v>99</v>
      </c>
      <c r="P159" s="74" t="s">
        <v>99</v>
      </c>
      <c r="Q159" s="75" t="s">
        <v>44</v>
      </c>
      <c r="R159" s="75" t="s">
        <v>44</v>
      </c>
      <c r="S159" s="75" t="s">
        <v>44</v>
      </c>
      <c r="T159" s="75" t="s">
        <v>44</v>
      </c>
      <c r="U159" s="75" t="s">
        <v>44</v>
      </c>
      <c r="V159" s="75"/>
      <c r="W159" s="75"/>
      <c r="X159" s="75"/>
      <c r="Y159" s="75"/>
      <c r="Z159" s="75"/>
      <c r="AA159" s="75"/>
      <c r="AB159" s="75"/>
      <c r="AC159" s="75"/>
      <c r="AD159" s="75"/>
      <c r="AE159" s="75"/>
      <c r="AF159" s="75"/>
      <c r="AG159" s="75"/>
      <c r="AH159" s="75"/>
    </row>
    <row r="160" spans="1:34" ht="14.5" x14ac:dyDescent="0.35">
      <c r="A160" s="104" t="str">
        <f t="shared" si="37"/>
        <v/>
      </c>
      <c r="B160" s="5" t="str">
        <f t="shared" si="36"/>
        <v/>
      </c>
      <c r="C160" s="336">
        <f t="shared" si="38"/>
        <v>0</v>
      </c>
      <c r="D160" s="73">
        <v>0</v>
      </c>
      <c r="E160" s="73">
        <v>0</v>
      </c>
      <c r="F160" s="74"/>
      <c r="G160" s="74"/>
      <c r="H160" s="75" t="s">
        <v>99</v>
      </c>
      <c r="I160" s="75" t="s">
        <v>99</v>
      </c>
      <c r="J160" s="75" t="s">
        <v>44</v>
      </c>
      <c r="K160" s="74" t="s">
        <v>99</v>
      </c>
      <c r="L160" s="74" t="s">
        <v>99</v>
      </c>
      <c r="M160" s="287" t="s">
        <v>99</v>
      </c>
      <c r="N160" s="74"/>
      <c r="O160" s="288" t="s">
        <v>99</v>
      </c>
      <c r="P160" s="74" t="s">
        <v>99</v>
      </c>
      <c r="Q160" s="75" t="s">
        <v>44</v>
      </c>
      <c r="R160" s="75" t="s">
        <v>44</v>
      </c>
      <c r="S160" s="75" t="s">
        <v>44</v>
      </c>
      <c r="T160" s="75" t="s">
        <v>44</v>
      </c>
      <c r="U160" s="75" t="s">
        <v>44</v>
      </c>
      <c r="V160" s="75"/>
      <c r="W160" s="75"/>
      <c r="X160" s="75"/>
      <c r="Y160" s="75"/>
      <c r="Z160" s="75"/>
      <c r="AA160" s="75"/>
      <c r="AB160" s="75"/>
      <c r="AC160" s="75"/>
      <c r="AD160" s="75"/>
      <c r="AE160" s="75"/>
      <c r="AF160" s="75"/>
      <c r="AG160" s="75"/>
      <c r="AH160" s="75"/>
    </row>
    <row r="161" spans="1:34" ht="14.5" x14ac:dyDescent="0.35">
      <c r="A161" s="104" t="str">
        <f t="shared" si="37"/>
        <v/>
      </c>
      <c r="B161" s="5" t="str">
        <f t="shared" si="36"/>
        <v/>
      </c>
      <c r="C161" s="336">
        <f t="shared" si="38"/>
        <v>0</v>
      </c>
      <c r="D161" s="73">
        <v>0</v>
      </c>
      <c r="E161" s="73">
        <v>0</v>
      </c>
      <c r="F161" s="74"/>
      <c r="G161" s="74"/>
      <c r="H161" s="75" t="s">
        <v>99</v>
      </c>
      <c r="I161" s="75" t="s">
        <v>99</v>
      </c>
      <c r="J161" s="75" t="s">
        <v>44</v>
      </c>
      <c r="K161" s="74" t="s">
        <v>99</v>
      </c>
      <c r="L161" s="74" t="s">
        <v>99</v>
      </c>
      <c r="M161" s="287" t="s">
        <v>99</v>
      </c>
      <c r="N161" s="74"/>
      <c r="O161" s="288" t="s">
        <v>99</v>
      </c>
      <c r="P161" s="74" t="s">
        <v>99</v>
      </c>
      <c r="Q161" s="75" t="s">
        <v>44</v>
      </c>
      <c r="R161" s="75" t="s">
        <v>44</v>
      </c>
      <c r="S161" s="75" t="s">
        <v>44</v>
      </c>
      <c r="T161" s="75" t="s">
        <v>44</v>
      </c>
      <c r="U161" s="75" t="s">
        <v>44</v>
      </c>
      <c r="V161" s="75"/>
      <c r="W161" s="75"/>
      <c r="X161" s="75"/>
      <c r="Y161" s="75"/>
      <c r="Z161" s="75"/>
      <c r="AA161" s="75"/>
      <c r="AB161" s="75"/>
      <c r="AC161" s="75"/>
      <c r="AD161" s="75"/>
      <c r="AE161" s="75"/>
      <c r="AF161" s="75"/>
      <c r="AG161" s="75"/>
      <c r="AH161" s="75"/>
    </row>
    <row r="162" spans="1:34" ht="14.5" x14ac:dyDescent="0.35">
      <c r="A162" s="104" t="str">
        <f t="shared" si="37"/>
        <v/>
      </c>
      <c r="B162" s="5" t="str">
        <f t="shared" si="36"/>
        <v/>
      </c>
      <c r="C162" s="336">
        <f t="shared" si="38"/>
        <v>0</v>
      </c>
      <c r="D162" s="73">
        <v>0</v>
      </c>
      <c r="E162" s="73">
        <v>0</v>
      </c>
      <c r="F162" s="74"/>
      <c r="G162" s="74"/>
      <c r="H162" s="75" t="s">
        <v>99</v>
      </c>
      <c r="I162" s="75" t="s">
        <v>99</v>
      </c>
      <c r="J162" s="75" t="s">
        <v>44</v>
      </c>
      <c r="K162" s="74" t="s">
        <v>99</v>
      </c>
      <c r="L162" s="74" t="s">
        <v>99</v>
      </c>
      <c r="M162" s="287" t="s">
        <v>99</v>
      </c>
      <c r="N162" s="74"/>
      <c r="O162" s="288" t="s">
        <v>99</v>
      </c>
      <c r="P162" s="74" t="s">
        <v>99</v>
      </c>
      <c r="Q162" s="75" t="s">
        <v>44</v>
      </c>
      <c r="R162" s="75" t="s">
        <v>44</v>
      </c>
      <c r="S162" s="75" t="s">
        <v>44</v>
      </c>
      <c r="T162" s="75" t="s">
        <v>44</v>
      </c>
      <c r="U162" s="75" t="s">
        <v>44</v>
      </c>
      <c r="V162" s="75"/>
      <c r="W162" s="75"/>
      <c r="X162" s="75"/>
      <c r="Y162" s="75"/>
      <c r="Z162" s="75"/>
      <c r="AA162" s="75"/>
      <c r="AB162" s="75"/>
      <c r="AC162" s="75"/>
      <c r="AD162" s="75"/>
      <c r="AE162" s="75"/>
      <c r="AF162" s="75"/>
      <c r="AG162" s="75"/>
      <c r="AH162" s="75"/>
    </row>
    <row r="163" spans="1:34" ht="14.5" x14ac:dyDescent="0.35">
      <c r="A163" s="104" t="str">
        <f t="shared" si="37"/>
        <v/>
      </c>
      <c r="B163" s="5" t="str">
        <f t="shared" si="36"/>
        <v/>
      </c>
      <c r="C163" s="336">
        <f t="shared" si="38"/>
        <v>0</v>
      </c>
      <c r="D163" s="73">
        <v>0</v>
      </c>
      <c r="E163" s="73">
        <v>0</v>
      </c>
      <c r="F163" s="74"/>
      <c r="G163" s="74"/>
      <c r="H163" s="75" t="s">
        <v>99</v>
      </c>
      <c r="I163" s="75" t="s">
        <v>99</v>
      </c>
      <c r="J163" s="75" t="s">
        <v>44</v>
      </c>
      <c r="K163" s="74" t="s">
        <v>99</v>
      </c>
      <c r="L163" s="74" t="s">
        <v>99</v>
      </c>
      <c r="M163" s="287" t="s">
        <v>99</v>
      </c>
      <c r="N163" s="74"/>
      <c r="O163" s="288" t="s">
        <v>99</v>
      </c>
      <c r="P163" s="74" t="s">
        <v>99</v>
      </c>
      <c r="Q163" s="75" t="s">
        <v>44</v>
      </c>
      <c r="R163" s="75" t="s">
        <v>44</v>
      </c>
      <c r="S163" s="75" t="s">
        <v>44</v>
      </c>
      <c r="T163" s="75" t="s">
        <v>44</v>
      </c>
      <c r="U163" s="75" t="s">
        <v>44</v>
      </c>
      <c r="V163" s="75"/>
      <c r="W163" s="75"/>
      <c r="X163" s="75"/>
      <c r="Y163" s="75"/>
      <c r="Z163" s="75"/>
      <c r="AA163" s="75"/>
      <c r="AB163" s="75"/>
      <c r="AC163" s="75"/>
      <c r="AD163" s="75"/>
      <c r="AE163" s="75"/>
      <c r="AF163" s="75"/>
      <c r="AG163" s="75"/>
      <c r="AH163" s="75"/>
    </row>
    <row r="164" spans="1:34" ht="14.5" x14ac:dyDescent="0.35">
      <c r="A164" s="104" t="str">
        <f t="shared" si="37"/>
        <v/>
      </c>
      <c r="B164" s="5" t="str">
        <f t="shared" si="36"/>
        <v/>
      </c>
      <c r="C164" s="336">
        <f t="shared" si="38"/>
        <v>0</v>
      </c>
      <c r="D164" s="73">
        <v>0</v>
      </c>
      <c r="E164" s="73">
        <v>0</v>
      </c>
      <c r="F164" s="74"/>
      <c r="G164" s="74"/>
      <c r="H164" s="75" t="s">
        <v>99</v>
      </c>
      <c r="I164" s="75" t="s">
        <v>99</v>
      </c>
      <c r="J164" s="75" t="s">
        <v>44</v>
      </c>
      <c r="K164" s="74" t="s">
        <v>99</v>
      </c>
      <c r="L164" s="74" t="s">
        <v>99</v>
      </c>
      <c r="M164" s="287" t="s">
        <v>99</v>
      </c>
      <c r="N164" s="74"/>
      <c r="O164" s="288" t="s">
        <v>99</v>
      </c>
      <c r="P164" s="74" t="s">
        <v>99</v>
      </c>
      <c r="Q164" s="75" t="s">
        <v>44</v>
      </c>
      <c r="R164" s="75" t="s">
        <v>44</v>
      </c>
      <c r="S164" s="75" t="s">
        <v>44</v>
      </c>
      <c r="T164" s="75" t="s">
        <v>44</v>
      </c>
      <c r="U164" s="75" t="s">
        <v>44</v>
      </c>
      <c r="V164" s="75"/>
      <c r="W164" s="75"/>
      <c r="X164" s="75"/>
      <c r="Y164" s="75"/>
      <c r="Z164" s="75"/>
      <c r="AA164" s="75"/>
      <c r="AB164" s="75"/>
      <c r="AC164" s="75"/>
      <c r="AD164" s="75"/>
      <c r="AE164" s="75"/>
      <c r="AF164" s="75"/>
      <c r="AG164" s="75"/>
      <c r="AH164" s="75"/>
    </row>
    <row r="165" spans="1:34" ht="14.5" x14ac:dyDescent="0.35">
      <c r="A165" s="104" t="str">
        <f t="shared" si="37"/>
        <v/>
      </c>
      <c r="B165" s="5" t="str">
        <f t="shared" si="36"/>
        <v/>
      </c>
      <c r="C165" s="336">
        <f t="shared" si="38"/>
        <v>0</v>
      </c>
      <c r="D165" s="73">
        <v>0</v>
      </c>
      <c r="E165" s="73">
        <v>0</v>
      </c>
      <c r="F165" s="74"/>
      <c r="G165" s="74"/>
      <c r="H165" s="75" t="s">
        <v>99</v>
      </c>
      <c r="I165" s="75" t="s">
        <v>99</v>
      </c>
      <c r="J165" s="75" t="s">
        <v>44</v>
      </c>
      <c r="K165" s="74" t="s">
        <v>99</v>
      </c>
      <c r="L165" s="74" t="s">
        <v>99</v>
      </c>
      <c r="M165" s="287" t="s">
        <v>99</v>
      </c>
      <c r="N165" s="74"/>
      <c r="O165" s="288" t="s">
        <v>99</v>
      </c>
      <c r="P165" s="74" t="s">
        <v>99</v>
      </c>
      <c r="Q165" s="75" t="s">
        <v>44</v>
      </c>
      <c r="R165" s="75" t="s">
        <v>44</v>
      </c>
      <c r="S165" s="75" t="s">
        <v>44</v>
      </c>
      <c r="T165" s="75" t="s">
        <v>44</v>
      </c>
      <c r="U165" s="75" t="s">
        <v>44</v>
      </c>
      <c r="V165" s="75"/>
      <c r="W165" s="75"/>
      <c r="X165" s="75"/>
      <c r="Y165" s="75"/>
      <c r="Z165" s="75"/>
      <c r="AA165" s="75"/>
      <c r="AB165" s="75"/>
      <c r="AC165" s="75"/>
      <c r="AD165" s="75"/>
      <c r="AE165" s="75"/>
      <c r="AF165" s="75"/>
      <c r="AG165" s="75"/>
      <c r="AH165" s="75"/>
    </row>
    <row r="166" spans="1:34" ht="14.5" x14ac:dyDescent="0.35">
      <c r="A166" s="104" t="str">
        <f t="shared" si="37"/>
        <v/>
      </c>
      <c r="B166" s="5" t="str">
        <f t="shared" si="36"/>
        <v/>
      </c>
      <c r="C166" s="336">
        <f t="shared" si="38"/>
        <v>0</v>
      </c>
      <c r="D166" s="73">
        <v>0</v>
      </c>
      <c r="E166" s="73">
        <v>0</v>
      </c>
      <c r="F166" s="74"/>
      <c r="G166" s="74"/>
      <c r="H166" s="75" t="s">
        <v>99</v>
      </c>
      <c r="I166" s="75" t="s">
        <v>99</v>
      </c>
      <c r="J166" s="75" t="s">
        <v>44</v>
      </c>
      <c r="K166" s="74" t="s">
        <v>99</v>
      </c>
      <c r="L166" s="74" t="s">
        <v>99</v>
      </c>
      <c r="M166" s="287" t="s">
        <v>99</v>
      </c>
      <c r="N166" s="74"/>
      <c r="O166" s="288" t="s">
        <v>99</v>
      </c>
      <c r="P166" s="74" t="s">
        <v>99</v>
      </c>
      <c r="Q166" s="75" t="s">
        <v>44</v>
      </c>
      <c r="R166" s="75" t="s">
        <v>44</v>
      </c>
      <c r="S166" s="75" t="s">
        <v>44</v>
      </c>
      <c r="T166" s="75" t="s">
        <v>44</v>
      </c>
      <c r="U166" s="75" t="s">
        <v>44</v>
      </c>
      <c r="V166" s="75"/>
      <c r="W166" s="75"/>
      <c r="X166" s="75"/>
      <c r="Y166" s="75"/>
      <c r="Z166" s="75"/>
      <c r="AA166" s="75"/>
      <c r="AB166" s="75"/>
      <c r="AC166" s="75"/>
      <c r="AD166" s="75"/>
      <c r="AE166" s="75"/>
      <c r="AF166" s="75"/>
      <c r="AG166" s="75"/>
      <c r="AH166" s="75"/>
    </row>
    <row r="167" spans="1:34" ht="14.5" x14ac:dyDescent="0.35">
      <c r="A167" s="104" t="str">
        <f t="shared" si="37"/>
        <v/>
      </c>
      <c r="B167" s="5" t="str">
        <f t="shared" si="36"/>
        <v/>
      </c>
      <c r="C167" s="336">
        <f t="shared" si="38"/>
        <v>0</v>
      </c>
      <c r="D167" s="73">
        <v>0</v>
      </c>
      <c r="E167" s="73">
        <v>0</v>
      </c>
      <c r="F167" s="74"/>
      <c r="G167" s="74"/>
      <c r="H167" s="75" t="s">
        <v>99</v>
      </c>
      <c r="I167" s="75" t="s">
        <v>99</v>
      </c>
      <c r="J167" s="75" t="s">
        <v>44</v>
      </c>
      <c r="K167" s="74" t="s">
        <v>99</v>
      </c>
      <c r="L167" s="74" t="s">
        <v>99</v>
      </c>
      <c r="M167" s="287" t="s">
        <v>99</v>
      </c>
      <c r="N167" s="74"/>
      <c r="O167" s="288" t="s">
        <v>99</v>
      </c>
      <c r="P167" s="74" t="s">
        <v>99</v>
      </c>
      <c r="Q167" s="75" t="s">
        <v>44</v>
      </c>
      <c r="R167" s="75" t="s">
        <v>44</v>
      </c>
      <c r="S167" s="75" t="s">
        <v>44</v>
      </c>
      <c r="T167" s="75" t="s">
        <v>44</v>
      </c>
      <c r="U167" s="75" t="s">
        <v>44</v>
      </c>
      <c r="V167" s="75"/>
      <c r="W167" s="75"/>
      <c r="X167" s="75"/>
      <c r="Y167" s="75"/>
      <c r="Z167" s="75"/>
      <c r="AA167" s="75"/>
      <c r="AB167" s="75"/>
      <c r="AC167" s="75"/>
      <c r="AD167" s="75"/>
      <c r="AE167" s="75"/>
      <c r="AF167" s="75"/>
      <c r="AG167" s="75"/>
      <c r="AH167" s="75"/>
    </row>
    <row r="168" spans="1:34" ht="14.5" x14ac:dyDescent="0.35">
      <c r="A168" s="104" t="str">
        <f t="shared" si="37"/>
        <v/>
      </c>
      <c r="B168" s="5" t="str">
        <f t="shared" si="36"/>
        <v/>
      </c>
      <c r="C168" s="336">
        <f t="shared" si="38"/>
        <v>0</v>
      </c>
      <c r="D168" s="73">
        <v>0</v>
      </c>
      <c r="E168" s="73">
        <v>0</v>
      </c>
      <c r="F168" s="74"/>
      <c r="G168" s="74"/>
      <c r="H168" s="75" t="s">
        <v>99</v>
      </c>
      <c r="I168" s="75" t="s">
        <v>99</v>
      </c>
      <c r="J168" s="75" t="s">
        <v>44</v>
      </c>
      <c r="K168" s="74" t="s">
        <v>99</v>
      </c>
      <c r="L168" s="74" t="s">
        <v>99</v>
      </c>
      <c r="M168" s="287" t="s">
        <v>99</v>
      </c>
      <c r="N168" s="74"/>
      <c r="O168" s="288" t="s">
        <v>99</v>
      </c>
      <c r="P168" s="74" t="s">
        <v>99</v>
      </c>
      <c r="Q168" s="75" t="s">
        <v>44</v>
      </c>
      <c r="R168" s="75" t="s">
        <v>44</v>
      </c>
      <c r="S168" s="75" t="s">
        <v>44</v>
      </c>
      <c r="T168" s="75" t="s">
        <v>44</v>
      </c>
      <c r="U168" s="75" t="s">
        <v>44</v>
      </c>
      <c r="V168" s="75"/>
      <c r="W168" s="75"/>
      <c r="X168" s="75"/>
      <c r="Y168" s="75"/>
      <c r="Z168" s="75"/>
      <c r="AA168" s="75"/>
      <c r="AB168" s="75"/>
      <c r="AC168" s="75"/>
      <c r="AD168" s="75"/>
      <c r="AE168" s="75"/>
      <c r="AF168" s="75"/>
      <c r="AG168" s="75"/>
      <c r="AH168" s="75"/>
    </row>
    <row r="169" spans="1:34" ht="14.5" x14ac:dyDescent="0.35">
      <c r="A169" s="104" t="str">
        <f t="shared" si="37"/>
        <v/>
      </c>
      <c r="B169" s="5" t="str">
        <f t="shared" si="36"/>
        <v/>
      </c>
      <c r="C169" s="336">
        <f t="shared" si="38"/>
        <v>0</v>
      </c>
      <c r="D169" s="73">
        <v>0</v>
      </c>
      <c r="E169" s="73">
        <v>0</v>
      </c>
      <c r="F169" s="74"/>
      <c r="G169" s="74"/>
      <c r="H169" s="75" t="s">
        <v>99</v>
      </c>
      <c r="I169" s="75" t="s">
        <v>99</v>
      </c>
      <c r="J169" s="75" t="s">
        <v>44</v>
      </c>
      <c r="K169" s="74" t="s">
        <v>99</v>
      </c>
      <c r="L169" s="74" t="s">
        <v>99</v>
      </c>
      <c r="M169" s="287" t="s">
        <v>99</v>
      </c>
      <c r="N169" s="74"/>
      <c r="O169" s="288" t="s">
        <v>99</v>
      </c>
      <c r="P169" s="74" t="s">
        <v>99</v>
      </c>
      <c r="Q169" s="75" t="s">
        <v>44</v>
      </c>
      <c r="R169" s="75" t="s">
        <v>44</v>
      </c>
      <c r="S169" s="75" t="s">
        <v>44</v>
      </c>
      <c r="T169" s="75" t="s">
        <v>44</v>
      </c>
      <c r="U169" s="75" t="s">
        <v>44</v>
      </c>
      <c r="V169" s="75"/>
      <c r="W169" s="75"/>
      <c r="X169" s="75"/>
      <c r="Y169" s="75"/>
      <c r="Z169" s="75"/>
      <c r="AA169" s="75"/>
      <c r="AB169" s="75"/>
      <c r="AC169" s="75"/>
      <c r="AD169" s="75"/>
      <c r="AE169" s="75"/>
      <c r="AF169" s="75"/>
      <c r="AG169" s="75"/>
      <c r="AH169" s="75"/>
    </row>
    <row r="170" spans="1:34" ht="14.5" x14ac:dyDescent="0.35">
      <c r="A170" s="104" t="str">
        <f t="shared" si="37"/>
        <v/>
      </c>
      <c r="B170" s="5" t="str">
        <f t="shared" si="36"/>
        <v/>
      </c>
      <c r="C170" s="336">
        <f t="shared" si="38"/>
        <v>0</v>
      </c>
      <c r="D170" s="73">
        <v>0</v>
      </c>
      <c r="E170" s="73">
        <v>0</v>
      </c>
      <c r="F170" s="74"/>
      <c r="G170" s="74"/>
      <c r="H170" s="75" t="s">
        <v>99</v>
      </c>
      <c r="I170" s="75" t="s">
        <v>99</v>
      </c>
      <c r="J170" s="75" t="s">
        <v>44</v>
      </c>
      <c r="K170" s="74" t="s">
        <v>99</v>
      </c>
      <c r="L170" s="74" t="s">
        <v>99</v>
      </c>
      <c r="M170" s="287" t="s">
        <v>99</v>
      </c>
      <c r="N170" s="74"/>
      <c r="O170" s="288" t="s">
        <v>99</v>
      </c>
      <c r="P170" s="74" t="s">
        <v>99</v>
      </c>
      <c r="Q170" s="75" t="s">
        <v>44</v>
      </c>
      <c r="R170" s="75" t="s">
        <v>44</v>
      </c>
      <c r="S170" s="75" t="s">
        <v>44</v>
      </c>
      <c r="T170" s="75" t="s">
        <v>44</v>
      </c>
      <c r="U170" s="75" t="s">
        <v>44</v>
      </c>
      <c r="V170" s="75"/>
      <c r="W170" s="75"/>
      <c r="X170" s="75"/>
      <c r="Y170" s="75"/>
      <c r="Z170" s="75"/>
      <c r="AA170" s="75"/>
      <c r="AB170" s="75"/>
      <c r="AC170" s="75"/>
      <c r="AD170" s="75"/>
      <c r="AE170" s="75"/>
      <c r="AF170" s="75"/>
      <c r="AG170" s="75"/>
      <c r="AH170" s="75"/>
    </row>
    <row r="171" spans="1:34" ht="14.5" x14ac:dyDescent="0.35">
      <c r="A171" s="104" t="str">
        <f t="shared" si="37"/>
        <v/>
      </c>
      <c r="B171" s="5" t="str">
        <f t="shared" si="36"/>
        <v/>
      </c>
      <c r="C171" s="336">
        <f t="shared" si="38"/>
        <v>0</v>
      </c>
      <c r="D171" s="73">
        <v>0</v>
      </c>
      <c r="E171" s="73">
        <v>0</v>
      </c>
      <c r="F171" s="74"/>
      <c r="G171" s="74"/>
      <c r="H171" s="75" t="s">
        <v>99</v>
      </c>
      <c r="I171" s="75" t="s">
        <v>99</v>
      </c>
      <c r="J171" s="75" t="s">
        <v>44</v>
      </c>
      <c r="K171" s="74" t="s">
        <v>99</v>
      </c>
      <c r="L171" s="74" t="s">
        <v>99</v>
      </c>
      <c r="M171" s="287" t="s">
        <v>99</v>
      </c>
      <c r="N171" s="74"/>
      <c r="O171" s="288" t="s">
        <v>99</v>
      </c>
      <c r="P171" s="74" t="s">
        <v>99</v>
      </c>
      <c r="Q171" s="75" t="s">
        <v>44</v>
      </c>
      <c r="R171" s="75" t="s">
        <v>44</v>
      </c>
      <c r="S171" s="75" t="s">
        <v>44</v>
      </c>
      <c r="T171" s="75" t="s">
        <v>44</v>
      </c>
      <c r="U171" s="75" t="s">
        <v>44</v>
      </c>
      <c r="V171" s="75"/>
      <c r="W171" s="75"/>
      <c r="X171" s="75"/>
      <c r="Y171" s="75"/>
      <c r="Z171" s="75"/>
      <c r="AA171" s="75"/>
      <c r="AB171" s="75"/>
      <c r="AC171" s="75"/>
      <c r="AD171" s="75"/>
      <c r="AE171" s="75"/>
      <c r="AF171" s="75"/>
      <c r="AG171" s="75"/>
      <c r="AH171" s="75"/>
    </row>
    <row r="172" spans="1:34" ht="14.5" x14ac:dyDescent="0.35">
      <c r="A172" s="104" t="str">
        <f t="shared" si="37"/>
        <v/>
      </c>
      <c r="B172" s="5" t="str">
        <f t="shared" si="36"/>
        <v/>
      </c>
      <c r="C172" s="336">
        <f t="shared" si="38"/>
        <v>0</v>
      </c>
      <c r="D172" s="73">
        <v>0</v>
      </c>
      <c r="E172" s="73">
        <v>0</v>
      </c>
      <c r="F172" s="74"/>
      <c r="G172" s="74"/>
      <c r="H172" s="75" t="s">
        <v>99</v>
      </c>
      <c r="I172" s="75" t="s">
        <v>99</v>
      </c>
      <c r="J172" s="75" t="s">
        <v>44</v>
      </c>
      <c r="K172" s="74" t="s">
        <v>99</v>
      </c>
      <c r="L172" s="74" t="s">
        <v>99</v>
      </c>
      <c r="M172" s="287" t="s">
        <v>99</v>
      </c>
      <c r="N172" s="74"/>
      <c r="O172" s="288" t="s">
        <v>99</v>
      </c>
      <c r="P172" s="74" t="s">
        <v>99</v>
      </c>
      <c r="Q172" s="75" t="s">
        <v>44</v>
      </c>
      <c r="R172" s="75" t="s">
        <v>44</v>
      </c>
      <c r="S172" s="75" t="s">
        <v>44</v>
      </c>
      <c r="T172" s="75" t="s">
        <v>44</v>
      </c>
      <c r="U172" s="75" t="s">
        <v>44</v>
      </c>
      <c r="V172" s="75"/>
      <c r="W172" s="75"/>
      <c r="X172" s="75"/>
      <c r="Y172" s="75"/>
      <c r="Z172" s="75"/>
      <c r="AA172" s="75"/>
      <c r="AB172" s="75"/>
      <c r="AC172" s="75"/>
      <c r="AD172" s="75"/>
      <c r="AE172" s="75"/>
      <c r="AF172" s="75"/>
      <c r="AG172" s="75"/>
      <c r="AH172" s="75"/>
    </row>
    <row r="173" spans="1:34" ht="14.5" x14ac:dyDescent="0.35">
      <c r="A173" s="104" t="str">
        <f t="shared" si="37"/>
        <v/>
      </c>
      <c r="B173" s="5" t="str">
        <f t="shared" si="36"/>
        <v/>
      </c>
      <c r="C173" s="336">
        <f t="shared" si="38"/>
        <v>0</v>
      </c>
      <c r="D173" s="73">
        <v>0</v>
      </c>
      <c r="E173" s="73">
        <v>0</v>
      </c>
      <c r="F173" s="74"/>
      <c r="G173" s="74"/>
      <c r="H173" s="75" t="s">
        <v>99</v>
      </c>
      <c r="I173" s="75" t="s">
        <v>99</v>
      </c>
      <c r="J173" s="75" t="s">
        <v>44</v>
      </c>
      <c r="K173" s="74" t="s">
        <v>99</v>
      </c>
      <c r="L173" s="74" t="s">
        <v>99</v>
      </c>
      <c r="M173" s="287" t="s">
        <v>99</v>
      </c>
      <c r="N173" s="74"/>
      <c r="O173" s="288" t="s">
        <v>99</v>
      </c>
      <c r="P173" s="74" t="s">
        <v>99</v>
      </c>
      <c r="Q173" s="75" t="s">
        <v>44</v>
      </c>
      <c r="R173" s="75" t="s">
        <v>44</v>
      </c>
      <c r="S173" s="75" t="s">
        <v>44</v>
      </c>
      <c r="T173" s="75" t="s">
        <v>44</v>
      </c>
      <c r="U173" s="75" t="s">
        <v>44</v>
      </c>
      <c r="V173" s="75"/>
      <c r="W173" s="75"/>
      <c r="X173" s="75"/>
      <c r="Y173" s="75"/>
      <c r="Z173" s="75"/>
      <c r="AA173" s="75"/>
      <c r="AB173" s="75"/>
      <c r="AC173" s="75"/>
      <c r="AD173" s="75"/>
      <c r="AE173" s="75"/>
      <c r="AF173" s="75"/>
      <c r="AG173" s="75"/>
      <c r="AH173" s="75"/>
    </row>
    <row r="174" spans="1:34" ht="14.5" x14ac:dyDescent="0.35">
      <c r="A174" s="104" t="str">
        <f t="shared" si="37"/>
        <v/>
      </c>
      <c r="B174" s="5" t="str">
        <f t="shared" si="36"/>
        <v/>
      </c>
      <c r="C174" s="336">
        <f t="shared" si="38"/>
        <v>0</v>
      </c>
      <c r="D174" s="73">
        <v>0</v>
      </c>
      <c r="E174" s="73">
        <v>0</v>
      </c>
      <c r="F174" s="74"/>
      <c r="G174" s="74"/>
      <c r="H174" s="75" t="s">
        <v>99</v>
      </c>
      <c r="I174" s="75" t="s">
        <v>99</v>
      </c>
      <c r="J174" s="75" t="s">
        <v>44</v>
      </c>
      <c r="K174" s="74" t="s">
        <v>99</v>
      </c>
      <c r="L174" s="74" t="s">
        <v>99</v>
      </c>
      <c r="M174" s="287" t="s">
        <v>99</v>
      </c>
      <c r="N174" s="74"/>
      <c r="O174" s="288" t="s">
        <v>99</v>
      </c>
      <c r="P174" s="74" t="s">
        <v>99</v>
      </c>
      <c r="Q174" s="75" t="s">
        <v>44</v>
      </c>
      <c r="R174" s="75" t="s">
        <v>44</v>
      </c>
      <c r="S174" s="75" t="s">
        <v>44</v>
      </c>
      <c r="T174" s="75" t="s">
        <v>44</v>
      </c>
      <c r="U174" s="75" t="s">
        <v>44</v>
      </c>
      <c r="V174" s="75"/>
      <c r="W174" s="75"/>
      <c r="X174" s="75"/>
      <c r="Y174" s="75"/>
      <c r="Z174" s="75"/>
      <c r="AA174" s="75"/>
      <c r="AB174" s="75"/>
      <c r="AC174" s="75"/>
      <c r="AD174" s="75"/>
      <c r="AE174" s="75"/>
      <c r="AF174" s="75"/>
      <c r="AG174" s="75"/>
      <c r="AH174" s="75"/>
    </row>
    <row r="175" spans="1:34" ht="14.5" x14ac:dyDescent="0.35">
      <c r="A175" s="104" t="str">
        <f t="shared" si="37"/>
        <v/>
      </c>
      <c r="B175" s="5" t="str">
        <f t="shared" si="36"/>
        <v/>
      </c>
      <c r="C175" s="336">
        <f t="shared" si="38"/>
        <v>0</v>
      </c>
      <c r="D175" s="73">
        <v>0</v>
      </c>
      <c r="E175" s="73">
        <v>0</v>
      </c>
      <c r="F175" s="74"/>
      <c r="G175" s="74"/>
      <c r="H175" s="75" t="s">
        <v>99</v>
      </c>
      <c r="I175" s="75" t="s">
        <v>99</v>
      </c>
      <c r="J175" s="75" t="s">
        <v>44</v>
      </c>
      <c r="K175" s="74" t="s">
        <v>99</v>
      </c>
      <c r="L175" s="74" t="s">
        <v>99</v>
      </c>
      <c r="M175" s="287" t="s">
        <v>99</v>
      </c>
      <c r="N175" s="74"/>
      <c r="O175" s="288" t="s">
        <v>99</v>
      </c>
      <c r="P175" s="74" t="s">
        <v>99</v>
      </c>
      <c r="Q175" s="75" t="s">
        <v>44</v>
      </c>
      <c r="R175" s="75" t="s">
        <v>44</v>
      </c>
      <c r="S175" s="75" t="s">
        <v>44</v>
      </c>
      <c r="T175" s="75" t="s">
        <v>44</v>
      </c>
      <c r="U175" s="75" t="s">
        <v>44</v>
      </c>
      <c r="V175" s="75"/>
      <c r="W175" s="75"/>
      <c r="X175" s="75"/>
      <c r="Y175" s="75"/>
      <c r="Z175" s="75"/>
      <c r="AA175" s="75"/>
      <c r="AB175" s="75"/>
      <c r="AC175" s="75"/>
      <c r="AD175" s="75"/>
      <c r="AE175" s="75"/>
      <c r="AF175" s="75"/>
      <c r="AG175" s="75"/>
      <c r="AH175" s="75"/>
    </row>
    <row r="176" spans="1:34" ht="14.5" x14ac:dyDescent="0.35">
      <c r="A176" s="104" t="str">
        <f t="shared" si="37"/>
        <v/>
      </c>
      <c r="B176" s="5" t="str">
        <f t="shared" si="36"/>
        <v/>
      </c>
      <c r="C176" s="336">
        <f t="shared" si="38"/>
        <v>0</v>
      </c>
      <c r="D176" s="73">
        <v>0</v>
      </c>
      <c r="E176" s="73">
        <v>0</v>
      </c>
      <c r="F176" s="74"/>
      <c r="G176" s="74"/>
      <c r="H176" s="75" t="s">
        <v>99</v>
      </c>
      <c r="I176" s="75" t="s">
        <v>99</v>
      </c>
      <c r="J176" s="75" t="s">
        <v>44</v>
      </c>
      <c r="K176" s="74" t="s">
        <v>99</v>
      </c>
      <c r="L176" s="74" t="s">
        <v>99</v>
      </c>
      <c r="M176" s="287" t="s">
        <v>99</v>
      </c>
      <c r="N176" s="74"/>
      <c r="O176" s="288" t="s">
        <v>99</v>
      </c>
      <c r="P176" s="74" t="s">
        <v>99</v>
      </c>
      <c r="Q176" s="75" t="s">
        <v>44</v>
      </c>
      <c r="R176" s="75" t="s">
        <v>44</v>
      </c>
      <c r="S176" s="75" t="s">
        <v>44</v>
      </c>
      <c r="T176" s="75" t="s">
        <v>44</v>
      </c>
      <c r="U176" s="75" t="s">
        <v>44</v>
      </c>
      <c r="V176" s="75"/>
      <c r="W176" s="75"/>
      <c r="X176" s="75"/>
      <c r="Y176" s="75"/>
      <c r="Z176" s="75"/>
      <c r="AA176" s="75"/>
      <c r="AB176" s="75"/>
      <c r="AC176" s="75"/>
      <c r="AD176" s="75"/>
      <c r="AE176" s="75"/>
      <c r="AF176" s="75"/>
      <c r="AG176" s="75"/>
      <c r="AH176" s="75"/>
    </row>
    <row r="177" spans="1:34" ht="14.5" x14ac:dyDescent="0.35">
      <c r="A177" s="104" t="str">
        <f t="shared" si="37"/>
        <v/>
      </c>
      <c r="B177" s="5" t="str">
        <f t="shared" si="36"/>
        <v/>
      </c>
      <c r="C177" s="336">
        <f t="shared" si="38"/>
        <v>0</v>
      </c>
      <c r="D177" s="73">
        <v>0</v>
      </c>
      <c r="E177" s="73">
        <v>0</v>
      </c>
      <c r="F177" s="74"/>
      <c r="G177" s="74"/>
      <c r="H177" s="75" t="s">
        <v>99</v>
      </c>
      <c r="I177" s="75" t="s">
        <v>99</v>
      </c>
      <c r="J177" s="75" t="s">
        <v>44</v>
      </c>
      <c r="K177" s="74" t="s">
        <v>99</v>
      </c>
      <c r="L177" s="74" t="s">
        <v>99</v>
      </c>
      <c r="M177" s="287" t="s">
        <v>99</v>
      </c>
      <c r="N177" s="74"/>
      <c r="O177" s="288" t="s">
        <v>99</v>
      </c>
      <c r="P177" s="74" t="s">
        <v>99</v>
      </c>
      <c r="Q177" s="75" t="s">
        <v>44</v>
      </c>
      <c r="R177" s="75" t="s">
        <v>44</v>
      </c>
      <c r="S177" s="75" t="s">
        <v>44</v>
      </c>
      <c r="T177" s="75" t="s">
        <v>44</v>
      </c>
      <c r="U177" s="75" t="s">
        <v>44</v>
      </c>
      <c r="V177" s="75"/>
      <c r="W177" s="75"/>
      <c r="X177" s="75"/>
      <c r="Y177" s="75"/>
      <c r="Z177" s="75"/>
      <c r="AA177" s="75"/>
      <c r="AB177" s="75"/>
      <c r="AC177" s="75"/>
      <c r="AD177" s="75"/>
      <c r="AE177" s="75"/>
      <c r="AF177" s="75"/>
      <c r="AG177" s="75"/>
      <c r="AH177" s="75"/>
    </row>
    <row r="178" spans="1:34" ht="14.5" x14ac:dyDescent="0.35">
      <c r="A178" s="104" t="str">
        <f t="shared" si="37"/>
        <v/>
      </c>
      <c r="B178" s="5" t="str">
        <f t="shared" si="36"/>
        <v/>
      </c>
      <c r="C178" s="336">
        <f t="shared" si="38"/>
        <v>0</v>
      </c>
      <c r="D178" s="73">
        <v>0</v>
      </c>
      <c r="E178" s="73">
        <v>0</v>
      </c>
      <c r="F178" s="74"/>
      <c r="G178" s="74"/>
      <c r="H178" s="75" t="s">
        <v>99</v>
      </c>
      <c r="I178" s="75" t="s">
        <v>99</v>
      </c>
      <c r="J178" s="75" t="s">
        <v>44</v>
      </c>
      <c r="K178" s="74" t="s">
        <v>99</v>
      </c>
      <c r="L178" s="74" t="s">
        <v>99</v>
      </c>
      <c r="M178" s="287" t="s">
        <v>99</v>
      </c>
      <c r="N178" s="74"/>
      <c r="O178" s="288" t="s">
        <v>99</v>
      </c>
      <c r="P178" s="74" t="s">
        <v>99</v>
      </c>
      <c r="Q178" s="75" t="s">
        <v>44</v>
      </c>
      <c r="R178" s="75" t="s">
        <v>44</v>
      </c>
      <c r="S178" s="75" t="s">
        <v>44</v>
      </c>
      <c r="T178" s="75" t="s">
        <v>44</v>
      </c>
      <c r="U178" s="75" t="s">
        <v>44</v>
      </c>
      <c r="V178" s="75"/>
      <c r="W178" s="75"/>
      <c r="X178" s="75"/>
      <c r="Y178" s="75"/>
      <c r="Z178" s="75"/>
      <c r="AA178" s="75"/>
      <c r="AB178" s="75"/>
      <c r="AC178" s="75"/>
      <c r="AD178" s="75"/>
      <c r="AE178" s="75"/>
      <c r="AF178" s="75"/>
      <c r="AG178" s="75"/>
      <c r="AH178" s="75"/>
    </row>
    <row r="179" spans="1:34" ht="14.5" x14ac:dyDescent="0.35">
      <c r="A179" s="104" t="str">
        <f t="shared" si="37"/>
        <v/>
      </c>
      <c r="B179" s="5" t="str">
        <f t="shared" si="36"/>
        <v/>
      </c>
      <c r="C179" s="336">
        <f t="shared" si="38"/>
        <v>0</v>
      </c>
      <c r="D179" s="73">
        <v>0</v>
      </c>
      <c r="E179" s="73">
        <v>0</v>
      </c>
      <c r="F179" s="74"/>
      <c r="G179" s="74"/>
      <c r="H179" s="75" t="s">
        <v>99</v>
      </c>
      <c r="I179" s="75" t="s">
        <v>99</v>
      </c>
      <c r="J179" s="75" t="s">
        <v>44</v>
      </c>
      <c r="K179" s="74" t="s">
        <v>99</v>
      </c>
      <c r="L179" s="74" t="s">
        <v>99</v>
      </c>
      <c r="M179" s="287" t="s">
        <v>99</v>
      </c>
      <c r="N179" s="74"/>
      <c r="O179" s="288" t="s">
        <v>99</v>
      </c>
      <c r="P179" s="74" t="s">
        <v>99</v>
      </c>
      <c r="Q179" s="75" t="s">
        <v>44</v>
      </c>
      <c r="R179" s="75" t="s">
        <v>44</v>
      </c>
      <c r="S179" s="75" t="s">
        <v>44</v>
      </c>
      <c r="T179" s="75" t="s">
        <v>44</v>
      </c>
      <c r="U179" s="75" t="s">
        <v>44</v>
      </c>
      <c r="V179" s="75"/>
      <c r="W179" s="75"/>
      <c r="X179" s="75"/>
      <c r="Y179" s="75"/>
      <c r="Z179" s="75"/>
      <c r="AA179" s="75"/>
      <c r="AB179" s="75"/>
      <c r="AC179" s="75"/>
      <c r="AD179" s="75"/>
      <c r="AE179" s="75"/>
      <c r="AF179" s="75"/>
      <c r="AG179" s="75"/>
      <c r="AH179" s="75"/>
    </row>
    <row r="180" spans="1:34" ht="14.5" x14ac:dyDescent="0.35">
      <c r="A180" s="104" t="str">
        <f t="shared" si="37"/>
        <v/>
      </c>
      <c r="B180" s="5" t="str">
        <f t="shared" si="36"/>
        <v/>
      </c>
      <c r="C180" s="336">
        <f t="shared" si="38"/>
        <v>0</v>
      </c>
      <c r="D180" s="73">
        <v>0</v>
      </c>
      <c r="E180" s="73">
        <v>0</v>
      </c>
      <c r="F180" s="74"/>
      <c r="G180" s="74"/>
      <c r="H180" s="75" t="s">
        <v>99</v>
      </c>
      <c r="I180" s="75" t="s">
        <v>99</v>
      </c>
      <c r="J180" s="75" t="s">
        <v>44</v>
      </c>
      <c r="K180" s="74" t="s">
        <v>99</v>
      </c>
      <c r="L180" s="74" t="s">
        <v>99</v>
      </c>
      <c r="M180" s="287" t="s">
        <v>99</v>
      </c>
      <c r="N180" s="74"/>
      <c r="O180" s="288" t="s">
        <v>99</v>
      </c>
      <c r="P180" s="74" t="s">
        <v>99</v>
      </c>
      <c r="Q180" s="75" t="s">
        <v>44</v>
      </c>
      <c r="R180" s="75" t="s">
        <v>44</v>
      </c>
      <c r="S180" s="75" t="s">
        <v>44</v>
      </c>
      <c r="T180" s="75" t="s">
        <v>44</v>
      </c>
      <c r="U180" s="75" t="s">
        <v>44</v>
      </c>
      <c r="V180" s="75"/>
      <c r="W180" s="75"/>
      <c r="X180" s="75"/>
      <c r="Y180" s="75"/>
      <c r="Z180" s="75"/>
      <c r="AA180" s="75"/>
      <c r="AB180" s="75"/>
      <c r="AC180" s="75"/>
      <c r="AD180" s="75"/>
      <c r="AE180" s="75"/>
      <c r="AF180" s="75"/>
      <c r="AG180" s="75"/>
      <c r="AH180" s="75"/>
    </row>
    <row r="181" spans="1:34" ht="14.5" x14ac:dyDescent="0.35">
      <c r="A181" s="104" t="str">
        <f t="shared" si="37"/>
        <v/>
      </c>
      <c r="B181" s="5" t="str">
        <f t="shared" si="36"/>
        <v/>
      </c>
      <c r="C181" s="336">
        <f t="shared" si="38"/>
        <v>0</v>
      </c>
      <c r="D181" s="73">
        <v>0</v>
      </c>
      <c r="E181" s="73">
        <v>0</v>
      </c>
      <c r="F181" s="74"/>
      <c r="G181" s="74"/>
      <c r="H181" s="75" t="s">
        <v>99</v>
      </c>
      <c r="I181" s="75" t="s">
        <v>99</v>
      </c>
      <c r="J181" s="75" t="s">
        <v>44</v>
      </c>
      <c r="K181" s="74" t="s">
        <v>99</v>
      </c>
      <c r="L181" s="74" t="s">
        <v>99</v>
      </c>
      <c r="M181" s="287" t="s">
        <v>99</v>
      </c>
      <c r="N181" s="74"/>
      <c r="O181" s="288" t="s">
        <v>99</v>
      </c>
      <c r="P181" s="74" t="s">
        <v>99</v>
      </c>
      <c r="Q181" s="75" t="s">
        <v>44</v>
      </c>
      <c r="R181" s="75" t="s">
        <v>44</v>
      </c>
      <c r="S181" s="75" t="s">
        <v>44</v>
      </c>
      <c r="T181" s="75" t="s">
        <v>44</v>
      </c>
      <c r="U181" s="75" t="s">
        <v>44</v>
      </c>
      <c r="V181" s="75"/>
      <c r="W181" s="75"/>
      <c r="X181" s="75"/>
      <c r="Y181" s="75"/>
      <c r="Z181" s="75"/>
      <c r="AA181" s="75"/>
      <c r="AB181" s="75"/>
      <c r="AC181" s="75"/>
      <c r="AD181" s="75"/>
      <c r="AE181" s="75"/>
      <c r="AF181" s="75"/>
      <c r="AG181" s="75"/>
      <c r="AH181" s="75"/>
    </row>
    <row r="182" spans="1:34" ht="14.5" x14ac:dyDescent="0.35">
      <c r="A182" s="104" t="str">
        <f t="shared" si="37"/>
        <v/>
      </c>
      <c r="B182" s="5" t="str">
        <f t="shared" si="36"/>
        <v/>
      </c>
      <c r="C182" s="336">
        <f t="shared" si="38"/>
        <v>0</v>
      </c>
      <c r="D182" s="73">
        <v>0</v>
      </c>
      <c r="E182" s="73">
        <v>0</v>
      </c>
      <c r="F182" s="74"/>
      <c r="G182" s="74"/>
      <c r="H182" s="75" t="s">
        <v>99</v>
      </c>
      <c r="I182" s="75" t="s">
        <v>99</v>
      </c>
      <c r="J182" s="75" t="s">
        <v>44</v>
      </c>
      <c r="K182" s="74" t="s">
        <v>99</v>
      </c>
      <c r="L182" s="74" t="s">
        <v>99</v>
      </c>
      <c r="M182" s="287" t="s">
        <v>99</v>
      </c>
      <c r="N182" s="74"/>
      <c r="O182" s="288" t="s">
        <v>99</v>
      </c>
      <c r="P182" s="74" t="s">
        <v>99</v>
      </c>
      <c r="Q182" s="75" t="s">
        <v>44</v>
      </c>
      <c r="R182" s="75" t="s">
        <v>44</v>
      </c>
      <c r="S182" s="75" t="s">
        <v>44</v>
      </c>
      <c r="T182" s="75" t="s">
        <v>44</v>
      </c>
      <c r="U182" s="75" t="s">
        <v>44</v>
      </c>
      <c r="V182" s="75"/>
      <c r="W182" s="75"/>
      <c r="X182" s="75"/>
      <c r="Y182" s="75"/>
      <c r="Z182" s="75"/>
      <c r="AA182" s="75"/>
      <c r="AB182" s="75"/>
      <c r="AC182" s="75"/>
      <c r="AD182" s="75"/>
      <c r="AE182" s="75"/>
      <c r="AF182" s="75"/>
      <c r="AG182" s="75"/>
      <c r="AH182" s="75"/>
    </row>
    <row r="183" spans="1:34" ht="14.5" x14ac:dyDescent="0.35">
      <c r="A183" s="104" t="str">
        <f t="shared" si="37"/>
        <v/>
      </c>
      <c r="B183" s="5" t="str">
        <f t="shared" si="36"/>
        <v/>
      </c>
      <c r="C183" s="336">
        <f t="shared" si="38"/>
        <v>0</v>
      </c>
      <c r="D183" s="73">
        <v>0</v>
      </c>
      <c r="E183" s="73">
        <v>0</v>
      </c>
      <c r="F183" s="74"/>
      <c r="G183" s="74"/>
      <c r="H183" s="75" t="s">
        <v>99</v>
      </c>
      <c r="I183" s="75" t="s">
        <v>99</v>
      </c>
      <c r="J183" s="75" t="s">
        <v>44</v>
      </c>
      <c r="K183" s="74" t="s">
        <v>99</v>
      </c>
      <c r="L183" s="74" t="s">
        <v>99</v>
      </c>
      <c r="M183" s="287" t="s">
        <v>99</v>
      </c>
      <c r="N183" s="74"/>
      <c r="O183" s="288" t="s">
        <v>99</v>
      </c>
      <c r="P183" s="74" t="s">
        <v>99</v>
      </c>
      <c r="Q183" s="75" t="s">
        <v>44</v>
      </c>
      <c r="R183" s="75" t="s">
        <v>44</v>
      </c>
      <c r="S183" s="75" t="s">
        <v>44</v>
      </c>
      <c r="T183" s="75" t="s">
        <v>44</v>
      </c>
      <c r="U183" s="75" t="s">
        <v>44</v>
      </c>
      <c r="V183" s="75"/>
      <c r="W183" s="75"/>
      <c r="X183" s="75"/>
      <c r="Y183" s="75"/>
      <c r="Z183" s="75"/>
      <c r="AA183" s="75"/>
      <c r="AB183" s="75"/>
      <c r="AC183" s="75"/>
      <c r="AD183" s="75"/>
      <c r="AE183" s="75"/>
      <c r="AF183" s="75"/>
      <c r="AG183" s="75"/>
      <c r="AH183" s="75"/>
    </row>
    <row r="184" spans="1:34" ht="14.5" x14ac:dyDescent="0.35">
      <c r="A184" s="104" t="str">
        <f t="shared" si="37"/>
        <v/>
      </c>
      <c r="B184" s="5" t="str">
        <f t="shared" si="36"/>
        <v/>
      </c>
      <c r="C184" s="336">
        <f t="shared" si="38"/>
        <v>0</v>
      </c>
      <c r="D184" s="73">
        <v>0</v>
      </c>
      <c r="E184" s="73">
        <v>0</v>
      </c>
      <c r="F184" s="74"/>
      <c r="G184" s="74"/>
      <c r="H184" s="75" t="s">
        <v>99</v>
      </c>
      <c r="I184" s="75" t="s">
        <v>99</v>
      </c>
      <c r="J184" s="75" t="s">
        <v>44</v>
      </c>
      <c r="K184" s="74" t="s">
        <v>99</v>
      </c>
      <c r="L184" s="74" t="s">
        <v>99</v>
      </c>
      <c r="M184" s="287" t="s">
        <v>99</v>
      </c>
      <c r="N184" s="74"/>
      <c r="O184" s="288" t="s">
        <v>99</v>
      </c>
      <c r="P184" s="74" t="s">
        <v>99</v>
      </c>
      <c r="Q184" s="75" t="s">
        <v>44</v>
      </c>
      <c r="R184" s="75" t="s">
        <v>44</v>
      </c>
      <c r="S184" s="75" t="s">
        <v>44</v>
      </c>
      <c r="T184" s="75" t="s">
        <v>44</v>
      </c>
      <c r="U184" s="75" t="s">
        <v>44</v>
      </c>
      <c r="V184" s="75"/>
      <c r="W184" s="75"/>
      <c r="X184" s="75"/>
      <c r="Y184" s="75"/>
      <c r="Z184" s="75"/>
      <c r="AA184" s="75"/>
      <c r="AB184" s="75"/>
      <c r="AC184" s="75"/>
      <c r="AD184" s="75"/>
      <c r="AE184" s="75"/>
      <c r="AF184" s="75"/>
      <c r="AG184" s="75"/>
      <c r="AH184" s="75"/>
    </row>
    <row r="185" spans="1:34" ht="14.5" x14ac:dyDescent="0.35">
      <c r="A185" s="104" t="str">
        <f t="shared" si="37"/>
        <v/>
      </c>
      <c r="B185" s="5" t="str">
        <f t="shared" si="36"/>
        <v/>
      </c>
      <c r="C185" s="336">
        <f t="shared" si="38"/>
        <v>0</v>
      </c>
      <c r="D185" s="73">
        <v>0</v>
      </c>
      <c r="E185" s="73">
        <v>0</v>
      </c>
      <c r="F185" s="74"/>
      <c r="G185" s="74"/>
      <c r="H185" s="75" t="s">
        <v>99</v>
      </c>
      <c r="I185" s="75" t="s">
        <v>99</v>
      </c>
      <c r="J185" s="75" t="s">
        <v>44</v>
      </c>
      <c r="K185" s="74" t="s">
        <v>99</v>
      </c>
      <c r="L185" s="74" t="s">
        <v>99</v>
      </c>
      <c r="M185" s="287" t="s">
        <v>99</v>
      </c>
      <c r="N185" s="74"/>
      <c r="O185" s="288" t="s">
        <v>99</v>
      </c>
      <c r="P185" s="74" t="s">
        <v>99</v>
      </c>
      <c r="Q185" s="75" t="s">
        <v>44</v>
      </c>
      <c r="R185" s="75" t="s">
        <v>44</v>
      </c>
      <c r="S185" s="75" t="s">
        <v>44</v>
      </c>
      <c r="T185" s="75" t="s">
        <v>44</v>
      </c>
      <c r="U185" s="75" t="s">
        <v>44</v>
      </c>
      <c r="V185" s="75"/>
      <c r="W185" s="75"/>
      <c r="X185" s="75"/>
      <c r="Y185" s="75"/>
      <c r="Z185" s="75"/>
      <c r="AA185" s="75"/>
      <c r="AB185" s="75"/>
      <c r="AC185" s="75"/>
      <c r="AD185" s="75"/>
      <c r="AE185" s="75"/>
      <c r="AF185" s="75"/>
      <c r="AG185" s="75"/>
      <c r="AH185" s="75"/>
    </row>
    <row r="186" spans="1:34" ht="14.5" x14ac:dyDescent="0.35">
      <c r="A186" s="104" t="str">
        <f t="shared" si="37"/>
        <v/>
      </c>
      <c r="B186" s="5" t="str">
        <f t="shared" si="36"/>
        <v/>
      </c>
      <c r="C186" s="336">
        <f t="shared" si="38"/>
        <v>0</v>
      </c>
      <c r="D186" s="73">
        <v>0</v>
      </c>
      <c r="E186" s="73">
        <v>0</v>
      </c>
      <c r="F186" s="74"/>
      <c r="G186" s="74"/>
      <c r="H186" s="75" t="s">
        <v>99</v>
      </c>
      <c r="I186" s="75" t="s">
        <v>99</v>
      </c>
      <c r="J186" s="75" t="s">
        <v>44</v>
      </c>
      <c r="K186" s="74" t="s">
        <v>99</v>
      </c>
      <c r="L186" s="74" t="s">
        <v>99</v>
      </c>
      <c r="M186" s="287" t="s">
        <v>99</v>
      </c>
      <c r="N186" s="74"/>
      <c r="O186" s="288" t="s">
        <v>99</v>
      </c>
      <c r="P186" s="74" t="s">
        <v>99</v>
      </c>
      <c r="Q186" s="75" t="s">
        <v>44</v>
      </c>
      <c r="R186" s="75" t="s">
        <v>44</v>
      </c>
      <c r="S186" s="75" t="s">
        <v>44</v>
      </c>
      <c r="T186" s="75" t="s">
        <v>44</v>
      </c>
      <c r="U186" s="75" t="s">
        <v>44</v>
      </c>
      <c r="V186" s="75"/>
      <c r="W186" s="75"/>
      <c r="X186" s="75"/>
      <c r="Y186" s="75"/>
      <c r="Z186" s="75"/>
      <c r="AA186" s="75"/>
      <c r="AB186" s="75"/>
      <c r="AC186" s="75"/>
      <c r="AD186" s="75"/>
      <c r="AE186" s="75"/>
      <c r="AF186" s="75"/>
      <c r="AG186" s="75"/>
      <c r="AH186" s="75"/>
    </row>
    <row r="187" spans="1:34" ht="14.5" x14ac:dyDescent="0.35">
      <c r="A187" s="104" t="str">
        <f t="shared" si="37"/>
        <v/>
      </c>
      <c r="B187" s="5" t="str">
        <f t="shared" si="36"/>
        <v/>
      </c>
      <c r="C187" s="336">
        <f t="shared" si="38"/>
        <v>0</v>
      </c>
      <c r="D187" s="73">
        <v>0</v>
      </c>
      <c r="E187" s="73">
        <v>0</v>
      </c>
      <c r="F187" s="74"/>
      <c r="G187" s="74"/>
      <c r="H187" s="75" t="s">
        <v>99</v>
      </c>
      <c r="I187" s="75" t="s">
        <v>99</v>
      </c>
      <c r="J187" s="75" t="s">
        <v>44</v>
      </c>
      <c r="K187" s="74" t="s">
        <v>99</v>
      </c>
      <c r="L187" s="74" t="s">
        <v>99</v>
      </c>
      <c r="M187" s="287" t="s">
        <v>99</v>
      </c>
      <c r="N187" s="74"/>
      <c r="O187" s="288" t="s">
        <v>99</v>
      </c>
      <c r="P187" s="74" t="s">
        <v>99</v>
      </c>
      <c r="Q187" s="75" t="s">
        <v>44</v>
      </c>
      <c r="R187" s="75" t="s">
        <v>44</v>
      </c>
      <c r="S187" s="75" t="s">
        <v>44</v>
      </c>
      <c r="T187" s="75" t="s">
        <v>44</v>
      </c>
      <c r="U187" s="75" t="s">
        <v>44</v>
      </c>
      <c r="V187" s="75"/>
      <c r="W187" s="75"/>
      <c r="X187" s="75"/>
      <c r="Y187" s="75"/>
      <c r="Z187" s="75"/>
      <c r="AA187" s="75"/>
      <c r="AB187" s="75"/>
      <c r="AC187" s="75"/>
      <c r="AD187" s="75"/>
      <c r="AE187" s="75"/>
      <c r="AF187" s="75"/>
      <c r="AG187" s="75"/>
      <c r="AH187" s="75"/>
    </row>
    <row r="188" spans="1:34" ht="14.5" x14ac:dyDescent="0.35">
      <c r="A188" s="104" t="str">
        <f t="shared" si="37"/>
        <v/>
      </c>
      <c r="B188" s="5" t="str">
        <f t="shared" si="36"/>
        <v/>
      </c>
      <c r="C188" s="336">
        <f t="shared" si="38"/>
        <v>0</v>
      </c>
      <c r="D188" s="73">
        <v>0</v>
      </c>
      <c r="E188" s="73">
        <v>0</v>
      </c>
      <c r="F188" s="74"/>
      <c r="G188" s="74"/>
      <c r="H188" s="75" t="s">
        <v>99</v>
      </c>
      <c r="I188" s="75" t="s">
        <v>99</v>
      </c>
      <c r="J188" s="75" t="s">
        <v>44</v>
      </c>
      <c r="K188" s="74" t="s">
        <v>99</v>
      </c>
      <c r="L188" s="74" t="s">
        <v>99</v>
      </c>
      <c r="M188" s="287" t="s">
        <v>99</v>
      </c>
      <c r="N188" s="74"/>
      <c r="O188" s="288" t="s">
        <v>99</v>
      </c>
      <c r="P188" s="74" t="s">
        <v>99</v>
      </c>
      <c r="Q188" s="75" t="s">
        <v>44</v>
      </c>
      <c r="R188" s="75" t="s">
        <v>44</v>
      </c>
      <c r="S188" s="75" t="s">
        <v>44</v>
      </c>
      <c r="T188" s="75" t="s">
        <v>44</v>
      </c>
      <c r="U188" s="75" t="s">
        <v>44</v>
      </c>
      <c r="V188" s="75"/>
      <c r="W188" s="75"/>
      <c r="X188" s="75"/>
      <c r="Y188" s="75"/>
      <c r="Z188" s="75"/>
      <c r="AA188" s="75"/>
      <c r="AB188" s="75"/>
      <c r="AC188" s="75"/>
      <c r="AD188" s="75"/>
      <c r="AE188" s="75"/>
      <c r="AF188" s="75"/>
      <c r="AG188" s="75"/>
      <c r="AH188" s="75"/>
    </row>
    <row r="189" spans="1:34" ht="14.5" x14ac:dyDescent="0.35">
      <c r="A189" s="104" t="str">
        <f t="shared" si="37"/>
        <v/>
      </c>
      <c r="B189" s="5" t="str">
        <f t="shared" si="36"/>
        <v/>
      </c>
      <c r="C189" s="336">
        <f t="shared" si="38"/>
        <v>0</v>
      </c>
      <c r="D189" s="73">
        <v>0</v>
      </c>
      <c r="E189" s="73">
        <v>0</v>
      </c>
      <c r="F189" s="74"/>
      <c r="G189" s="74"/>
      <c r="H189" s="75" t="s">
        <v>99</v>
      </c>
      <c r="I189" s="75" t="s">
        <v>99</v>
      </c>
      <c r="J189" s="75" t="s">
        <v>44</v>
      </c>
      <c r="K189" s="74" t="s">
        <v>99</v>
      </c>
      <c r="L189" s="74" t="s">
        <v>99</v>
      </c>
      <c r="M189" s="287" t="s">
        <v>99</v>
      </c>
      <c r="N189" s="74"/>
      <c r="O189" s="288" t="s">
        <v>99</v>
      </c>
      <c r="P189" s="74" t="s">
        <v>99</v>
      </c>
      <c r="Q189" s="75" t="s">
        <v>44</v>
      </c>
      <c r="R189" s="75" t="s">
        <v>44</v>
      </c>
      <c r="S189" s="75" t="s">
        <v>44</v>
      </c>
      <c r="T189" s="75" t="s">
        <v>44</v>
      </c>
      <c r="U189" s="75" t="s">
        <v>44</v>
      </c>
      <c r="V189" s="75"/>
      <c r="W189" s="75"/>
      <c r="X189" s="75"/>
      <c r="Y189" s="75"/>
      <c r="Z189" s="75"/>
      <c r="AA189" s="75"/>
      <c r="AB189" s="75"/>
      <c r="AC189" s="75"/>
      <c r="AD189" s="75"/>
      <c r="AE189" s="75"/>
      <c r="AF189" s="75"/>
      <c r="AG189" s="75"/>
      <c r="AH189" s="75"/>
    </row>
    <row r="190" spans="1:34" ht="14.5" x14ac:dyDescent="0.35">
      <c r="A190" s="104" t="str">
        <f t="shared" si="37"/>
        <v/>
      </c>
      <c r="B190" s="5" t="str">
        <f t="shared" si="36"/>
        <v/>
      </c>
      <c r="C190" s="336">
        <f t="shared" si="38"/>
        <v>0</v>
      </c>
      <c r="D190" s="73">
        <v>0</v>
      </c>
      <c r="E190" s="73">
        <v>0</v>
      </c>
      <c r="F190" s="74"/>
      <c r="G190" s="74"/>
      <c r="H190" s="75" t="s">
        <v>99</v>
      </c>
      <c r="I190" s="75" t="s">
        <v>99</v>
      </c>
      <c r="J190" s="75" t="s">
        <v>44</v>
      </c>
      <c r="K190" s="74" t="s">
        <v>99</v>
      </c>
      <c r="L190" s="74" t="s">
        <v>99</v>
      </c>
      <c r="M190" s="287" t="s">
        <v>99</v>
      </c>
      <c r="N190" s="74"/>
      <c r="O190" s="288" t="s">
        <v>99</v>
      </c>
      <c r="P190" s="74" t="s">
        <v>99</v>
      </c>
      <c r="Q190" s="75" t="s">
        <v>44</v>
      </c>
      <c r="R190" s="75" t="s">
        <v>44</v>
      </c>
      <c r="S190" s="75" t="s">
        <v>44</v>
      </c>
      <c r="T190" s="75" t="s">
        <v>44</v>
      </c>
      <c r="U190" s="75" t="s">
        <v>44</v>
      </c>
      <c r="V190" s="75"/>
      <c r="W190" s="75"/>
      <c r="X190" s="75"/>
      <c r="Y190" s="75"/>
      <c r="Z190" s="75"/>
      <c r="AA190" s="75"/>
      <c r="AB190" s="75"/>
      <c r="AC190" s="75"/>
      <c r="AD190" s="75"/>
      <c r="AE190" s="75"/>
      <c r="AF190" s="75"/>
      <c r="AG190" s="75"/>
      <c r="AH190" s="75"/>
    </row>
    <row r="191" spans="1:34" ht="14.5" x14ac:dyDescent="0.35">
      <c r="A191" s="104" t="str">
        <f t="shared" si="37"/>
        <v/>
      </c>
      <c r="B191" s="5" t="str">
        <f t="shared" si="36"/>
        <v/>
      </c>
      <c r="C191" s="336">
        <f t="shared" si="38"/>
        <v>0</v>
      </c>
      <c r="D191" s="73">
        <v>0</v>
      </c>
      <c r="E191" s="73">
        <v>0</v>
      </c>
      <c r="F191" s="74"/>
      <c r="G191" s="74"/>
      <c r="H191" s="75" t="s">
        <v>99</v>
      </c>
      <c r="I191" s="75" t="s">
        <v>99</v>
      </c>
      <c r="J191" s="75" t="s">
        <v>44</v>
      </c>
      <c r="K191" s="74" t="s">
        <v>99</v>
      </c>
      <c r="L191" s="74" t="s">
        <v>99</v>
      </c>
      <c r="M191" s="287" t="s">
        <v>99</v>
      </c>
      <c r="N191" s="74"/>
      <c r="O191" s="288" t="s">
        <v>99</v>
      </c>
      <c r="P191" s="74" t="s">
        <v>99</v>
      </c>
      <c r="Q191" s="75" t="s">
        <v>44</v>
      </c>
      <c r="R191" s="75" t="s">
        <v>44</v>
      </c>
      <c r="S191" s="75" t="s">
        <v>44</v>
      </c>
      <c r="T191" s="75" t="s">
        <v>44</v>
      </c>
      <c r="U191" s="75" t="s">
        <v>44</v>
      </c>
      <c r="V191" s="75"/>
      <c r="W191" s="75"/>
      <c r="X191" s="75"/>
      <c r="Y191" s="75"/>
      <c r="Z191" s="75"/>
      <c r="AA191" s="75"/>
      <c r="AB191" s="75"/>
      <c r="AC191" s="75"/>
      <c r="AD191" s="75"/>
      <c r="AE191" s="75"/>
      <c r="AF191" s="75"/>
      <c r="AG191" s="75"/>
      <c r="AH191" s="75"/>
    </row>
    <row r="192" spans="1:34" ht="14.5" x14ac:dyDescent="0.35">
      <c r="A192" s="104" t="str">
        <f t="shared" si="37"/>
        <v/>
      </c>
      <c r="B192" s="5" t="str">
        <f t="shared" si="36"/>
        <v/>
      </c>
      <c r="C192" s="336">
        <f t="shared" si="38"/>
        <v>0</v>
      </c>
      <c r="D192" s="73">
        <v>0</v>
      </c>
      <c r="E192" s="73">
        <v>0</v>
      </c>
      <c r="F192" s="74"/>
      <c r="G192" s="74"/>
      <c r="H192" s="75" t="s">
        <v>99</v>
      </c>
      <c r="I192" s="75" t="s">
        <v>99</v>
      </c>
      <c r="J192" s="75" t="s">
        <v>44</v>
      </c>
      <c r="K192" s="74" t="s">
        <v>99</v>
      </c>
      <c r="L192" s="74" t="s">
        <v>99</v>
      </c>
      <c r="M192" s="287" t="s">
        <v>99</v>
      </c>
      <c r="N192" s="74"/>
      <c r="O192" s="288" t="s">
        <v>99</v>
      </c>
      <c r="P192" s="74" t="s">
        <v>99</v>
      </c>
      <c r="Q192" s="75" t="s">
        <v>44</v>
      </c>
      <c r="R192" s="75" t="s">
        <v>44</v>
      </c>
      <c r="S192" s="75" t="s">
        <v>44</v>
      </c>
      <c r="T192" s="75" t="s">
        <v>44</v>
      </c>
      <c r="U192" s="75" t="s">
        <v>44</v>
      </c>
      <c r="V192" s="75"/>
      <c r="W192" s="75"/>
      <c r="X192" s="75"/>
      <c r="Y192" s="75"/>
      <c r="Z192" s="75"/>
      <c r="AA192" s="75"/>
      <c r="AB192" s="75"/>
      <c r="AC192" s="75"/>
      <c r="AD192" s="75"/>
      <c r="AE192" s="75"/>
      <c r="AF192" s="75"/>
      <c r="AG192" s="75"/>
      <c r="AH192" s="75"/>
    </row>
    <row r="193" spans="1:34" ht="14.5" x14ac:dyDescent="0.35">
      <c r="A193" s="104" t="str">
        <f t="shared" si="37"/>
        <v/>
      </c>
      <c r="B193" s="5" t="str">
        <f t="shared" si="36"/>
        <v/>
      </c>
      <c r="C193" s="336">
        <f t="shared" si="38"/>
        <v>0</v>
      </c>
      <c r="D193" s="73">
        <v>0</v>
      </c>
      <c r="E193" s="73">
        <v>0</v>
      </c>
      <c r="F193" s="74"/>
      <c r="G193" s="74"/>
      <c r="H193" s="75" t="s">
        <v>99</v>
      </c>
      <c r="I193" s="75" t="s">
        <v>99</v>
      </c>
      <c r="J193" s="75" t="s">
        <v>44</v>
      </c>
      <c r="K193" s="74" t="s">
        <v>99</v>
      </c>
      <c r="L193" s="74" t="s">
        <v>99</v>
      </c>
      <c r="M193" s="287" t="s">
        <v>99</v>
      </c>
      <c r="N193" s="74"/>
      <c r="O193" s="288" t="s">
        <v>99</v>
      </c>
      <c r="P193" s="74" t="s">
        <v>99</v>
      </c>
      <c r="Q193" s="75" t="s">
        <v>44</v>
      </c>
      <c r="R193" s="75" t="s">
        <v>44</v>
      </c>
      <c r="S193" s="75" t="s">
        <v>44</v>
      </c>
      <c r="T193" s="75" t="s">
        <v>44</v>
      </c>
      <c r="U193" s="75" t="s">
        <v>44</v>
      </c>
      <c r="V193" s="75"/>
      <c r="W193" s="75"/>
      <c r="X193" s="75"/>
      <c r="Y193" s="75"/>
      <c r="Z193" s="75"/>
      <c r="AA193" s="75"/>
      <c r="AB193" s="75"/>
      <c r="AC193" s="75"/>
      <c r="AD193" s="75"/>
      <c r="AE193" s="75"/>
      <c r="AF193" s="75"/>
      <c r="AG193" s="75"/>
      <c r="AH193" s="75"/>
    </row>
    <row r="194" spans="1:34" ht="14.5" x14ac:dyDescent="0.35">
      <c r="A194" s="104" t="str">
        <f t="shared" si="37"/>
        <v/>
      </c>
      <c r="B194" s="5" t="str">
        <f t="shared" si="36"/>
        <v/>
      </c>
      <c r="C194" s="336">
        <f t="shared" si="38"/>
        <v>0</v>
      </c>
      <c r="D194" s="73">
        <v>0</v>
      </c>
      <c r="E194" s="73">
        <v>0</v>
      </c>
      <c r="F194" s="74"/>
      <c r="G194" s="74"/>
      <c r="H194" s="75" t="s">
        <v>99</v>
      </c>
      <c r="I194" s="75" t="s">
        <v>99</v>
      </c>
      <c r="J194" s="75" t="s">
        <v>44</v>
      </c>
      <c r="K194" s="74" t="s">
        <v>99</v>
      </c>
      <c r="L194" s="74" t="s">
        <v>99</v>
      </c>
      <c r="M194" s="287" t="s">
        <v>99</v>
      </c>
      <c r="N194" s="74"/>
      <c r="O194" s="288" t="s">
        <v>99</v>
      </c>
      <c r="P194" s="74" t="s">
        <v>99</v>
      </c>
      <c r="Q194" s="75" t="s">
        <v>44</v>
      </c>
      <c r="R194" s="75" t="s">
        <v>44</v>
      </c>
      <c r="S194" s="75" t="s">
        <v>44</v>
      </c>
      <c r="T194" s="75" t="s">
        <v>44</v>
      </c>
      <c r="U194" s="75" t="s">
        <v>44</v>
      </c>
      <c r="V194" s="75"/>
      <c r="W194" s="75"/>
      <c r="X194" s="75"/>
      <c r="Y194" s="75"/>
      <c r="Z194" s="75"/>
      <c r="AA194" s="75"/>
      <c r="AB194" s="75"/>
      <c r="AC194" s="75"/>
      <c r="AD194" s="75"/>
      <c r="AE194" s="75"/>
      <c r="AF194" s="75"/>
      <c r="AG194" s="75"/>
      <c r="AH194" s="75"/>
    </row>
    <row r="195" spans="1:34" ht="14.5" x14ac:dyDescent="0.35">
      <c r="A195" s="104" t="str">
        <f t="shared" si="37"/>
        <v/>
      </c>
      <c r="B195" s="5" t="str">
        <f t="shared" si="36"/>
        <v/>
      </c>
      <c r="C195" s="336">
        <f t="shared" si="38"/>
        <v>0</v>
      </c>
      <c r="D195" s="73">
        <v>0</v>
      </c>
      <c r="E195" s="73">
        <v>0</v>
      </c>
      <c r="F195" s="74"/>
      <c r="G195" s="74"/>
      <c r="H195" s="75" t="s">
        <v>99</v>
      </c>
      <c r="I195" s="75" t="s">
        <v>99</v>
      </c>
      <c r="J195" s="75" t="s">
        <v>44</v>
      </c>
      <c r="K195" s="74" t="s">
        <v>99</v>
      </c>
      <c r="L195" s="74" t="s">
        <v>99</v>
      </c>
      <c r="M195" s="287" t="s">
        <v>99</v>
      </c>
      <c r="N195" s="74"/>
      <c r="O195" s="288" t="s">
        <v>99</v>
      </c>
      <c r="P195" s="74" t="s">
        <v>99</v>
      </c>
      <c r="Q195" s="75" t="s">
        <v>44</v>
      </c>
      <c r="R195" s="75" t="s">
        <v>44</v>
      </c>
      <c r="S195" s="75" t="s">
        <v>44</v>
      </c>
      <c r="T195" s="75" t="s">
        <v>44</v>
      </c>
      <c r="U195" s="75" t="s">
        <v>44</v>
      </c>
      <c r="V195" s="75"/>
      <c r="W195" s="75"/>
      <c r="X195" s="75"/>
      <c r="Y195" s="75"/>
      <c r="Z195" s="75"/>
      <c r="AA195" s="75"/>
      <c r="AB195" s="75"/>
      <c r="AC195" s="75"/>
      <c r="AD195" s="75"/>
      <c r="AE195" s="75"/>
      <c r="AF195" s="75"/>
      <c r="AG195" s="75"/>
      <c r="AH195" s="75"/>
    </row>
    <row r="196" spans="1:34" ht="14.5" x14ac:dyDescent="0.35">
      <c r="A196" s="104" t="str">
        <f t="shared" si="37"/>
        <v/>
      </c>
      <c r="B196" s="5" t="str">
        <f t="shared" ref="B196:B223" si="39">IF(AND(A196&lt;&gt;"",C196&lt;&gt;"",C196&lt;&gt;0),A196+TIME(0,INT(AJ196),AK196),"")</f>
        <v/>
      </c>
      <c r="C196" s="336">
        <f t="shared" si="38"/>
        <v>0</v>
      </c>
      <c r="D196" s="73">
        <v>0</v>
      </c>
      <c r="E196" s="73">
        <v>0</v>
      </c>
      <c r="F196" s="74"/>
      <c r="G196" s="74"/>
      <c r="H196" s="75" t="s">
        <v>99</v>
      </c>
      <c r="I196" s="75" t="s">
        <v>99</v>
      </c>
      <c r="J196" s="75" t="s">
        <v>44</v>
      </c>
      <c r="K196" s="74" t="s">
        <v>99</v>
      </c>
      <c r="L196" s="74" t="s">
        <v>99</v>
      </c>
      <c r="M196" s="287" t="s">
        <v>99</v>
      </c>
      <c r="N196" s="74"/>
      <c r="O196" s="288" t="s">
        <v>99</v>
      </c>
      <c r="P196" s="74" t="s">
        <v>99</v>
      </c>
      <c r="Q196" s="75" t="s">
        <v>44</v>
      </c>
      <c r="R196" s="75" t="s">
        <v>44</v>
      </c>
      <c r="S196" s="75" t="s">
        <v>44</v>
      </c>
      <c r="T196" s="75" t="s">
        <v>44</v>
      </c>
      <c r="U196" s="75" t="s">
        <v>44</v>
      </c>
      <c r="V196" s="75"/>
      <c r="W196" s="75"/>
      <c r="X196" s="75"/>
      <c r="Y196" s="75"/>
      <c r="Z196" s="75"/>
      <c r="AA196" s="75"/>
      <c r="AB196" s="75"/>
      <c r="AC196" s="75"/>
      <c r="AD196" s="75"/>
      <c r="AE196" s="75"/>
      <c r="AF196" s="75"/>
      <c r="AG196" s="75"/>
      <c r="AH196" s="75"/>
    </row>
    <row r="197" spans="1:34" ht="14.5" x14ac:dyDescent="0.35">
      <c r="A197" s="104" t="str">
        <f t="shared" ref="A197:A223" si="40">IF(AND(A196&lt;&gt;"",C197&lt;&gt;"",C197&lt;&gt;0),A196+TIME(0,(INT(AJ196)),AK196),"")</f>
        <v/>
      </c>
      <c r="B197" s="5" t="str">
        <f t="shared" si="39"/>
        <v/>
      </c>
      <c r="C197" s="336">
        <f t="shared" ref="C197:C223" si="41">AJ197+(AK197/100)</f>
        <v>0</v>
      </c>
      <c r="D197" s="73">
        <v>0</v>
      </c>
      <c r="E197" s="73">
        <v>0</v>
      </c>
      <c r="F197" s="74"/>
      <c r="G197" s="74"/>
      <c r="H197" s="75" t="s">
        <v>99</v>
      </c>
      <c r="I197" s="75" t="s">
        <v>99</v>
      </c>
      <c r="J197" s="75" t="s">
        <v>44</v>
      </c>
      <c r="K197" s="74" t="s">
        <v>99</v>
      </c>
      <c r="L197" s="74" t="s">
        <v>99</v>
      </c>
      <c r="M197" s="287" t="s">
        <v>99</v>
      </c>
      <c r="N197" s="74"/>
      <c r="O197" s="288" t="s">
        <v>99</v>
      </c>
      <c r="P197" s="74" t="s">
        <v>99</v>
      </c>
      <c r="Q197" s="75" t="s">
        <v>44</v>
      </c>
      <c r="R197" s="75" t="s">
        <v>44</v>
      </c>
      <c r="S197" s="75" t="s">
        <v>44</v>
      </c>
      <c r="T197" s="75" t="s">
        <v>44</v>
      </c>
      <c r="U197" s="75" t="s">
        <v>44</v>
      </c>
      <c r="V197" s="75"/>
      <c r="W197" s="75"/>
      <c r="X197" s="75"/>
      <c r="Y197" s="75"/>
      <c r="Z197" s="75"/>
      <c r="AA197" s="75"/>
      <c r="AB197" s="75"/>
      <c r="AC197" s="75"/>
      <c r="AD197" s="75"/>
      <c r="AE197" s="75"/>
      <c r="AF197" s="75"/>
      <c r="AG197" s="75"/>
      <c r="AH197" s="75"/>
    </row>
    <row r="198" spans="1:34" ht="14.5" x14ac:dyDescent="0.35">
      <c r="A198" s="104" t="str">
        <f t="shared" si="40"/>
        <v/>
      </c>
      <c r="B198" s="5" t="str">
        <f t="shared" si="39"/>
        <v/>
      </c>
      <c r="C198" s="336">
        <f t="shared" si="41"/>
        <v>0</v>
      </c>
      <c r="D198" s="73">
        <v>0</v>
      </c>
      <c r="E198" s="73">
        <v>0</v>
      </c>
      <c r="F198" s="74"/>
      <c r="G198" s="74"/>
      <c r="H198" s="75" t="s">
        <v>99</v>
      </c>
      <c r="I198" s="75" t="s">
        <v>99</v>
      </c>
      <c r="J198" s="75" t="s">
        <v>44</v>
      </c>
      <c r="K198" s="74" t="s">
        <v>99</v>
      </c>
      <c r="L198" s="74" t="s">
        <v>99</v>
      </c>
      <c r="M198" s="287" t="s">
        <v>99</v>
      </c>
      <c r="N198" s="74"/>
      <c r="O198" s="288" t="s">
        <v>99</v>
      </c>
      <c r="P198" s="74" t="s">
        <v>99</v>
      </c>
      <c r="Q198" s="75" t="s">
        <v>44</v>
      </c>
      <c r="R198" s="75" t="s">
        <v>44</v>
      </c>
      <c r="S198" s="75" t="s">
        <v>44</v>
      </c>
      <c r="T198" s="75" t="s">
        <v>44</v>
      </c>
      <c r="U198" s="75" t="s">
        <v>44</v>
      </c>
      <c r="V198" s="75"/>
      <c r="W198" s="75"/>
      <c r="X198" s="75"/>
      <c r="Y198" s="75"/>
      <c r="Z198" s="75"/>
      <c r="AA198" s="75"/>
      <c r="AB198" s="75"/>
      <c r="AC198" s="75"/>
      <c r="AD198" s="75"/>
      <c r="AE198" s="75"/>
      <c r="AF198" s="75"/>
      <c r="AG198" s="75"/>
      <c r="AH198" s="75"/>
    </row>
    <row r="199" spans="1:34" ht="14.5" x14ac:dyDescent="0.35">
      <c r="A199" s="104" t="str">
        <f t="shared" si="40"/>
        <v/>
      </c>
      <c r="B199" s="5" t="str">
        <f t="shared" si="39"/>
        <v/>
      </c>
      <c r="C199" s="336">
        <f t="shared" si="41"/>
        <v>0</v>
      </c>
      <c r="D199" s="73">
        <v>0</v>
      </c>
      <c r="E199" s="73">
        <v>0</v>
      </c>
      <c r="F199" s="74"/>
      <c r="G199" s="74"/>
      <c r="H199" s="75" t="s">
        <v>99</v>
      </c>
      <c r="I199" s="75" t="s">
        <v>99</v>
      </c>
      <c r="J199" s="75" t="s">
        <v>44</v>
      </c>
      <c r="K199" s="74" t="s">
        <v>99</v>
      </c>
      <c r="L199" s="74" t="s">
        <v>99</v>
      </c>
      <c r="M199" s="287" t="s">
        <v>99</v>
      </c>
      <c r="N199" s="74"/>
      <c r="O199" s="288" t="s">
        <v>99</v>
      </c>
      <c r="P199" s="74" t="s">
        <v>99</v>
      </c>
      <c r="Q199" s="75" t="s">
        <v>44</v>
      </c>
      <c r="R199" s="75" t="s">
        <v>44</v>
      </c>
      <c r="S199" s="75" t="s">
        <v>44</v>
      </c>
      <c r="T199" s="75" t="s">
        <v>44</v>
      </c>
      <c r="U199" s="75" t="s">
        <v>44</v>
      </c>
      <c r="V199" s="75"/>
      <c r="W199" s="75"/>
      <c r="X199" s="75"/>
      <c r="Y199" s="75"/>
      <c r="Z199" s="75"/>
      <c r="AA199" s="75"/>
      <c r="AB199" s="75"/>
      <c r="AC199" s="75"/>
      <c r="AD199" s="75"/>
      <c r="AE199" s="75"/>
      <c r="AF199" s="75"/>
      <c r="AG199" s="75"/>
      <c r="AH199" s="75"/>
    </row>
    <row r="200" spans="1:34" ht="14.5" x14ac:dyDescent="0.35">
      <c r="A200" s="104" t="str">
        <f t="shared" si="40"/>
        <v/>
      </c>
      <c r="B200" s="5" t="str">
        <f t="shared" si="39"/>
        <v/>
      </c>
      <c r="C200" s="336">
        <f t="shared" si="41"/>
        <v>0</v>
      </c>
      <c r="D200" s="73">
        <v>0</v>
      </c>
      <c r="E200" s="73">
        <v>0</v>
      </c>
      <c r="F200" s="74"/>
      <c r="G200" s="74"/>
      <c r="H200" s="75" t="s">
        <v>99</v>
      </c>
      <c r="I200" s="75" t="s">
        <v>99</v>
      </c>
      <c r="J200" s="75" t="s">
        <v>44</v>
      </c>
      <c r="K200" s="74" t="s">
        <v>99</v>
      </c>
      <c r="L200" s="74" t="s">
        <v>99</v>
      </c>
      <c r="M200" s="287" t="s">
        <v>99</v>
      </c>
      <c r="N200" s="74"/>
      <c r="O200" s="288" t="s">
        <v>99</v>
      </c>
      <c r="P200" s="74" t="s">
        <v>99</v>
      </c>
      <c r="Q200" s="75" t="s">
        <v>44</v>
      </c>
      <c r="R200" s="75" t="s">
        <v>44</v>
      </c>
      <c r="S200" s="75" t="s">
        <v>44</v>
      </c>
      <c r="T200" s="75" t="s">
        <v>44</v>
      </c>
      <c r="U200" s="75" t="s">
        <v>44</v>
      </c>
      <c r="V200" s="75"/>
      <c r="W200" s="75"/>
      <c r="X200" s="75"/>
      <c r="Y200" s="75"/>
      <c r="Z200" s="75"/>
      <c r="AA200" s="75"/>
      <c r="AB200" s="75"/>
      <c r="AC200" s="75"/>
      <c r="AD200" s="75"/>
      <c r="AE200" s="75"/>
      <c r="AF200" s="75"/>
      <c r="AG200" s="75"/>
      <c r="AH200" s="75"/>
    </row>
    <row r="201" spans="1:34" ht="14.5" x14ac:dyDescent="0.35">
      <c r="A201" s="104" t="str">
        <f t="shared" si="40"/>
        <v/>
      </c>
      <c r="B201" s="5" t="str">
        <f t="shared" si="39"/>
        <v/>
      </c>
      <c r="C201" s="336">
        <f t="shared" si="41"/>
        <v>0</v>
      </c>
      <c r="D201" s="73">
        <v>0</v>
      </c>
      <c r="E201" s="73">
        <v>0</v>
      </c>
      <c r="F201" s="74"/>
      <c r="G201" s="74"/>
      <c r="H201" s="75" t="s">
        <v>99</v>
      </c>
      <c r="I201" s="75" t="s">
        <v>99</v>
      </c>
      <c r="J201" s="75" t="s">
        <v>44</v>
      </c>
      <c r="K201" s="74" t="s">
        <v>99</v>
      </c>
      <c r="L201" s="74" t="s">
        <v>99</v>
      </c>
      <c r="M201" s="287" t="s">
        <v>99</v>
      </c>
      <c r="N201" s="74"/>
      <c r="O201" s="288" t="s">
        <v>99</v>
      </c>
      <c r="P201" s="74" t="s">
        <v>99</v>
      </c>
      <c r="Q201" s="75" t="s">
        <v>44</v>
      </c>
      <c r="R201" s="75" t="s">
        <v>44</v>
      </c>
      <c r="S201" s="75" t="s">
        <v>44</v>
      </c>
      <c r="T201" s="75" t="s">
        <v>44</v>
      </c>
      <c r="U201" s="75" t="s">
        <v>44</v>
      </c>
      <c r="V201" s="75"/>
      <c r="W201" s="75"/>
      <c r="X201" s="75"/>
      <c r="Y201" s="75"/>
      <c r="Z201" s="75"/>
      <c r="AA201" s="75"/>
      <c r="AB201" s="75"/>
      <c r="AC201" s="75"/>
      <c r="AD201" s="75"/>
      <c r="AE201" s="75"/>
      <c r="AF201" s="75"/>
      <c r="AG201" s="75"/>
      <c r="AH201" s="75"/>
    </row>
    <row r="202" spans="1:34" ht="14.5" x14ac:dyDescent="0.35">
      <c r="A202" s="104" t="str">
        <f t="shared" si="40"/>
        <v/>
      </c>
      <c r="B202" s="5" t="str">
        <f t="shared" si="39"/>
        <v/>
      </c>
      <c r="C202" s="336">
        <f t="shared" si="41"/>
        <v>0</v>
      </c>
      <c r="D202" s="73">
        <v>0</v>
      </c>
      <c r="E202" s="73">
        <v>0</v>
      </c>
      <c r="F202" s="74"/>
      <c r="G202" s="74"/>
      <c r="H202" s="75" t="s">
        <v>99</v>
      </c>
      <c r="I202" s="75" t="s">
        <v>99</v>
      </c>
      <c r="J202" s="75" t="s">
        <v>44</v>
      </c>
      <c r="K202" s="74" t="s">
        <v>99</v>
      </c>
      <c r="L202" s="74" t="s">
        <v>99</v>
      </c>
      <c r="M202" s="287" t="s">
        <v>99</v>
      </c>
      <c r="N202" s="74"/>
      <c r="O202" s="288" t="s">
        <v>99</v>
      </c>
      <c r="P202" s="74" t="s">
        <v>99</v>
      </c>
      <c r="Q202" s="75" t="s">
        <v>44</v>
      </c>
      <c r="R202" s="75" t="s">
        <v>44</v>
      </c>
      <c r="S202" s="75" t="s">
        <v>44</v>
      </c>
      <c r="T202" s="75" t="s">
        <v>44</v>
      </c>
      <c r="U202" s="75" t="s">
        <v>44</v>
      </c>
      <c r="V202" s="75"/>
      <c r="W202" s="75"/>
      <c r="X202" s="75"/>
      <c r="Y202" s="75"/>
      <c r="Z202" s="75"/>
      <c r="AA202" s="75"/>
      <c r="AB202" s="75"/>
      <c r="AC202" s="75"/>
      <c r="AD202" s="75"/>
      <c r="AE202" s="75"/>
      <c r="AF202" s="75"/>
      <c r="AG202" s="75"/>
      <c r="AH202" s="75"/>
    </row>
    <row r="203" spans="1:34" ht="14.5" x14ac:dyDescent="0.35">
      <c r="A203" s="104" t="str">
        <f t="shared" si="40"/>
        <v/>
      </c>
      <c r="B203" s="5" t="str">
        <f t="shared" si="39"/>
        <v/>
      </c>
      <c r="C203" s="336">
        <f t="shared" si="41"/>
        <v>0</v>
      </c>
      <c r="D203" s="73">
        <v>0</v>
      </c>
      <c r="E203" s="73">
        <v>0</v>
      </c>
      <c r="F203" s="74"/>
      <c r="G203" s="74"/>
      <c r="H203" s="75" t="s">
        <v>99</v>
      </c>
      <c r="I203" s="75" t="s">
        <v>99</v>
      </c>
      <c r="J203" s="75" t="s">
        <v>44</v>
      </c>
      <c r="K203" s="74" t="s">
        <v>99</v>
      </c>
      <c r="L203" s="74" t="s">
        <v>99</v>
      </c>
      <c r="M203" s="287" t="s">
        <v>99</v>
      </c>
      <c r="N203" s="74"/>
      <c r="O203" s="288" t="s">
        <v>99</v>
      </c>
      <c r="P203" s="74" t="s">
        <v>99</v>
      </c>
      <c r="Q203" s="75" t="s">
        <v>44</v>
      </c>
      <c r="R203" s="75" t="s">
        <v>44</v>
      </c>
      <c r="S203" s="75" t="s">
        <v>44</v>
      </c>
      <c r="T203" s="75" t="s">
        <v>44</v>
      </c>
      <c r="U203" s="75" t="s">
        <v>44</v>
      </c>
      <c r="V203" s="75"/>
      <c r="W203" s="75"/>
      <c r="X203" s="75"/>
      <c r="Y203" s="75"/>
      <c r="Z203" s="75"/>
      <c r="AA203" s="75"/>
      <c r="AB203" s="75"/>
      <c r="AC203" s="75"/>
      <c r="AD203" s="75"/>
      <c r="AE203" s="75"/>
      <c r="AF203" s="75"/>
      <c r="AG203" s="75"/>
      <c r="AH203" s="75"/>
    </row>
    <row r="204" spans="1:34" ht="14.5" x14ac:dyDescent="0.35">
      <c r="A204" s="104" t="str">
        <f t="shared" si="40"/>
        <v/>
      </c>
      <c r="B204" s="5" t="str">
        <f t="shared" si="39"/>
        <v/>
      </c>
      <c r="C204" s="336">
        <f t="shared" si="41"/>
        <v>0</v>
      </c>
      <c r="D204" s="73">
        <v>0</v>
      </c>
      <c r="E204" s="73">
        <v>0</v>
      </c>
      <c r="F204" s="74"/>
      <c r="G204" s="74"/>
      <c r="H204" s="75" t="s">
        <v>99</v>
      </c>
      <c r="I204" s="75" t="s">
        <v>99</v>
      </c>
      <c r="J204" s="75" t="s">
        <v>44</v>
      </c>
      <c r="K204" s="74" t="s">
        <v>99</v>
      </c>
      <c r="L204" s="74" t="s">
        <v>99</v>
      </c>
      <c r="M204" s="287" t="s">
        <v>99</v>
      </c>
      <c r="N204" s="74"/>
      <c r="O204" s="288" t="s">
        <v>99</v>
      </c>
      <c r="P204" s="74" t="s">
        <v>99</v>
      </c>
      <c r="Q204" s="75" t="s">
        <v>44</v>
      </c>
      <c r="R204" s="75" t="s">
        <v>44</v>
      </c>
      <c r="S204" s="75" t="s">
        <v>44</v>
      </c>
      <c r="T204" s="75" t="s">
        <v>44</v>
      </c>
      <c r="U204" s="75" t="s">
        <v>44</v>
      </c>
      <c r="V204" s="75"/>
      <c r="W204" s="75"/>
      <c r="X204" s="75"/>
      <c r="Y204" s="75"/>
      <c r="Z204" s="75"/>
      <c r="AA204" s="75"/>
      <c r="AB204" s="75"/>
      <c r="AC204" s="75"/>
      <c r="AD204" s="75"/>
      <c r="AE204" s="75"/>
      <c r="AF204" s="75"/>
      <c r="AG204" s="75"/>
      <c r="AH204" s="75"/>
    </row>
    <row r="205" spans="1:34" ht="14.5" x14ac:dyDescent="0.35">
      <c r="A205" s="104" t="str">
        <f t="shared" si="40"/>
        <v/>
      </c>
      <c r="B205" s="5" t="str">
        <f t="shared" si="39"/>
        <v/>
      </c>
      <c r="C205" s="336">
        <f t="shared" si="41"/>
        <v>0</v>
      </c>
      <c r="D205" s="73">
        <v>0</v>
      </c>
      <c r="E205" s="73">
        <v>0</v>
      </c>
      <c r="F205" s="74"/>
      <c r="G205" s="74"/>
      <c r="H205" s="75" t="s">
        <v>99</v>
      </c>
      <c r="I205" s="75" t="s">
        <v>99</v>
      </c>
      <c r="J205" s="75" t="s">
        <v>44</v>
      </c>
      <c r="K205" s="74" t="s">
        <v>99</v>
      </c>
      <c r="L205" s="74" t="s">
        <v>99</v>
      </c>
      <c r="M205" s="287" t="s">
        <v>99</v>
      </c>
      <c r="N205" s="74"/>
      <c r="O205" s="288" t="s">
        <v>99</v>
      </c>
      <c r="P205" s="74" t="s">
        <v>99</v>
      </c>
      <c r="Q205" s="75" t="s">
        <v>44</v>
      </c>
      <c r="R205" s="75" t="s">
        <v>44</v>
      </c>
      <c r="S205" s="75" t="s">
        <v>44</v>
      </c>
      <c r="T205" s="75" t="s">
        <v>44</v>
      </c>
      <c r="U205" s="75" t="s">
        <v>44</v>
      </c>
      <c r="V205" s="75"/>
      <c r="W205" s="75"/>
      <c r="X205" s="75"/>
      <c r="Y205" s="75"/>
      <c r="Z205" s="75"/>
      <c r="AA205" s="75"/>
      <c r="AB205" s="75"/>
      <c r="AC205" s="75"/>
      <c r="AD205" s="75"/>
      <c r="AE205" s="75"/>
      <c r="AF205" s="75"/>
      <c r="AG205" s="75"/>
      <c r="AH205" s="75"/>
    </row>
    <row r="206" spans="1:34" ht="14.5" x14ac:dyDescent="0.35">
      <c r="A206" s="104" t="str">
        <f t="shared" si="40"/>
        <v/>
      </c>
      <c r="B206" s="5" t="str">
        <f t="shared" si="39"/>
        <v/>
      </c>
      <c r="C206" s="336">
        <f t="shared" si="41"/>
        <v>0</v>
      </c>
      <c r="D206" s="73">
        <v>0</v>
      </c>
      <c r="E206" s="73">
        <v>0</v>
      </c>
      <c r="F206" s="74"/>
      <c r="G206" s="74"/>
      <c r="H206" s="75" t="s">
        <v>99</v>
      </c>
      <c r="I206" s="75" t="s">
        <v>99</v>
      </c>
      <c r="J206" s="75" t="s">
        <v>44</v>
      </c>
      <c r="K206" s="74" t="s">
        <v>99</v>
      </c>
      <c r="L206" s="74" t="s">
        <v>99</v>
      </c>
      <c r="M206" s="287" t="s">
        <v>99</v>
      </c>
      <c r="N206" s="74"/>
      <c r="O206" s="288" t="s">
        <v>99</v>
      </c>
      <c r="P206" s="74" t="s">
        <v>99</v>
      </c>
      <c r="Q206" s="75" t="s">
        <v>44</v>
      </c>
      <c r="R206" s="75" t="s">
        <v>44</v>
      </c>
      <c r="S206" s="75" t="s">
        <v>44</v>
      </c>
      <c r="T206" s="75" t="s">
        <v>44</v>
      </c>
      <c r="U206" s="75" t="s">
        <v>44</v>
      </c>
      <c r="V206" s="75"/>
      <c r="W206" s="75"/>
      <c r="X206" s="75"/>
      <c r="Y206" s="75"/>
      <c r="Z206" s="75"/>
      <c r="AA206" s="75"/>
      <c r="AB206" s="75"/>
      <c r="AC206" s="75"/>
      <c r="AD206" s="75"/>
      <c r="AE206" s="75"/>
      <c r="AF206" s="75"/>
      <c r="AG206" s="75"/>
      <c r="AH206" s="75"/>
    </row>
    <row r="207" spans="1:34" ht="14.5" x14ac:dyDescent="0.35">
      <c r="A207" s="104" t="str">
        <f t="shared" si="40"/>
        <v/>
      </c>
      <c r="B207" s="5" t="str">
        <f t="shared" si="39"/>
        <v/>
      </c>
      <c r="C207" s="336">
        <f t="shared" si="41"/>
        <v>0</v>
      </c>
      <c r="D207" s="73">
        <v>0</v>
      </c>
      <c r="E207" s="73">
        <v>0</v>
      </c>
      <c r="F207" s="74"/>
      <c r="G207" s="74"/>
      <c r="H207" s="75" t="s">
        <v>99</v>
      </c>
      <c r="I207" s="75" t="s">
        <v>99</v>
      </c>
      <c r="J207" s="75" t="s">
        <v>44</v>
      </c>
      <c r="K207" s="74" t="s">
        <v>99</v>
      </c>
      <c r="L207" s="74" t="s">
        <v>99</v>
      </c>
      <c r="M207" s="287" t="s">
        <v>99</v>
      </c>
      <c r="N207" s="74"/>
      <c r="O207" s="288" t="s">
        <v>99</v>
      </c>
      <c r="P207" s="74" t="s">
        <v>99</v>
      </c>
      <c r="Q207" s="75" t="s">
        <v>44</v>
      </c>
      <c r="R207" s="75" t="s">
        <v>44</v>
      </c>
      <c r="S207" s="75" t="s">
        <v>44</v>
      </c>
      <c r="T207" s="75" t="s">
        <v>44</v>
      </c>
      <c r="U207" s="75" t="s">
        <v>44</v>
      </c>
      <c r="V207" s="75"/>
      <c r="W207" s="75"/>
      <c r="X207" s="75"/>
      <c r="Y207" s="75"/>
      <c r="Z207" s="75"/>
      <c r="AA207" s="75"/>
      <c r="AB207" s="75"/>
      <c r="AC207" s="75"/>
      <c r="AD207" s="75"/>
      <c r="AE207" s="75"/>
      <c r="AF207" s="75"/>
      <c r="AG207" s="75"/>
      <c r="AH207" s="75"/>
    </row>
    <row r="208" spans="1:34" ht="14.5" x14ac:dyDescent="0.35">
      <c r="A208" s="104" t="str">
        <f t="shared" si="40"/>
        <v/>
      </c>
      <c r="B208" s="5" t="str">
        <f t="shared" si="39"/>
        <v/>
      </c>
      <c r="C208" s="336">
        <f t="shared" si="41"/>
        <v>0</v>
      </c>
      <c r="D208" s="73">
        <v>0</v>
      </c>
      <c r="E208" s="73">
        <v>0</v>
      </c>
      <c r="F208" s="74"/>
      <c r="G208" s="74"/>
      <c r="H208" s="75" t="s">
        <v>99</v>
      </c>
      <c r="I208" s="75" t="s">
        <v>99</v>
      </c>
      <c r="J208" s="75" t="s">
        <v>44</v>
      </c>
      <c r="K208" s="74" t="s">
        <v>99</v>
      </c>
      <c r="L208" s="74" t="s">
        <v>99</v>
      </c>
      <c r="M208" s="287" t="s">
        <v>99</v>
      </c>
      <c r="N208" s="74"/>
      <c r="O208" s="288" t="s">
        <v>99</v>
      </c>
      <c r="P208" s="74" t="s">
        <v>99</v>
      </c>
      <c r="Q208" s="75" t="s">
        <v>44</v>
      </c>
      <c r="R208" s="75" t="s">
        <v>44</v>
      </c>
      <c r="S208" s="75" t="s">
        <v>44</v>
      </c>
      <c r="T208" s="75" t="s">
        <v>44</v>
      </c>
      <c r="U208" s="75" t="s">
        <v>44</v>
      </c>
      <c r="V208" s="75"/>
      <c r="W208" s="75"/>
      <c r="X208" s="75"/>
      <c r="Y208" s="75"/>
      <c r="Z208" s="75"/>
      <c r="AA208" s="75"/>
      <c r="AB208" s="75"/>
      <c r="AC208" s="75"/>
      <c r="AD208" s="75"/>
      <c r="AE208" s="75"/>
      <c r="AF208" s="75"/>
      <c r="AG208" s="75"/>
      <c r="AH208" s="75"/>
    </row>
    <row r="209" spans="1:34" ht="14.5" x14ac:dyDescent="0.35">
      <c r="A209" s="104" t="str">
        <f t="shared" si="40"/>
        <v/>
      </c>
      <c r="B209" s="5" t="str">
        <f t="shared" si="39"/>
        <v/>
      </c>
      <c r="C209" s="336">
        <f t="shared" si="41"/>
        <v>0</v>
      </c>
      <c r="D209" s="73">
        <v>0</v>
      </c>
      <c r="E209" s="73">
        <v>0</v>
      </c>
      <c r="F209" s="74"/>
      <c r="G209" s="74"/>
      <c r="H209" s="75" t="s">
        <v>99</v>
      </c>
      <c r="I209" s="75" t="s">
        <v>99</v>
      </c>
      <c r="J209" s="75" t="s">
        <v>44</v>
      </c>
      <c r="K209" s="74" t="s">
        <v>99</v>
      </c>
      <c r="L209" s="74" t="s">
        <v>99</v>
      </c>
      <c r="M209" s="287" t="s">
        <v>99</v>
      </c>
      <c r="N209" s="74"/>
      <c r="O209" s="288" t="s">
        <v>99</v>
      </c>
      <c r="P209" s="74" t="s">
        <v>99</v>
      </c>
      <c r="Q209" s="75" t="s">
        <v>44</v>
      </c>
      <c r="R209" s="75" t="s">
        <v>44</v>
      </c>
      <c r="S209" s="75" t="s">
        <v>44</v>
      </c>
      <c r="T209" s="75" t="s">
        <v>44</v>
      </c>
      <c r="U209" s="75" t="s">
        <v>44</v>
      </c>
      <c r="V209" s="75"/>
      <c r="W209" s="75"/>
      <c r="X209" s="75"/>
      <c r="Y209" s="75"/>
      <c r="Z209" s="75"/>
      <c r="AA209" s="75"/>
      <c r="AB209" s="75"/>
      <c r="AC209" s="75"/>
      <c r="AD209" s="75"/>
      <c r="AE209" s="75"/>
      <c r="AF209" s="75"/>
      <c r="AG209" s="75"/>
      <c r="AH209" s="75"/>
    </row>
    <row r="210" spans="1:34" ht="14.5" x14ac:dyDescent="0.35">
      <c r="A210" s="104" t="str">
        <f t="shared" si="40"/>
        <v/>
      </c>
      <c r="B210" s="5" t="str">
        <f t="shared" si="39"/>
        <v/>
      </c>
      <c r="C210" s="336">
        <f t="shared" si="41"/>
        <v>0</v>
      </c>
      <c r="D210" s="73">
        <v>0</v>
      </c>
      <c r="E210" s="73">
        <v>0</v>
      </c>
      <c r="F210" s="74"/>
      <c r="G210" s="74"/>
      <c r="H210" s="75" t="s">
        <v>99</v>
      </c>
      <c r="I210" s="75" t="s">
        <v>99</v>
      </c>
      <c r="J210" s="75" t="s">
        <v>44</v>
      </c>
      <c r="K210" s="74" t="s">
        <v>99</v>
      </c>
      <c r="L210" s="74" t="s">
        <v>99</v>
      </c>
      <c r="M210" s="287" t="s">
        <v>99</v>
      </c>
      <c r="N210" s="74"/>
      <c r="O210" s="288" t="s">
        <v>99</v>
      </c>
      <c r="P210" s="74" t="s">
        <v>99</v>
      </c>
      <c r="Q210" s="75" t="s">
        <v>44</v>
      </c>
      <c r="R210" s="75" t="s">
        <v>44</v>
      </c>
      <c r="S210" s="75" t="s">
        <v>44</v>
      </c>
      <c r="T210" s="75" t="s">
        <v>44</v>
      </c>
      <c r="U210" s="75" t="s">
        <v>44</v>
      </c>
      <c r="V210" s="75"/>
      <c r="W210" s="75"/>
      <c r="X210" s="75"/>
      <c r="Y210" s="75"/>
      <c r="Z210" s="75"/>
      <c r="AA210" s="75"/>
      <c r="AB210" s="75"/>
      <c r="AC210" s="75"/>
      <c r="AD210" s="75"/>
      <c r="AE210" s="75"/>
      <c r="AF210" s="75"/>
      <c r="AG210" s="75"/>
      <c r="AH210" s="75"/>
    </row>
    <row r="211" spans="1:34" ht="14.5" x14ac:dyDescent="0.35">
      <c r="A211" s="104" t="str">
        <f t="shared" si="40"/>
        <v/>
      </c>
      <c r="B211" s="5" t="str">
        <f t="shared" si="39"/>
        <v/>
      </c>
      <c r="C211" s="336">
        <f t="shared" si="41"/>
        <v>0</v>
      </c>
      <c r="D211" s="73">
        <v>0</v>
      </c>
      <c r="E211" s="73">
        <v>0</v>
      </c>
      <c r="F211" s="74"/>
      <c r="G211" s="74"/>
      <c r="H211" s="75" t="s">
        <v>99</v>
      </c>
      <c r="I211" s="75" t="s">
        <v>99</v>
      </c>
      <c r="J211" s="75" t="s">
        <v>44</v>
      </c>
      <c r="K211" s="74" t="s">
        <v>99</v>
      </c>
      <c r="L211" s="74" t="s">
        <v>99</v>
      </c>
      <c r="M211" s="287" t="s">
        <v>99</v>
      </c>
      <c r="N211" s="74"/>
      <c r="O211" s="288" t="s">
        <v>99</v>
      </c>
      <c r="P211" s="74" t="s">
        <v>99</v>
      </c>
      <c r="Q211" s="75" t="s">
        <v>44</v>
      </c>
      <c r="R211" s="75" t="s">
        <v>44</v>
      </c>
      <c r="S211" s="75" t="s">
        <v>44</v>
      </c>
      <c r="T211" s="75" t="s">
        <v>44</v>
      </c>
      <c r="U211" s="75" t="s">
        <v>44</v>
      </c>
      <c r="V211" s="75"/>
      <c r="W211" s="75"/>
      <c r="X211" s="75"/>
      <c r="Y211" s="75"/>
      <c r="Z211" s="75"/>
      <c r="AA211" s="75"/>
      <c r="AB211" s="75"/>
      <c r="AC211" s="75"/>
      <c r="AD211" s="75"/>
      <c r="AE211" s="75"/>
      <c r="AF211" s="75"/>
      <c r="AG211" s="75"/>
      <c r="AH211" s="75"/>
    </row>
    <row r="212" spans="1:34" ht="14.5" x14ac:dyDescent="0.35">
      <c r="A212" s="104" t="str">
        <f t="shared" si="40"/>
        <v/>
      </c>
      <c r="B212" s="5" t="str">
        <f t="shared" si="39"/>
        <v/>
      </c>
      <c r="C212" s="336">
        <f t="shared" si="41"/>
        <v>0</v>
      </c>
      <c r="D212" s="73">
        <v>0</v>
      </c>
      <c r="E212" s="73">
        <v>0</v>
      </c>
      <c r="F212" s="74"/>
      <c r="G212" s="74"/>
      <c r="H212" s="75" t="s">
        <v>99</v>
      </c>
      <c r="I212" s="75" t="s">
        <v>99</v>
      </c>
      <c r="J212" s="75" t="s">
        <v>44</v>
      </c>
      <c r="K212" s="74" t="s">
        <v>99</v>
      </c>
      <c r="L212" s="74" t="s">
        <v>99</v>
      </c>
      <c r="M212" s="287" t="s">
        <v>99</v>
      </c>
      <c r="N212" s="74"/>
      <c r="O212" s="288" t="s">
        <v>99</v>
      </c>
      <c r="P212" s="74" t="s">
        <v>99</v>
      </c>
      <c r="Q212" s="75" t="s">
        <v>44</v>
      </c>
      <c r="R212" s="75" t="s">
        <v>44</v>
      </c>
      <c r="S212" s="75" t="s">
        <v>44</v>
      </c>
      <c r="T212" s="75" t="s">
        <v>44</v>
      </c>
      <c r="U212" s="75" t="s">
        <v>44</v>
      </c>
      <c r="V212" s="75"/>
      <c r="W212" s="75"/>
      <c r="X212" s="75"/>
      <c r="Y212" s="75"/>
      <c r="Z212" s="75"/>
      <c r="AA212" s="75"/>
      <c r="AB212" s="75"/>
      <c r="AC212" s="75"/>
      <c r="AD212" s="75"/>
      <c r="AE212" s="75"/>
      <c r="AF212" s="75"/>
      <c r="AG212" s="75"/>
      <c r="AH212" s="75"/>
    </row>
    <row r="213" spans="1:34" ht="14.5" x14ac:dyDescent="0.35">
      <c r="A213" s="104" t="str">
        <f t="shared" si="40"/>
        <v/>
      </c>
      <c r="B213" s="5" t="str">
        <f t="shared" si="39"/>
        <v/>
      </c>
      <c r="C213" s="336">
        <f t="shared" si="41"/>
        <v>0</v>
      </c>
      <c r="D213" s="73">
        <v>0</v>
      </c>
      <c r="E213" s="73">
        <v>0</v>
      </c>
      <c r="F213" s="74"/>
      <c r="G213" s="74"/>
      <c r="H213" s="75" t="s">
        <v>99</v>
      </c>
      <c r="I213" s="75" t="s">
        <v>99</v>
      </c>
      <c r="J213" s="75" t="s">
        <v>44</v>
      </c>
      <c r="K213" s="74" t="s">
        <v>99</v>
      </c>
      <c r="L213" s="74" t="s">
        <v>99</v>
      </c>
      <c r="M213" s="287" t="s">
        <v>99</v>
      </c>
      <c r="N213" s="74"/>
      <c r="O213" s="288" t="s">
        <v>99</v>
      </c>
      <c r="P213" s="74" t="s">
        <v>99</v>
      </c>
      <c r="Q213" s="75" t="s">
        <v>44</v>
      </c>
      <c r="R213" s="75" t="s">
        <v>44</v>
      </c>
      <c r="S213" s="75" t="s">
        <v>44</v>
      </c>
      <c r="T213" s="75" t="s">
        <v>44</v>
      </c>
      <c r="U213" s="75" t="s">
        <v>44</v>
      </c>
      <c r="V213" s="75"/>
      <c r="W213" s="75"/>
      <c r="X213" s="75"/>
      <c r="Y213" s="75"/>
      <c r="Z213" s="75"/>
      <c r="AA213" s="75"/>
      <c r="AB213" s="75"/>
      <c r="AC213" s="75"/>
      <c r="AD213" s="75"/>
      <c r="AE213" s="75"/>
      <c r="AF213" s="75"/>
      <c r="AG213" s="75"/>
      <c r="AH213" s="75"/>
    </row>
    <row r="214" spans="1:34" ht="14.5" x14ac:dyDescent="0.35">
      <c r="A214" s="104" t="str">
        <f t="shared" si="40"/>
        <v/>
      </c>
      <c r="B214" s="5" t="str">
        <f t="shared" si="39"/>
        <v/>
      </c>
      <c r="C214" s="336">
        <f t="shared" si="41"/>
        <v>0</v>
      </c>
      <c r="D214" s="73">
        <v>0</v>
      </c>
      <c r="E214" s="73">
        <v>0</v>
      </c>
      <c r="F214" s="74"/>
      <c r="G214" s="74"/>
      <c r="H214" s="75" t="s">
        <v>99</v>
      </c>
      <c r="I214" s="75" t="s">
        <v>99</v>
      </c>
      <c r="J214" s="75" t="s">
        <v>44</v>
      </c>
      <c r="K214" s="74" t="s">
        <v>99</v>
      </c>
      <c r="L214" s="74" t="s">
        <v>99</v>
      </c>
      <c r="M214" s="287" t="s">
        <v>99</v>
      </c>
      <c r="N214" s="74"/>
      <c r="O214" s="288" t="s">
        <v>99</v>
      </c>
      <c r="P214" s="74" t="s">
        <v>99</v>
      </c>
      <c r="Q214" s="75" t="s">
        <v>44</v>
      </c>
      <c r="R214" s="75" t="s">
        <v>44</v>
      </c>
      <c r="S214" s="75" t="s">
        <v>44</v>
      </c>
      <c r="T214" s="75" t="s">
        <v>44</v>
      </c>
      <c r="U214" s="75" t="s">
        <v>44</v>
      </c>
      <c r="V214" s="75"/>
      <c r="W214" s="75"/>
      <c r="X214" s="75"/>
      <c r="Y214" s="75"/>
      <c r="Z214" s="75"/>
      <c r="AA214" s="75"/>
      <c r="AB214" s="75"/>
      <c r="AC214" s="75"/>
      <c r="AD214" s="75"/>
      <c r="AE214" s="75"/>
      <c r="AF214" s="75"/>
      <c r="AG214" s="75"/>
      <c r="AH214" s="75"/>
    </row>
    <row r="215" spans="1:34" ht="14.5" x14ac:dyDescent="0.35">
      <c r="A215" s="104" t="str">
        <f t="shared" si="40"/>
        <v/>
      </c>
      <c r="B215" s="5" t="str">
        <f t="shared" si="39"/>
        <v/>
      </c>
      <c r="C215" s="336">
        <f t="shared" si="41"/>
        <v>0</v>
      </c>
      <c r="D215" s="73">
        <v>0</v>
      </c>
      <c r="E215" s="73">
        <v>0</v>
      </c>
      <c r="F215" s="74"/>
      <c r="G215" s="74"/>
      <c r="H215" s="75" t="s">
        <v>99</v>
      </c>
      <c r="I215" s="75" t="s">
        <v>99</v>
      </c>
      <c r="J215" s="75" t="s">
        <v>44</v>
      </c>
      <c r="K215" s="74" t="s">
        <v>99</v>
      </c>
      <c r="L215" s="74" t="s">
        <v>99</v>
      </c>
      <c r="M215" s="287" t="s">
        <v>99</v>
      </c>
      <c r="N215" s="74"/>
      <c r="O215" s="288" t="s">
        <v>99</v>
      </c>
      <c r="P215" s="74" t="s">
        <v>99</v>
      </c>
      <c r="Q215" s="75" t="s">
        <v>44</v>
      </c>
      <c r="R215" s="75" t="s">
        <v>44</v>
      </c>
      <c r="S215" s="75" t="s">
        <v>44</v>
      </c>
      <c r="T215" s="75" t="s">
        <v>44</v>
      </c>
      <c r="U215" s="75" t="s">
        <v>44</v>
      </c>
      <c r="V215" s="75"/>
      <c r="W215" s="75"/>
      <c r="X215" s="75"/>
      <c r="Y215" s="75"/>
      <c r="Z215" s="75"/>
      <c r="AA215" s="75"/>
      <c r="AB215" s="75"/>
      <c r="AC215" s="75"/>
      <c r="AD215" s="75"/>
      <c r="AE215" s="75"/>
      <c r="AF215" s="75"/>
      <c r="AG215" s="75"/>
      <c r="AH215" s="75"/>
    </row>
    <row r="216" spans="1:34" ht="14.5" x14ac:dyDescent="0.35">
      <c r="A216" s="104" t="str">
        <f t="shared" si="40"/>
        <v/>
      </c>
      <c r="B216" s="5" t="str">
        <f t="shared" si="39"/>
        <v/>
      </c>
      <c r="C216" s="336">
        <f t="shared" si="41"/>
        <v>0</v>
      </c>
      <c r="D216" s="73">
        <v>0</v>
      </c>
      <c r="E216" s="73">
        <v>0</v>
      </c>
      <c r="F216" s="74"/>
      <c r="G216" s="74"/>
      <c r="H216" s="75" t="s">
        <v>99</v>
      </c>
      <c r="I216" s="75" t="s">
        <v>99</v>
      </c>
      <c r="J216" s="75" t="s">
        <v>44</v>
      </c>
      <c r="K216" s="74" t="s">
        <v>99</v>
      </c>
      <c r="L216" s="74" t="s">
        <v>99</v>
      </c>
      <c r="M216" s="287" t="s">
        <v>99</v>
      </c>
      <c r="N216" s="74"/>
      <c r="O216" s="288" t="s">
        <v>99</v>
      </c>
      <c r="P216" s="74" t="s">
        <v>99</v>
      </c>
      <c r="Q216" s="75" t="s">
        <v>44</v>
      </c>
      <c r="R216" s="75" t="s">
        <v>44</v>
      </c>
      <c r="S216" s="75" t="s">
        <v>44</v>
      </c>
      <c r="T216" s="75" t="s">
        <v>44</v>
      </c>
      <c r="U216" s="75" t="s">
        <v>44</v>
      </c>
      <c r="V216" s="75"/>
      <c r="W216" s="75"/>
      <c r="X216" s="75"/>
      <c r="Y216" s="75"/>
      <c r="Z216" s="75"/>
      <c r="AA216" s="75"/>
      <c r="AB216" s="75"/>
      <c r="AC216" s="75"/>
      <c r="AD216" s="75"/>
      <c r="AE216" s="75"/>
      <c r="AF216" s="75"/>
      <c r="AG216" s="75"/>
      <c r="AH216" s="75"/>
    </row>
    <row r="217" spans="1:34" ht="14.5" x14ac:dyDescent="0.35">
      <c r="A217" s="104" t="str">
        <f t="shared" si="40"/>
        <v/>
      </c>
      <c r="B217" s="5" t="str">
        <f t="shared" si="39"/>
        <v/>
      </c>
      <c r="C217" s="336">
        <f t="shared" si="41"/>
        <v>0</v>
      </c>
      <c r="D217" s="73">
        <v>0</v>
      </c>
      <c r="E217" s="73">
        <v>0</v>
      </c>
      <c r="F217" s="74"/>
      <c r="G217" s="74"/>
      <c r="H217" s="75" t="s">
        <v>99</v>
      </c>
      <c r="I217" s="75" t="s">
        <v>99</v>
      </c>
      <c r="J217" s="75" t="s">
        <v>44</v>
      </c>
      <c r="K217" s="74" t="s">
        <v>99</v>
      </c>
      <c r="L217" s="74" t="s">
        <v>99</v>
      </c>
      <c r="M217" s="287" t="s">
        <v>99</v>
      </c>
      <c r="N217" s="74"/>
      <c r="O217" s="288" t="s">
        <v>99</v>
      </c>
      <c r="P217" s="74" t="s">
        <v>99</v>
      </c>
      <c r="Q217" s="75" t="s">
        <v>44</v>
      </c>
      <c r="R217" s="75" t="s">
        <v>44</v>
      </c>
      <c r="S217" s="75" t="s">
        <v>44</v>
      </c>
      <c r="T217" s="75" t="s">
        <v>44</v>
      </c>
      <c r="U217" s="75" t="s">
        <v>44</v>
      </c>
      <c r="V217" s="75"/>
      <c r="W217" s="75"/>
      <c r="X217" s="75"/>
      <c r="Y217" s="75"/>
      <c r="Z217" s="75"/>
      <c r="AA217" s="75"/>
      <c r="AB217" s="75"/>
      <c r="AC217" s="75"/>
      <c r="AD217" s="75"/>
      <c r="AE217" s="75"/>
      <c r="AF217" s="75"/>
      <c r="AG217" s="75"/>
      <c r="AH217" s="75"/>
    </row>
    <row r="218" spans="1:34" ht="14.5" x14ac:dyDescent="0.35">
      <c r="A218" s="104" t="str">
        <f t="shared" si="40"/>
        <v/>
      </c>
      <c r="B218" s="5" t="str">
        <f t="shared" si="39"/>
        <v/>
      </c>
      <c r="C218" s="336">
        <f t="shared" si="41"/>
        <v>0</v>
      </c>
      <c r="D218" s="73">
        <v>0</v>
      </c>
      <c r="E218" s="73">
        <v>0</v>
      </c>
      <c r="F218" s="74"/>
      <c r="G218" s="74"/>
      <c r="H218" s="75" t="s">
        <v>99</v>
      </c>
      <c r="I218" s="75" t="s">
        <v>99</v>
      </c>
      <c r="J218" s="75" t="s">
        <v>44</v>
      </c>
      <c r="K218" s="74" t="s">
        <v>99</v>
      </c>
      <c r="L218" s="74" t="s">
        <v>99</v>
      </c>
      <c r="M218" s="287" t="s">
        <v>99</v>
      </c>
      <c r="N218" s="74"/>
      <c r="O218" s="288" t="s">
        <v>99</v>
      </c>
      <c r="P218" s="74" t="s">
        <v>99</v>
      </c>
      <c r="Q218" s="75" t="s">
        <v>44</v>
      </c>
      <c r="R218" s="75" t="s">
        <v>44</v>
      </c>
      <c r="S218" s="75" t="s">
        <v>44</v>
      </c>
      <c r="T218" s="75" t="s">
        <v>44</v>
      </c>
      <c r="U218" s="75" t="s">
        <v>44</v>
      </c>
      <c r="V218" s="75"/>
      <c r="W218" s="75"/>
      <c r="X218" s="75"/>
      <c r="Y218" s="75"/>
      <c r="Z218" s="75"/>
      <c r="AA218" s="75"/>
      <c r="AB218" s="75"/>
      <c r="AC218" s="75"/>
      <c r="AD218" s="75"/>
      <c r="AE218" s="75"/>
      <c r="AF218" s="75"/>
      <c r="AG218" s="75"/>
      <c r="AH218" s="75"/>
    </row>
    <row r="219" spans="1:34" ht="14.5" x14ac:dyDescent="0.35">
      <c r="A219" s="104" t="str">
        <f t="shared" si="40"/>
        <v/>
      </c>
      <c r="B219" s="5" t="str">
        <f t="shared" si="39"/>
        <v/>
      </c>
      <c r="C219" s="336">
        <f t="shared" si="41"/>
        <v>0</v>
      </c>
      <c r="D219" s="73">
        <v>0</v>
      </c>
      <c r="E219" s="73">
        <v>0</v>
      </c>
      <c r="F219" s="74"/>
      <c r="G219" s="74"/>
      <c r="H219" s="75" t="s">
        <v>99</v>
      </c>
      <c r="I219" s="75" t="s">
        <v>99</v>
      </c>
      <c r="J219" s="75" t="s">
        <v>44</v>
      </c>
      <c r="K219" s="74" t="s">
        <v>99</v>
      </c>
      <c r="L219" s="74" t="s">
        <v>99</v>
      </c>
      <c r="M219" s="287" t="s">
        <v>99</v>
      </c>
      <c r="N219" s="74"/>
      <c r="O219" s="288" t="s">
        <v>99</v>
      </c>
      <c r="P219" s="74" t="s">
        <v>99</v>
      </c>
      <c r="Q219" s="75" t="s">
        <v>44</v>
      </c>
      <c r="R219" s="75" t="s">
        <v>44</v>
      </c>
      <c r="S219" s="75" t="s">
        <v>44</v>
      </c>
      <c r="T219" s="75" t="s">
        <v>44</v>
      </c>
      <c r="U219" s="75" t="s">
        <v>44</v>
      </c>
      <c r="V219" s="75"/>
      <c r="W219" s="75"/>
      <c r="X219" s="75"/>
      <c r="Y219" s="75"/>
      <c r="Z219" s="75"/>
      <c r="AA219" s="75"/>
      <c r="AB219" s="75"/>
      <c r="AC219" s="75"/>
      <c r="AD219" s="75"/>
      <c r="AE219" s="75"/>
      <c r="AF219" s="75"/>
      <c r="AG219" s="75"/>
      <c r="AH219" s="75"/>
    </row>
    <row r="220" spans="1:34" ht="14.5" x14ac:dyDescent="0.35">
      <c r="A220" s="104" t="str">
        <f t="shared" si="40"/>
        <v/>
      </c>
      <c r="B220" s="5" t="str">
        <f t="shared" si="39"/>
        <v/>
      </c>
      <c r="C220" s="336">
        <f t="shared" si="41"/>
        <v>0</v>
      </c>
      <c r="D220" s="73">
        <v>0</v>
      </c>
      <c r="E220" s="73">
        <v>0</v>
      </c>
      <c r="F220" s="74"/>
      <c r="G220" s="74"/>
      <c r="H220" s="75" t="s">
        <v>99</v>
      </c>
      <c r="I220" s="75" t="s">
        <v>99</v>
      </c>
      <c r="J220" s="75" t="s">
        <v>44</v>
      </c>
      <c r="K220" s="74" t="s">
        <v>99</v>
      </c>
      <c r="L220" s="74" t="s">
        <v>99</v>
      </c>
      <c r="M220" s="287" t="s">
        <v>99</v>
      </c>
      <c r="N220" s="74"/>
      <c r="O220" s="288" t="s">
        <v>99</v>
      </c>
      <c r="P220" s="74" t="s">
        <v>99</v>
      </c>
      <c r="Q220" s="75" t="s">
        <v>44</v>
      </c>
      <c r="R220" s="75" t="s">
        <v>44</v>
      </c>
      <c r="S220" s="75" t="s">
        <v>44</v>
      </c>
      <c r="T220" s="75" t="s">
        <v>44</v>
      </c>
      <c r="U220" s="75" t="s">
        <v>44</v>
      </c>
      <c r="V220" s="75"/>
      <c r="W220" s="75"/>
      <c r="X220" s="75"/>
      <c r="Y220" s="75"/>
      <c r="Z220" s="75"/>
      <c r="AA220" s="75"/>
      <c r="AB220" s="75"/>
      <c r="AC220" s="75"/>
      <c r="AD220" s="75"/>
      <c r="AE220" s="75"/>
      <c r="AF220" s="75"/>
      <c r="AG220" s="75"/>
      <c r="AH220" s="75"/>
    </row>
    <row r="221" spans="1:34" ht="14.5" x14ac:dyDescent="0.35">
      <c r="A221" s="104" t="str">
        <f t="shared" si="40"/>
        <v/>
      </c>
      <c r="B221" s="5" t="str">
        <f t="shared" si="39"/>
        <v/>
      </c>
      <c r="C221" s="336">
        <f t="shared" si="41"/>
        <v>0</v>
      </c>
      <c r="D221" s="73">
        <v>0</v>
      </c>
      <c r="E221" s="73">
        <v>0</v>
      </c>
      <c r="F221" s="74"/>
      <c r="G221" s="74"/>
      <c r="H221" s="75" t="s">
        <v>99</v>
      </c>
      <c r="I221" s="75" t="s">
        <v>99</v>
      </c>
      <c r="J221" s="75" t="s">
        <v>44</v>
      </c>
      <c r="K221" s="74" t="s">
        <v>99</v>
      </c>
      <c r="L221" s="74" t="s">
        <v>99</v>
      </c>
      <c r="M221" s="287" t="s">
        <v>99</v>
      </c>
      <c r="N221" s="74"/>
      <c r="O221" s="288" t="s">
        <v>99</v>
      </c>
      <c r="P221" s="74" t="s">
        <v>99</v>
      </c>
      <c r="Q221" s="75" t="s">
        <v>44</v>
      </c>
      <c r="R221" s="75" t="s">
        <v>44</v>
      </c>
      <c r="S221" s="75" t="s">
        <v>44</v>
      </c>
      <c r="T221" s="75" t="s">
        <v>44</v>
      </c>
      <c r="U221" s="75" t="s">
        <v>44</v>
      </c>
      <c r="V221" s="75"/>
      <c r="W221" s="75"/>
      <c r="X221" s="75"/>
      <c r="Y221" s="75"/>
      <c r="Z221" s="75"/>
      <c r="AA221" s="75"/>
      <c r="AB221" s="75"/>
      <c r="AC221" s="75"/>
      <c r="AD221" s="75"/>
      <c r="AE221" s="75"/>
      <c r="AF221" s="75"/>
      <c r="AG221" s="75"/>
      <c r="AH221" s="75"/>
    </row>
    <row r="222" spans="1:34" ht="14.5" x14ac:dyDescent="0.35">
      <c r="A222" s="104" t="str">
        <f t="shared" si="40"/>
        <v/>
      </c>
      <c r="B222" s="5" t="str">
        <f t="shared" si="39"/>
        <v/>
      </c>
      <c r="C222" s="336">
        <f t="shared" si="41"/>
        <v>0</v>
      </c>
      <c r="D222" s="73">
        <v>0</v>
      </c>
      <c r="E222" s="73">
        <v>0</v>
      </c>
      <c r="F222" s="74"/>
      <c r="G222" s="74"/>
      <c r="H222" s="75" t="s">
        <v>99</v>
      </c>
      <c r="I222" s="75" t="s">
        <v>99</v>
      </c>
      <c r="J222" s="75" t="s">
        <v>44</v>
      </c>
      <c r="K222" s="74" t="s">
        <v>99</v>
      </c>
      <c r="L222" s="74" t="s">
        <v>99</v>
      </c>
      <c r="M222" s="287" t="s">
        <v>99</v>
      </c>
      <c r="N222" s="74"/>
      <c r="O222" s="288" t="s">
        <v>99</v>
      </c>
      <c r="P222" s="74" t="s">
        <v>99</v>
      </c>
      <c r="Q222" s="75" t="s">
        <v>44</v>
      </c>
      <c r="R222" s="75" t="s">
        <v>44</v>
      </c>
      <c r="S222" s="75" t="s">
        <v>44</v>
      </c>
      <c r="T222" s="75" t="s">
        <v>44</v>
      </c>
      <c r="U222" s="75" t="s">
        <v>44</v>
      </c>
      <c r="V222" s="75"/>
      <c r="W222" s="75"/>
      <c r="X222" s="75"/>
      <c r="Y222" s="75"/>
      <c r="Z222" s="75"/>
      <c r="AA222" s="75"/>
      <c r="AB222" s="75"/>
      <c r="AC222" s="75"/>
      <c r="AD222" s="75"/>
      <c r="AE222" s="75"/>
      <c r="AF222" s="75"/>
      <c r="AG222" s="75"/>
      <c r="AH222" s="75"/>
    </row>
    <row r="223" spans="1:34" ht="14.5" x14ac:dyDescent="0.35">
      <c r="A223" s="104" t="str">
        <f t="shared" si="40"/>
        <v/>
      </c>
      <c r="B223" s="5" t="str">
        <f t="shared" si="39"/>
        <v/>
      </c>
      <c r="C223" s="336">
        <f t="shared" si="41"/>
        <v>0</v>
      </c>
      <c r="D223" s="73">
        <v>0</v>
      </c>
      <c r="E223" s="73">
        <v>0</v>
      </c>
      <c r="F223" s="74"/>
      <c r="G223" s="74"/>
      <c r="H223" s="75" t="s">
        <v>99</v>
      </c>
      <c r="I223" s="75" t="s">
        <v>99</v>
      </c>
      <c r="J223" s="75" t="s">
        <v>44</v>
      </c>
      <c r="K223" s="74" t="s">
        <v>99</v>
      </c>
      <c r="L223" s="74" t="s">
        <v>99</v>
      </c>
      <c r="M223" s="287" t="s">
        <v>99</v>
      </c>
      <c r="N223" s="74"/>
      <c r="O223" s="288" t="s">
        <v>99</v>
      </c>
      <c r="P223" s="74" t="s">
        <v>99</v>
      </c>
      <c r="Q223" s="75" t="s">
        <v>44</v>
      </c>
      <c r="R223" s="75" t="s">
        <v>44</v>
      </c>
      <c r="S223" s="75" t="s">
        <v>44</v>
      </c>
      <c r="T223" s="75" t="s">
        <v>44</v>
      </c>
      <c r="U223" s="75" t="s">
        <v>44</v>
      </c>
      <c r="V223" s="75"/>
      <c r="W223" s="75"/>
      <c r="X223" s="75"/>
      <c r="Y223" s="75"/>
      <c r="Z223" s="75"/>
      <c r="AA223" s="75"/>
      <c r="AB223" s="75"/>
      <c r="AC223" s="75"/>
      <c r="AD223" s="75"/>
      <c r="AE223" s="75"/>
      <c r="AF223" s="75"/>
      <c r="AG223" s="75"/>
      <c r="AH223" s="75"/>
    </row>
  </sheetData>
  <sheetProtection algorithmName="SHA-512" hashValue="7qmdVyJSygoQkcJj1gXejY9/oTkphGv7vMu6JaNqro9Syr0fQ9HIGVQttT9D+v125gIpMh1+W1ojqKVZeEPyFA==" saltValue="gu1Ri0Ltf/bEbjHiWErQuA==" spinCount="100000" sheet="1" objects="1" scenarios="1" selectLockedCells="1"/>
  <protectedRanges>
    <protectedRange algorithmName="SHA-512" hashValue="OYL7IpzYZUTyNBanTkQT5yh5RxOVXwYp8BaONQq7WC0kJ7/8Ob2Wi2g5NlPViWFuWorKUQUfppPej08GsiQGQw==" saltValue="gRzn3jhToYnoSoRiBPsDEQ==" spinCount="100000" sqref="E23:E223" name="Range2_1"/>
    <protectedRange algorithmName="SHA-512" hashValue="OYL7IpzYZUTyNBanTkQT5yh5RxOVXwYp8BaONQq7WC0kJ7/8Ob2Wi2g5NlPViWFuWorKUQUfppPej08GsiQGQw==" saltValue="gRzn3jhToYnoSoRiBPsDEQ==" spinCount="100000" sqref="H21:I22 R20:R22" name="Range2_2"/>
    <protectedRange algorithmName="SHA-512" hashValue="OYL7IpzYZUTyNBanTkQT5yh5RxOVXwYp8BaONQq7WC0kJ7/8Ob2Wi2g5NlPViWFuWorKUQUfppPej08GsiQGQw==" saltValue="gRzn3jhToYnoSoRiBPsDEQ==" spinCount="100000" sqref="D21:D22 F21:G22" name="Range2_1_4"/>
    <protectedRange algorithmName="SHA-512" hashValue="OYL7IpzYZUTyNBanTkQT5yh5RxOVXwYp8BaONQq7WC0kJ7/8Ob2Wi2g5NlPViWFuWorKUQUfppPej08GsiQGQw==" saltValue="gRzn3jhToYnoSoRiBPsDEQ==" spinCount="100000" sqref="E21:E22" name="Range2_1_5"/>
    <protectedRange algorithmName="SHA-512" hashValue="OYL7IpzYZUTyNBanTkQT5yh5RxOVXwYp8BaONQq7WC0kJ7/8Ob2Wi2g5NlPViWFuWorKUQUfppPej08GsiQGQw==" saltValue="gRzn3jhToYnoSoRiBPsDEQ==" spinCount="100000" sqref="K13:K22 P4:Q22" name="Range2_3"/>
    <protectedRange algorithmName="SHA-512" hashValue="OYL7IpzYZUTyNBanTkQT5yh5RxOVXwYp8BaONQq7WC0kJ7/8Ob2Wi2g5NlPViWFuWorKUQUfppPej08GsiQGQw==" saltValue="gRzn3jhToYnoSoRiBPsDEQ==" spinCount="100000" sqref="L23:L223" name="Range2_4_1"/>
    <protectedRange algorithmName="SHA-512" hashValue="OYL7IpzYZUTyNBanTkQT5yh5RxOVXwYp8BaONQq7WC0kJ7/8Ob2Wi2g5NlPViWFuWorKUQUfppPej08GsiQGQw==" saltValue="gRzn3jhToYnoSoRiBPsDEQ==" spinCount="100000" sqref="L13:L22" name="Range2_3_1_1"/>
    <protectedRange algorithmName="SHA-512" hashValue="xRZcgDTZbKdIZKvk4oNSbH2eaGpay91EDf9Lh8HcXDOQVkRWTGhHH3pCQIW3exVT+ferwUygeOULdi3zWczzUw==" saltValue="UsisErNAmtTaAvuwXHgWsA==" spinCount="100000" sqref="A4" name="Range1"/>
    <protectedRange algorithmName="SHA-512" hashValue="OYL7IpzYZUTyNBanTkQT5yh5RxOVXwYp8BaONQq7WC0kJ7/8Ob2Wi2g5NlPViWFuWorKUQUfppPej08GsiQGQw==" saltValue="gRzn3jhToYnoSoRiBPsDEQ==" spinCount="100000" sqref="I13:I19 H13:H20" name="Range2_4"/>
    <protectedRange algorithmName="SHA-512" hashValue="OYL7IpzYZUTyNBanTkQT5yh5RxOVXwYp8BaONQq7WC0kJ7/8Ob2Wi2g5NlPViWFuWorKUQUfppPej08GsiQGQw==" saltValue="gRzn3jhToYnoSoRiBPsDEQ==" spinCount="100000" sqref="I20" name="Range2_2_1"/>
    <protectedRange algorithmName="SHA-512" hashValue="OYL7IpzYZUTyNBanTkQT5yh5RxOVXwYp8BaONQq7WC0kJ7/8Ob2Wi2g5NlPViWFuWorKUQUfppPej08GsiQGQw==" saltValue="gRzn3jhToYnoSoRiBPsDEQ==" spinCount="100000" sqref="F20:G20" name="Range2_1_4_1"/>
    <protectedRange algorithmName="SHA-512" hashValue="OYL7IpzYZUTyNBanTkQT5yh5RxOVXwYp8BaONQq7WC0kJ7/8Ob2Wi2g5NlPViWFuWorKUQUfppPej08GsiQGQw==" saltValue="gRzn3jhToYnoSoRiBPsDEQ==" spinCount="100000" sqref="E20" name="Range2_1_5_1"/>
    <protectedRange algorithmName="SHA-512" hashValue="OYL7IpzYZUTyNBanTkQT5yh5RxOVXwYp8BaONQq7WC0kJ7/8Ob2Wi2g5NlPViWFuWorKUQUfppPej08GsiQGQw==" saltValue="gRzn3jhToYnoSoRiBPsDEQ==" spinCount="100000" sqref="D13:F19" name="Range2_1_6"/>
    <protectedRange algorithmName="SHA-512" hashValue="OYL7IpzYZUTyNBanTkQT5yh5RxOVXwYp8BaONQq7WC0kJ7/8Ob2Wi2g5NlPViWFuWorKUQUfppPej08GsiQGQw==" saltValue="gRzn3jhToYnoSoRiBPsDEQ==" spinCount="100000" sqref="H4:I12" name="Range2_5"/>
    <protectedRange algorithmName="SHA-512" hashValue="OYL7IpzYZUTyNBanTkQT5yh5RxOVXwYp8BaONQq7WC0kJ7/8Ob2Wi2g5NlPViWFuWorKUQUfppPej08GsiQGQw==" saltValue="gRzn3jhToYnoSoRiBPsDEQ==" spinCount="100000" sqref="D4:G4 G5:G9 D5:F12" name="Range2_1_7"/>
    <protectedRange algorithmName="SHA-512" hashValue="OYL7IpzYZUTyNBanTkQT5yh5RxOVXwYp8BaONQq7WC0kJ7/8Ob2Wi2g5NlPViWFuWorKUQUfppPej08GsiQGQw==" saltValue="gRzn3jhToYnoSoRiBPsDEQ==" spinCount="100000" sqref="K4:L12" name="Range2_3_2"/>
    <protectedRange algorithmName="SHA-512" hashValue="OYL7IpzYZUTyNBanTkQT5yh5RxOVXwYp8BaONQq7WC0kJ7/8Ob2Wi2g5NlPViWFuWorKUQUfppPej08GsiQGQw==" saltValue="gRzn3jhToYnoSoRiBPsDEQ==" spinCount="100000" sqref="N4:N223" name="Range2_1_7_1"/>
  </protectedRanges>
  <mergeCells count="39">
    <mergeCell ref="U2:U3"/>
    <mergeCell ref="L2:O2"/>
    <mergeCell ref="R2:R3"/>
    <mergeCell ref="K2:K3"/>
    <mergeCell ref="P2:P3"/>
    <mergeCell ref="S2:S3"/>
    <mergeCell ref="T2:T3"/>
    <mergeCell ref="AR2:AR3"/>
    <mergeCell ref="AS2:AS3"/>
    <mergeCell ref="AT2:AT3"/>
    <mergeCell ref="A1:F1"/>
    <mergeCell ref="A2:A3"/>
    <mergeCell ref="B2:B3"/>
    <mergeCell ref="D2:D3"/>
    <mergeCell ref="E2:E3"/>
    <mergeCell ref="F2:F3"/>
    <mergeCell ref="C2:C3"/>
    <mergeCell ref="G2:G3"/>
    <mergeCell ref="H2:H3"/>
    <mergeCell ref="I2:I3"/>
    <mergeCell ref="J2:J3"/>
    <mergeCell ref="AN2:AN3"/>
    <mergeCell ref="Q2:Q3"/>
    <mergeCell ref="AV1:AW1"/>
    <mergeCell ref="AI2:AI3"/>
    <mergeCell ref="AJ2:AJ3"/>
    <mergeCell ref="AK2:AK3"/>
    <mergeCell ref="AL2:AL3"/>
    <mergeCell ref="AM2:AM3"/>
    <mergeCell ref="AV2:AV3"/>
    <mergeCell ref="AW2:AW3"/>
    <mergeCell ref="AU2:AU3"/>
    <mergeCell ref="AJ1:AK1"/>
    <mergeCell ref="AM1:AN1"/>
    <mergeCell ref="AS1:AT1"/>
    <mergeCell ref="AP1:AQ1"/>
    <mergeCell ref="AO2:AO3"/>
    <mergeCell ref="AP2:AP3"/>
    <mergeCell ref="AQ2:AQ3"/>
  </mergeCells>
  <phoneticPr fontId="9" type="noConversion"/>
  <conditionalFormatting sqref="E1 E54:E1048576">
    <cfRule type="cellIs" dxfId="143" priority="194" operator="greaterThan">
      <formula>12.3</formula>
    </cfRule>
  </conditionalFormatting>
  <conditionalFormatting sqref="E44:E53">
    <cfRule type="cellIs" dxfId="142" priority="35" operator="greaterThan">
      <formula>12.3</formula>
    </cfRule>
  </conditionalFormatting>
  <conditionalFormatting sqref="E36 E38 E40:E43">
    <cfRule type="cellIs" dxfId="141" priority="34" operator="greaterThan">
      <formula>12.3</formula>
    </cfRule>
  </conditionalFormatting>
  <conditionalFormatting sqref="E34">
    <cfRule type="cellIs" dxfId="140" priority="33" operator="greaterThan">
      <formula>12.3</formula>
    </cfRule>
  </conditionalFormatting>
  <conditionalFormatting sqref="E4:E10 E12 E14 E16 E18 E20 E22 E24 E26 E28 E30 E32">
    <cfRule type="cellIs" dxfId="139" priority="32" operator="greaterThan">
      <formula>12.3</formula>
    </cfRule>
  </conditionalFormatting>
  <conditionalFormatting sqref="E4:E10 E12 E14 E16 E18 E20 E22 E24 E26">
    <cfRule type="cellIs" dxfId="138" priority="31" operator="greaterThan">
      <formula>12.3</formula>
    </cfRule>
  </conditionalFormatting>
  <conditionalFormatting sqref="E11">
    <cfRule type="cellIs" dxfId="137" priority="30" operator="greaterThan">
      <formula>12.3</formula>
    </cfRule>
  </conditionalFormatting>
  <conditionalFormatting sqref="E11">
    <cfRule type="cellIs" dxfId="136" priority="29" operator="greaterThan">
      <formula>12.3</formula>
    </cfRule>
  </conditionalFormatting>
  <conditionalFormatting sqref="E13">
    <cfRule type="cellIs" dxfId="135" priority="28" operator="greaterThan">
      <formula>12.3</formula>
    </cfRule>
  </conditionalFormatting>
  <conditionalFormatting sqref="E13">
    <cfRule type="cellIs" dxfId="134" priority="27" operator="greaterThan">
      <formula>12.3</formula>
    </cfRule>
  </conditionalFormatting>
  <conditionalFormatting sqref="E15">
    <cfRule type="cellIs" dxfId="133" priority="26" operator="greaterThan">
      <formula>12.3</formula>
    </cfRule>
  </conditionalFormatting>
  <conditionalFormatting sqref="E15">
    <cfRule type="cellIs" dxfId="132" priority="25" operator="greaterThan">
      <formula>12.3</formula>
    </cfRule>
  </conditionalFormatting>
  <conditionalFormatting sqref="E17">
    <cfRule type="cellIs" dxfId="131" priority="24" operator="greaterThan">
      <formula>12.3</formula>
    </cfRule>
  </conditionalFormatting>
  <conditionalFormatting sqref="E17">
    <cfRule type="cellIs" dxfId="130" priority="23" operator="greaterThan">
      <formula>12.3</formula>
    </cfRule>
  </conditionalFormatting>
  <conditionalFormatting sqref="E19">
    <cfRule type="cellIs" dxfId="129" priority="22" operator="greaterThan">
      <formula>12.3</formula>
    </cfRule>
  </conditionalFormatting>
  <conditionalFormatting sqref="E19">
    <cfRule type="cellIs" dxfId="128" priority="21" operator="greaterThan">
      <formula>12.3</formula>
    </cfRule>
  </conditionalFormatting>
  <conditionalFormatting sqref="E21">
    <cfRule type="cellIs" dxfId="127" priority="20" operator="greaterThan">
      <formula>12.3</formula>
    </cfRule>
  </conditionalFormatting>
  <conditionalFormatting sqref="E21">
    <cfRule type="cellIs" dxfId="126" priority="19" operator="greaterThan">
      <formula>12.3</formula>
    </cfRule>
  </conditionalFormatting>
  <conditionalFormatting sqref="E23">
    <cfRule type="cellIs" dxfId="125" priority="18" operator="greaterThan">
      <formula>12.3</formula>
    </cfRule>
  </conditionalFormatting>
  <conditionalFormatting sqref="E23">
    <cfRule type="cellIs" dxfId="124" priority="17" operator="greaterThan">
      <formula>12.3</formula>
    </cfRule>
  </conditionalFormatting>
  <conditionalFormatting sqref="E25">
    <cfRule type="cellIs" dxfId="123" priority="16" operator="greaterThan">
      <formula>12.3</formula>
    </cfRule>
  </conditionalFormatting>
  <conditionalFormatting sqref="E25">
    <cfRule type="cellIs" dxfId="122" priority="15" operator="greaterThan">
      <formula>12.3</formula>
    </cfRule>
  </conditionalFormatting>
  <conditionalFormatting sqref="E27">
    <cfRule type="cellIs" dxfId="121" priority="14" operator="greaterThan">
      <formula>12.3</formula>
    </cfRule>
  </conditionalFormatting>
  <conditionalFormatting sqref="E27">
    <cfRule type="cellIs" dxfId="120" priority="13" operator="greaterThan">
      <formula>12.3</formula>
    </cfRule>
  </conditionalFormatting>
  <conditionalFormatting sqref="E29">
    <cfRule type="cellIs" dxfId="119" priority="12" operator="greaterThan">
      <formula>12.3</formula>
    </cfRule>
  </conditionalFormatting>
  <conditionalFormatting sqref="E29">
    <cfRule type="cellIs" dxfId="118" priority="11" operator="greaterThan">
      <formula>12.3</formula>
    </cfRule>
  </conditionalFormatting>
  <conditionalFormatting sqref="E31">
    <cfRule type="cellIs" dxfId="117" priority="10" operator="greaterThan">
      <formula>12.3</formula>
    </cfRule>
  </conditionalFormatting>
  <conditionalFormatting sqref="E31">
    <cfRule type="cellIs" dxfId="116" priority="9" operator="greaterThan">
      <formula>12.3</formula>
    </cfRule>
  </conditionalFormatting>
  <conditionalFormatting sqref="E33">
    <cfRule type="cellIs" dxfId="115" priority="8" operator="greaterThan">
      <formula>12.3</formula>
    </cfRule>
  </conditionalFormatting>
  <conditionalFormatting sqref="E33">
    <cfRule type="cellIs" dxfId="114" priority="7" operator="greaterThan">
      <formula>12.3</formula>
    </cfRule>
  </conditionalFormatting>
  <conditionalFormatting sqref="E35">
    <cfRule type="cellIs" dxfId="113" priority="6" operator="greaterThan">
      <formula>12.3</formula>
    </cfRule>
  </conditionalFormatting>
  <conditionalFormatting sqref="E35">
    <cfRule type="cellIs" dxfId="112" priority="5" operator="greaterThan">
      <formula>12.3</formula>
    </cfRule>
  </conditionalFormatting>
  <conditionalFormatting sqref="E37">
    <cfRule type="cellIs" dxfId="111" priority="4" operator="greaterThan">
      <formula>12.3</formula>
    </cfRule>
  </conditionalFormatting>
  <conditionalFormatting sqref="E37">
    <cfRule type="cellIs" dxfId="110" priority="3" operator="greaterThan">
      <formula>12.3</formula>
    </cfRule>
  </conditionalFormatting>
  <conditionalFormatting sqref="E39">
    <cfRule type="cellIs" dxfId="109" priority="2" operator="greaterThan">
      <formula>12.3</formula>
    </cfRule>
  </conditionalFormatting>
  <conditionalFormatting sqref="E39">
    <cfRule type="cellIs" dxfId="108" priority="1" operator="greaterThan">
      <formula>12.3</formula>
    </cfRule>
  </conditionalFormatting>
  <dataValidations count="1">
    <dataValidation type="decimal" allowBlank="1" showInputMessage="1" showErrorMessage="1" sqref="D4:E223">
      <formula1>0</formula1>
      <formula2>1440</formula2>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9">
        <x14:dataValidation type="list" showInputMessage="1" showErrorMessage="1">
          <x14:formula1>
            <xm:f>Lookup!$D$1:$D$7</xm:f>
          </x14:formula1>
          <xm:sqref>I4:I223</xm:sqref>
        </x14:dataValidation>
        <x14:dataValidation type="list" showInputMessage="1" showErrorMessage="1">
          <x14:formula1>
            <xm:f>Lookup!$H$2:$H$3</xm:f>
          </x14:formula1>
          <xm:sqref>J4:J223 Q4:AH223</xm:sqref>
        </x14:dataValidation>
        <x14:dataValidation type="list" showInputMessage="1" showErrorMessage="1">
          <x14:formula1>
            <xm:f>Lookup!$K$1:$K$4</xm:f>
          </x14:formula1>
          <xm:sqref>K4:K223</xm:sqref>
        </x14:dataValidation>
        <x14:dataValidation type="list" showInputMessage="1" showErrorMessage="1">
          <x14:formula1>
            <xm:f>Lookup!$N$1:$N$6</xm:f>
          </x14:formula1>
          <xm:sqref>L4:L223</xm:sqref>
        </x14:dataValidation>
        <x14:dataValidation type="list" showInputMessage="1" showErrorMessage="1">
          <x14:formula1>
            <xm:f>Lookup!$Q$1:$Q$4</xm:f>
          </x14:formula1>
          <xm:sqref>P4:P223</xm:sqref>
        </x14:dataValidation>
        <x14:dataValidation type="list" showInputMessage="1" showErrorMessage="1">
          <x14:formula1>
            <xm:f>Lookup!$A$1:$A$17</xm:f>
          </x14:formula1>
          <xm:sqref>H21:H223 H4:H12</xm:sqref>
        </x14:dataValidation>
        <x14:dataValidation type="list" showInputMessage="1" showErrorMessage="1">
          <x14:formula1>
            <xm:f>Lookup!$B$19:$B$49</xm:f>
          </x14:formula1>
          <xm:sqref>O4:O223</xm:sqref>
        </x14:dataValidation>
        <x14:dataValidation type="list" showInputMessage="1" showErrorMessage="1">
          <x14:formula1>
            <xm:f>Lookup!$K$7:$K$9</xm:f>
          </x14:formula1>
          <xm:sqref>M4:M223</xm:sqref>
        </x14:dataValidation>
        <x14:dataValidation type="list" showInputMessage="1" showErrorMessage="1" promptTitle="การกรอกข้อมูล" prompt="01:ข่าวสาร 02:ส่งเสริมความรู้_x000a_03:ส่งเสริมการศึกษาจริยธรรมศิลปะวัฒนธรรม_x000a_04:ให้ความรู้ความเข้าใจในการพัฒนาเศรษฐกิจ_x000a_05:เด็กเยาวชน 06:ท้องถิ่น 07:วิทยาศาสตร์สุขภาพ_x000a_08:กีฬา 09:ข่าวสารบันเทิง 10:บันเทิง 11:พิเศษ_x000a_12:เพลง 13:ภาพยนต์ 14:ตลก 15:ละคร 16:สารคดี">
          <x14:formula1>
            <xm:f>Lookup!$A$1:$A$17</xm:f>
          </x14:formula1>
          <xm:sqref>H13:H20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AW223"/>
  <sheetViews>
    <sheetView zoomScale="74" zoomScaleNormal="74" workbookViewId="0">
      <pane xSplit="6" ySplit="3" topLeftCell="K25" activePane="bottomRight" state="frozenSplit"/>
      <selection activeCell="D25" sqref="D25"/>
      <selection pane="topRight" activeCell="D25" sqref="D25"/>
      <selection pane="bottomLeft" activeCell="D25" sqref="D25"/>
      <selection pane="bottomRight" activeCell="F16" sqref="F16"/>
    </sheetView>
  </sheetViews>
  <sheetFormatPr defaultColWidth="8.90625" defaultRowHeight="14" x14ac:dyDescent="0.3"/>
  <cols>
    <col min="1" max="3" width="11.90625" style="6" customWidth="1"/>
    <col min="4" max="4" width="12.08984375" style="6" customWidth="1"/>
    <col min="5" max="5" width="10.6328125" style="105" customWidth="1"/>
    <col min="6" max="6" width="37.90625" style="4" customWidth="1"/>
    <col min="7" max="7" width="29.453125" style="4" customWidth="1"/>
    <col min="8" max="8" width="9.36328125" style="103" customWidth="1"/>
    <col min="9" max="9" width="11.453125" style="103" customWidth="1"/>
    <col min="10" max="10" width="13.08984375" style="4" customWidth="1"/>
    <col min="11" max="11" width="20.36328125" style="4" bestFit="1" customWidth="1"/>
    <col min="12" max="12" width="28.36328125" style="4" bestFit="1" customWidth="1"/>
    <col min="13" max="13" width="17.36328125" style="4" bestFit="1" customWidth="1"/>
    <col min="14" max="14" width="17.7265625" style="4" customWidth="1"/>
    <col min="15" max="15" width="19.453125" style="4" customWidth="1"/>
    <col min="16" max="16" width="15.453125" style="4" bestFit="1" customWidth="1"/>
    <col min="17" max="17" width="17.90625" style="4" bestFit="1" customWidth="1"/>
    <col min="18" max="18" width="15" style="4" customWidth="1"/>
    <col min="19" max="19" width="9.36328125" style="4" bestFit="1" customWidth="1"/>
    <col min="20" max="20" width="16.08984375" style="4" bestFit="1" customWidth="1"/>
    <col min="21" max="21" width="8.90625" style="4"/>
    <col min="22" max="24" width="0" style="4" hidden="1" customWidth="1"/>
    <col min="25" max="34" width="8.90625" style="4"/>
    <col min="35" max="35" width="0" style="4" hidden="1" customWidth="1"/>
    <col min="36" max="37" width="11.6328125" style="4" hidden="1" customWidth="1"/>
    <col min="38" max="38" width="0" style="4" hidden="1" customWidth="1"/>
    <col min="39" max="40" width="12.90625" style="4" hidden="1" customWidth="1"/>
    <col min="41" max="43" width="8.90625" style="4" hidden="1" customWidth="1"/>
    <col min="44" max="44" width="0" style="4" hidden="1" customWidth="1"/>
    <col min="45" max="47" width="10.08984375" style="4" hidden="1" customWidth="1"/>
    <col min="48" max="49" width="15.36328125" style="4" hidden="1" customWidth="1"/>
    <col min="50" max="16384" width="8.90625" style="4"/>
  </cols>
  <sheetData>
    <row r="1" spans="1:49" ht="22.15" customHeight="1" x14ac:dyDescent="0.4">
      <c r="A1" s="502" t="str">
        <f>Lookup!S15</f>
        <v>วันศุกร์</v>
      </c>
      <c r="B1" s="502"/>
      <c r="C1" s="502"/>
      <c r="D1" s="502"/>
      <c r="E1" s="502"/>
      <c r="F1" s="502"/>
      <c r="G1" s="113"/>
      <c r="H1" s="114"/>
      <c r="I1" s="114"/>
      <c r="J1" s="113"/>
      <c r="K1" s="113"/>
      <c r="L1" s="113"/>
      <c r="M1" s="113"/>
      <c r="N1" s="113"/>
      <c r="O1" s="113"/>
      <c r="P1" s="113"/>
      <c r="Q1" s="113"/>
      <c r="R1" s="113"/>
      <c r="S1" s="113"/>
      <c r="T1" s="113"/>
      <c r="U1" s="113"/>
      <c r="V1" s="113"/>
      <c r="W1" s="113"/>
      <c r="X1" s="113"/>
      <c r="AI1" s="303">
        <f>SUM(AI4:AI93)</f>
        <v>86400</v>
      </c>
      <c r="AJ1" s="436">
        <f>ROUNDDOWN(AI1/60,0) + (MOD(AI1,60))/100</f>
        <v>1440</v>
      </c>
      <c r="AK1" s="436"/>
      <c r="AL1" s="303">
        <f>SUM(AL4:AL93)</f>
        <v>73800</v>
      </c>
      <c r="AM1" s="436">
        <f>ROUNDDOWN(AL1/60,0) + (MOD(AL1,60))/100</f>
        <v>1230</v>
      </c>
      <c r="AN1" s="436"/>
      <c r="AO1" s="303">
        <f>SUM(AO4:AO93)</f>
        <v>12600</v>
      </c>
      <c r="AP1" s="436">
        <f>ROUNDDOWN(AO1/60,0) + (MOD(AO1,60))/100</f>
        <v>210</v>
      </c>
      <c r="AQ1" s="436"/>
      <c r="AR1" s="303">
        <f>SUM(AR4:AR93)</f>
        <v>0</v>
      </c>
      <c r="AS1" s="436">
        <f>ROUNDDOWN(AR1/60,0) + (MOD(AR1,60))/100</f>
        <v>0</v>
      </c>
      <c r="AT1" s="436"/>
      <c r="AU1" s="303">
        <f>SUM(AU4:AU93)</f>
        <v>0</v>
      </c>
      <c r="AV1" s="436">
        <f>ROUNDDOWN(AU1/60,0) + (MOD(AU1,60))/100</f>
        <v>0</v>
      </c>
      <c r="AW1" s="436"/>
    </row>
    <row r="2" spans="1:49" s="110" customFormat="1" ht="13.15" customHeight="1" x14ac:dyDescent="0.35">
      <c r="A2" s="503" t="str">
        <f>Lookup!X2</f>
        <v>เวลาเริ่มต้น</v>
      </c>
      <c r="B2" s="504" t="str">
        <f>Lookup!X3</f>
        <v>เวลาสิ้นสุด</v>
      </c>
      <c r="C2" s="504" t="s">
        <v>244</v>
      </c>
      <c r="D2" s="506" t="str">
        <f>Lookup!X4</f>
        <v>ระยะเวลารายการ (นาที)</v>
      </c>
      <c r="E2" s="506" t="str">
        <f>Lookup!X5</f>
        <v>ระยะเวลาโฆษณา (นาที)</v>
      </c>
      <c r="F2" s="507" t="str">
        <f>Lookup!X6</f>
        <v>ชื่อรายการ</v>
      </c>
      <c r="G2" s="507" t="str">
        <f>Lookup!X7</f>
        <v>เนื้อหารายการโดยย่อ</v>
      </c>
      <c r="H2" s="509" t="str">
        <f>Lookup!X8</f>
        <v>ประเภทรายการ</v>
      </c>
      <c r="I2" s="509" t="str">
        <f>Lookup!X9</f>
        <v>ระดับความเหมาะสม</v>
      </c>
      <c r="J2" s="509" t="str">
        <f>Lookup!X10</f>
        <v>รายการสารประโยชน์ต่อสาธารณะ</v>
      </c>
      <c r="K2" s="507" t="str">
        <f>Lookup!Y11</f>
        <v>รูปแบบการจัดรายการ</v>
      </c>
      <c r="L2" s="499" t="str">
        <f>Lookup!Y13</f>
        <v>ที่มาของรายการ</v>
      </c>
      <c r="M2" s="500"/>
      <c r="N2" s="500"/>
      <c r="O2" s="501"/>
      <c r="P2" s="507" t="str">
        <f>Lookup!Y16</f>
        <v>ภาษาที่ใช้</v>
      </c>
      <c r="Q2" s="509" t="str">
        <f>Lookup!X18</f>
        <v>รายการสร้างสรรค์สังคม</v>
      </c>
      <c r="R2" s="511" t="str">
        <f>Lookup!Y19</f>
        <v>รายการส่งเสริม คุ้มครองสิทธิ ผู้พิการ</v>
      </c>
      <c r="S2" s="511" t="s">
        <v>167</v>
      </c>
      <c r="T2" s="511" t="s">
        <v>168</v>
      </c>
      <c r="U2" s="511" t="s">
        <v>180</v>
      </c>
      <c r="V2" s="284"/>
      <c r="W2" s="284"/>
      <c r="X2" s="284"/>
      <c r="AI2" s="437" t="s">
        <v>242</v>
      </c>
      <c r="AJ2" s="437" t="s">
        <v>244</v>
      </c>
      <c r="AK2" s="437" t="s">
        <v>243</v>
      </c>
      <c r="AL2" s="438" t="s">
        <v>242</v>
      </c>
      <c r="AM2" s="438" t="s">
        <v>249</v>
      </c>
      <c r="AN2" s="438" t="s">
        <v>245</v>
      </c>
      <c r="AO2" s="441" t="s">
        <v>242</v>
      </c>
      <c r="AP2" s="441" t="s">
        <v>152</v>
      </c>
      <c r="AQ2" s="441" t="s">
        <v>246</v>
      </c>
      <c r="AR2" s="442" t="s">
        <v>242</v>
      </c>
      <c r="AS2" s="442" t="s">
        <v>182</v>
      </c>
      <c r="AT2" s="442" t="s">
        <v>247</v>
      </c>
      <c r="AU2" s="439" t="s">
        <v>242</v>
      </c>
      <c r="AV2" s="439" t="s">
        <v>183</v>
      </c>
      <c r="AW2" s="439" t="s">
        <v>248</v>
      </c>
    </row>
    <row r="3" spans="1:49" s="102" customFormat="1" ht="25.15" customHeight="1" x14ac:dyDescent="0.35">
      <c r="A3" s="503"/>
      <c r="B3" s="505"/>
      <c r="C3" s="505"/>
      <c r="D3" s="506"/>
      <c r="E3" s="506"/>
      <c r="F3" s="508"/>
      <c r="G3" s="508"/>
      <c r="H3" s="510"/>
      <c r="I3" s="510"/>
      <c r="J3" s="510"/>
      <c r="K3" s="508"/>
      <c r="L3" s="329" t="str">
        <f>Lookup!Y13</f>
        <v>ที่มาของรายการ</v>
      </c>
      <c r="M3" s="329" t="s">
        <v>141</v>
      </c>
      <c r="N3" s="329" t="s">
        <v>81</v>
      </c>
      <c r="O3" s="330" t="s">
        <v>250</v>
      </c>
      <c r="P3" s="508"/>
      <c r="Q3" s="510"/>
      <c r="R3" s="512"/>
      <c r="S3" s="512"/>
      <c r="T3" s="512"/>
      <c r="U3" s="512"/>
      <c r="V3" s="284"/>
      <c r="W3" s="284"/>
      <c r="X3" s="284"/>
      <c r="AI3" s="437"/>
      <c r="AJ3" s="437"/>
      <c r="AK3" s="437"/>
      <c r="AL3" s="438"/>
      <c r="AM3" s="438"/>
      <c r="AN3" s="438"/>
      <c r="AO3" s="441"/>
      <c r="AP3" s="441"/>
      <c r="AQ3" s="441"/>
      <c r="AR3" s="442"/>
      <c r="AS3" s="442"/>
      <c r="AT3" s="442"/>
      <c r="AU3" s="440"/>
      <c r="AV3" s="440"/>
      <c r="AW3" s="440"/>
    </row>
    <row r="4" spans="1:49" ht="14.5" x14ac:dyDescent="0.35">
      <c r="A4" s="79">
        <v>0.20833333333333334</v>
      </c>
      <c r="B4" s="5">
        <f t="shared" ref="B4:B67" si="0">IF(AND(A4&lt;&gt;"",C4&lt;&gt;"",C4&lt;&gt;0),A4+TIME(0,INT(AJ4),AK4),"")</f>
        <v>0.21041666666666667</v>
      </c>
      <c r="C4" s="336">
        <f>AJ4+(AK4/100)</f>
        <v>3</v>
      </c>
      <c r="D4" s="73">
        <v>3</v>
      </c>
      <c r="E4" s="73">
        <v>0</v>
      </c>
      <c r="F4" s="74" t="s">
        <v>295</v>
      </c>
      <c r="G4" s="74" t="s">
        <v>296</v>
      </c>
      <c r="H4" s="75" t="s">
        <v>3</v>
      </c>
      <c r="I4" s="75" t="s">
        <v>70</v>
      </c>
      <c r="J4" s="75" t="s">
        <v>42</v>
      </c>
      <c r="K4" s="74" t="s">
        <v>48</v>
      </c>
      <c r="L4" s="74" t="s">
        <v>58</v>
      </c>
      <c r="M4" s="287" t="s">
        <v>189</v>
      </c>
      <c r="N4" s="74" t="s">
        <v>304</v>
      </c>
      <c r="O4" s="288" t="s">
        <v>99</v>
      </c>
      <c r="P4" s="74" t="s">
        <v>59</v>
      </c>
      <c r="Q4" s="75" t="s">
        <v>42</v>
      </c>
      <c r="R4" s="75" t="s">
        <v>44</v>
      </c>
      <c r="S4" s="75" t="s">
        <v>44</v>
      </c>
      <c r="T4" s="75" t="s">
        <v>44</v>
      </c>
      <c r="U4" s="75" t="s">
        <v>44</v>
      </c>
      <c r="V4" s="75"/>
      <c r="W4" s="75"/>
      <c r="X4" s="75"/>
      <c r="Y4" s="75"/>
      <c r="Z4" s="75"/>
      <c r="AA4" s="75"/>
      <c r="AB4" s="75"/>
      <c r="AC4" s="75"/>
      <c r="AD4" s="75"/>
      <c r="AE4" s="75"/>
      <c r="AF4" s="75"/>
      <c r="AG4" s="75"/>
      <c r="AH4" s="75"/>
      <c r="AI4" s="101">
        <f>ROUNDDOWN(((AM4*60)+AN4)+((AP4*60)+AQ4),0)</f>
        <v>180</v>
      </c>
      <c r="AJ4" s="4">
        <f>ROUNDDOWN(AI4/60,0)</f>
        <v>3</v>
      </c>
      <c r="AK4" s="4">
        <f>MOD(AI4,60)</f>
        <v>0</v>
      </c>
      <c r="AL4" s="4">
        <f>ROUNDDOWN(((AM4*60)+AN4),0)</f>
        <v>180</v>
      </c>
      <c r="AM4" s="4">
        <f t="shared" ref="AM4:AM67" si="1">INT(D4)</f>
        <v>3</v>
      </c>
      <c r="AN4" s="4">
        <f t="shared" ref="AN4:AN67" si="2">((ROUNDDOWN(D4,2)-INT(D4))*100)</f>
        <v>0</v>
      </c>
      <c r="AO4" s="4">
        <f>ROUNDDOWN(((AP4*60)+AQ4),0)</f>
        <v>0</v>
      </c>
      <c r="AP4" s="4">
        <f t="shared" ref="AP4:AP67" si="3">INT(E4)</f>
        <v>0</v>
      </c>
      <c r="AQ4" s="4">
        <f t="shared" ref="AQ4:AQ67" si="4">((ROUNDDOWN(E4,2)-INT(E4))*100)</f>
        <v>0</v>
      </c>
      <c r="AR4" s="4">
        <f>ROUNDDOWN(((AS4*60)+AT4),0)</f>
        <v>0</v>
      </c>
      <c r="AS4" s="4">
        <f t="shared" ref="AS4:AS67" si="5">IF(U4="ใช่",INT(D4),0)</f>
        <v>0</v>
      </c>
      <c r="AT4" s="4">
        <f t="shared" ref="AT4:AT67" si="6">IF(U4="ใช่",((ROUNDDOWN(D4,2)-INT(D4))*100),0)</f>
        <v>0</v>
      </c>
      <c r="AU4" s="4">
        <f>ROUNDDOWN(((AV4*60)+AW4),0)</f>
        <v>0</v>
      </c>
      <c r="AV4" s="4">
        <f t="shared" ref="AV4:AV67" si="7">IF(U4="ใช่",INT(E4),0)</f>
        <v>0</v>
      </c>
      <c r="AW4" s="4">
        <f t="shared" ref="AW4:AW67" si="8">IF(U4="ใช่",((ROUNDDOWN(E4,2)-INT(E4))*100),0)</f>
        <v>0</v>
      </c>
    </row>
    <row r="5" spans="1:49" ht="14.5" x14ac:dyDescent="0.35">
      <c r="A5" s="104">
        <f t="shared" ref="A5:A68" si="9">IF(AND(A4&lt;&gt;"",C5&lt;&gt;"",C5&lt;&gt;0),A4+TIME(0,(INT(AJ4)),AK4),"")</f>
        <v>0.21041666666666667</v>
      </c>
      <c r="B5" s="5">
        <f t="shared" si="0"/>
        <v>0.25</v>
      </c>
      <c r="C5" s="336">
        <f t="shared" ref="C5:C68" si="10">AJ5+(AK5/100)</f>
        <v>57</v>
      </c>
      <c r="D5" s="73">
        <v>47</v>
      </c>
      <c r="E5" s="73">
        <v>10</v>
      </c>
      <c r="F5" s="74" t="s">
        <v>313</v>
      </c>
      <c r="G5" s="74" t="s">
        <v>314</v>
      </c>
      <c r="H5" s="75" t="s">
        <v>7</v>
      </c>
      <c r="I5" s="75" t="s">
        <v>70</v>
      </c>
      <c r="J5" s="75" t="s">
        <v>42</v>
      </c>
      <c r="K5" s="74" t="s">
        <v>50</v>
      </c>
      <c r="L5" s="74" t="s">
        <v>54</v>
      </c>
      <c r="M5" s="287" t="s">
        <v>189</v>
      </c>
      <c r="N5" s="74"/>
      <c r="O5" s="288" t="s">
        <v>99</v>
      </c>
      <c r="P5" s="74" t="s">
        <v>59</v>
      </c>
      <c r="Q5" s="75" t="s">
        <v>42</v>
      </c>
      <c r="R5" s="75" t="s">
        <v>44</v>
      </c>
      <c r="S5" s="75" t="s">
        <v>44</v>
      </c>
      <c r="T5" s="75" t="s">
        <v>44</v>
      </c>
      <c r="U5" s="75" t="s">
        <v>44</v>
      </c>
      <c r="V5" s="75"/>
      <c r="W5" s="75"/>
      <c r="X5" s="75"/>
      <c r="Y5" s="75"/>
      <c r="Z5" s="75"/>
      <c r="AA5" s="75"/>
      <c r="AB5" s="75"/>
      <c r="AC5" s="75"/>
      <c r="AD5" s="75"/>
      <c r="AE5" s="75"/>
      <c r="AF5" s="75"/>
      <c r="AG5" s="75"/>
      <c r="AH5" s="75"/>
      <c r="AI5" s="101">
        <f t="shared" ref="AI5:AI68" si="11">ROUNDDOWN(((AM5*60)+AN5)+((AP5*60)+AQ5),0)</f>
        <v>3420</v>
      </c>
      <c r="AJ5" s="4">
        <f t="shared" ref="AJ5:AJ68" si="12">ROUNDDOWN(AI5/60,0)</f>
        <v>57</v>
      </c>
      <c r="AK5" s="4">
        <f t="shared" ref="AK5:AK68" si="13">MOD(AI5,60)</f>
        <v>0</v>
      </c>
      <c r="AL5" s="4">
        <f t="shared" ref="AL5:AL68" si="14">ROUNDDOWN(((AM5*60)+AN5),0)</f>
        <v>2820</v>
      </c>
      <c r="AM5" s="4">
        <f t="shared" si="1"/>
        <v>47</v>
      </c>
      <c r="AN5" s="4">
        <f t="shared" si="2"/>
        <v>0</v>
      </c>
      <c r="AO5" s="4">
        <f t="shared" ref="AO5:AO68" si="15">ROUNDDOWN(((AP5*60)+AQ5),0)</f>
        <v>600</v>
      </c>
      <c r="AP5" s="4">
        <f t="shared" si="3"/>
        <v>10</v>
      </c>
      <c r="AQ5" s="4">
        <f t="shared" si="4"/>
        <v>0</v>
      </c>
      <c r="AR5" s="4">
        <f t="shared" ref="AR5:AR68" si="16">ROUNDDOWN(((AS5*60)+AT5),0)</f>
        <v>0</v>
      </c>
      <c r="AS5" s="4">
        <f t="shared" si="5"/>
        <v>0</v>
      </c>
      <c r="AT5" s="4">
        <f t="shared" si="6"/>
        <v>0</v>
      </c>
      <c r="AU5" s="4">
        <f t="shared" ref="AU5:AU68" si="17">ROUNDDOWN(((AV5*60)+AW5),0)</f>
        <v>0</v>
      </c>
      <c r="AV5" s="4">
        <f t="shared" si="7"/>
        <v>0</v>
      </c>
      <c r="AW5" s="4">
        <f t="shared" si="8"/>
        <v>0</v>
      </c>
    </row>
    <row r="6" spans="1:49" ht="14.5" x14ac:dyDescent="0.35">
      <c r="A6" s="104">
        <f t="shared" si="9"/>
        <v>0.25</v>
      </c>
      <c r="B6" s="5">
        <f t="shared" si="0"/>
        <v>0.25208333333333333</v>
      </c>
      <c r="C6" s="336">
        <f t="shared" si="10"/>
        <v>3</v>
      </c>
      <c r="D6" s="73">
        <v>3</v>
      </c>
      <c r="E6" s="73">
        <v>0</v>
      </c>
      <c r="F6" s="74" t="s">
        <v>295</v>
      </c>
      <c r="G6" s="74" t="s">
        <v>296</v>
      </c>
      <c r="H6" s="75" t="s">
        <v>3</v>
      </c>
      <c r="I6" s="75" t="s">
        <v>70</v>
      </c>
      <c r="J6" s="75" t="s">
        <v>42</v>
      </c>
      <c r="K6" s="74" t="s">
        <v>48</v>
      </c>
      <c r="L6" s="74" t="s">
        <v>58</v>
      </c>
      <c r="M6" s="287" t="s">
        <v>189</v>
      </c>
      <c r="N6" s="74" t="s">
        <v>304</v>
      </c>
      <c r="O6" s="288" t="s">
        <v>99</v>
      </c>
      <c r="P6" s="74" t="s">
        <v>59</v>
      </c>
      <c r="Q6" s="75" t="s">
        <v>42</v>
      </c>
      <c r="R6" s="75" t="s">
        <v>44</v>
      </c>
      <c r="S6" s="75" t="s">
        <v>44</v>
      </c>
      <c r="T6" s="75" t="s">
        <v>44</v>
      </c>
      <c r="U6" s="75" t="s">
        <v>44</v>
      </c>
      <c r="V6" s="75"/>
      <c r="W6" s="75"/>
      <c r="X6" s="75"/>
      <c r="Y6" s="75"/>
      <c r="Z6" s="75"/>
      <c r="AA6" s="75"/>
      <c r="AB6" s="75"/>
      <c r="AC6" s="75"/>
      <c r="AD6" s="75"/>
      <c r="AE6" s="75"/>
      <c r="AF6" s="75"/>
      <c r="AG6" s="75"/>
      <c r="AH6" s="75"/>
      <c r="AI6" s="101">
        <f t="shared" si="11"/>
        <v>180</v>
      </c>
      <c r="AJ6" s="4">
        <f t="shared" si="12"/>
        <v>3</v>
      </c>
      <c r="AK6" s="4">
        <f t="shared" si="13"/>
        <v>0</v>
      </c>
      <c r="AL6" s="4">
        <f t="shared" si="14"/>
        <v>180</v>
      </c>
      <c r="AM6" s="4">
        <f t="shared" si="1"/>
        <v>3</v>
      </c>
      <c r="AN6" s="4">
        <f t="shared" si="2"/>
        <v>0</v>
      </c>
      <c r="AO6" s="4">
        <f t="shared" si="15"/>
        <v>0</v>
      </c>
      <c r="AP6" s="4">
        <f t="shared" si="3"/>
        <v>0</v>
      </c>
      <c r="AQ6" s="4">
        <f t="shared" si="4"/>
        <v>0</v>
      </c>
      <c r="AR6" s="4">
        <f t="shared" si="16"/>
        <v>0</v>
      </c>
      <c r="AS6" s="4">
        <f t="shared" si="5"/>
        <v>0</v>
      </c>
      <c r="AT6" s="4">
        <f t="shared" si="6"/>
        <v>0</v>
      </c>
      <c r="AU6" s="4">
        <f t="shared" si="17"/>
        <v>0</v>
      </c>
      <c r="AV6" s="4">
        <f t="shared" si="7"/>
        <v>0</v>
      </c>
      <c r="AW6" s="4">
        <f t="shared" si="8"/>
        <v>0</v>
      </c>
    </row>
    <row r="7" spans="1:49" ht="14.5" x14ac:dyDescent="0.35">
      <c r="A7" s="104">
        <f t="shared" si="9"/>
        <v>0.25208333333333333</v>
      </c>
      <c r="B7" s="5">
        <f t="shared" si="0"/>
        <v>0.29166666666666663</v>
      </c>
      <c r="C7" s="336">
        <f t="shared" si="10"/>
        <v>57</v>
      </c>
      <c r="D7" s="73">
        <v>47</v>
      </c>
      <c r="E7" s="73">
        <v>10</v>
      </c>
      <c r="F7" s="74" t="s">
        <v>318</v>
      </c>
      <c r="G7" s="74" t="s">
        <v>319</v>
      </c>
      <c r="H7" s="75" t="s">
        <v>17</v>
      </c>
      <c r="I7" s="75" t="s">
        <v>70</v>
      </c>
      <c r="J7" s="75" t="s">
        <v>42</v>
      </c>
      <c r="K7" s="74" t="s">
        <v>50</v>
      </c>
      <c r="L7" s="74" t="s">
        <v>54</v>
      </c>
      <c r="M7" s="287" t="s">
        <v>189</v>
      </c>
      <c r="N7" s="74"/>
      <c r="O7" s="288" t="s">
        <v>99</v>
      </c>
      <c r="P7" s="74" t="s">
        <v>59</v>
      </c>
      <c r="Q7" s="75" t="s">
        <v>42</v>
      </c>
      <c r="R7" s="75" t="s">
        <v>44</v>
      </c>
      <c r="S7" s="75" t="s">
        <v>44</v>
      </c>
      <c r="T7" s="75" t="s">
        <v>44</v>
      </c>
      <c r="U7" s="75" t="s">
        <v>44</v>
      </c>
      <c r="V7" s="75"/>
      <c r="W7" s="75"/>
      <c r="X7" s="75"/>
      <c r="Y7" s="75"/>
      <c r="Z7" s="75"/>
      <c r="AA7" s="75"/>
      <c r="AB7" s="75"/>
      <c r="AC7" s="75"/>
      <c r="AD7" s="75"/>
      <c r="AE7" s="75"/>
      <c r="AF7" s="75"/>
      <c r="AG7" s="75"/>
      <c r="AH7" s="75"/>
      <c r="AI7" s="101">
        <f t="shared" si="11"/>
        <v>3420</v>
      </c>
      <c r="AJ7" s="4">
        <f t="shared" si="12"/>
        <v>57</v>
      </c>
      <c r="AK7" s="4">
        <f t="shared" si="13"/>
        <v>0</v>
      </c>
      <c r="AL7" s="4">
        <f t="shared" si="14"/>
        <v>2820</v>
      </c>
      <c r="AM7" s="4">
        <f t="shared" si="1"/>
        <v>47</v>
      </c>
      <c r="AN7" s="4">
        <f t="shared" si="2"/>
        <v>0</v>
      </c>
      <c r="AO7" s="4">
        <f t="shared" si="15"/>
        <v>600</v>
      </c>
      <c r="AP7" s="4">
        <f t="shared" si="3"/>
        <v>10</v>
      </c>
      <c r="AQ7" s="4">
        <f t="shared" si="4"/>
        <v>0</v>
      </c>
      <c r="AR7" s="4">
        <f t="shared" si="16"/>
        <v>0</v>
      </c>
      <c r="AS7" s="4">
        <f t="shared" si="5"/>
        <v>0</v>
      </c>
      <c r="AT7" s="4">
        <f t="shared" si="6"/>
        <v>0</v>
      </c>
      <c r="AU7" s="4">
        <f t="shared" si="17"/>
        <v>0</v>
      </c>
      <c r="AV7" s="4">
        <f t="shared" si="7"/>
        <v>0</v>
      </c>
      <c r="AW7" s="4">
        <f t="shared" si="8"/>
        <v>0</v>
      </c>
    </row>
    <row r="8" spans="1:49" ht="14.5" x14ac:dyDescent="0.35">
      <c r="A8" s="104">
        <f t="shared" si="9"/>
        <v>0.29166666666666663</v>
      </c>
      <c r="B8" s="5">
        <f t="shared" si="0"/>
        <v>0.31249999999999994</v>
      </c>
      <c r="C8" s="336">
        <f t="shared" si="10"/>
        <v>30</v>
      </c>
      <c r="D8" s="73">
        <v>30</v>
      </c>
      <c r="E8" s="73">
        <v>0</v>
      </c>
      <c r="F8" s="74" t="s">
        <v>294</v>
      </c>
      <c r="G8" s="74" t="s">
        <v>299</v>
      </c>
      <c r="H8" s="75" t="s">
        <v>3</v>
      </c>
      <c r="I8" s="75" t="s">
        <v>70</v>
      </c>
      <c r="J8" s="75" t="s">
        <v>42</v>
      </c>
      <c r="K8" s="74" t="s">
        <v>48</v>
      </c>
      <c r="L8" s="74" t="s">
        <v>58</v>
      </c>
      <c r="M8" s="287" t="s">
        <v>189</v>
      </c>
      <c r="N8" s="74" t="s">
        <v>305</v>
      </c>
      <c r="O8" s="288" t="s">
        <v>99</v>
      </c>
      <c r="P8" s="74" t="s">
        <v>59</v>
      </c>
      <c r="Q8" s="75" t="s">
        <v>42</v>
      </c>
      <c r="R8" s="75" t="s">
        <v>44</v>
      </c>
      <c r="S8" s="75" t="s">
        <v>44</v>
      </c>
      <c r="T8" s="75" t="s">
        <v>44</v>
      </c>
      <c r="U8" s="75" t="s">
        <v>44</v>
      </c>
      <c r="V8" s="75"/>
      <c r="W8" s="75"/>
      <c r="X8" s="75"/>
      <c r="Y8" s="75"/>
      <c r="Z8" s="75"/>
      <c r="AA8" s="75"/>
      <c r="AB8" s="75"/>
      <c r="AC8" s="75"/>
      <c r="AD8" s="75"/>
      <c r="AE8" s="75"/>
      <c r="AF8" s="75"/>
      <c r="AG8" s="75"/>
      <c r="AH8" s="75"/>
      <c r="AI8" s="101">
        <f t="shared" si="11"/>
        <v>1800</v>
      </c>
      <c r="AJ8" s="4">
        <f t="shared" si="12"/>
        <v>30</v>
      </c>
      <c r="AK8" s="4">
        <f t="shared" si="13"/>
        <v>0</v>
      </c>
      <c r="AL8" s="4">
        <f t="shared" si="14"/>
        <v>1800</v>
      </c>
      <c r="AM8" s="4">
        <f t="shared" si="1"/>
        <v>30</v>
      </c>
      <c r="AN8" s="4">
        <f t="shared" si="2"/>
        <v>0</v>
      </c>
      <c r="AO8" s="4">
        <f t="shared" si="15"/>
        <v>0</v>
      </c>
      <c r="AP8" s="4">
        <f t="shared" si="3"/>
        <v>0</v>
      </c>
      <c r="AQ8" s="4">
        <f t="shared" si="4"/>
        <v>0</v>
      </c>
      <c r="AR8" s="4">
        <f t="shared" si="16"/>
        <v>0</v>
      </c>
      <c r="AS8" s="4">
        <f t="shared" si="5"/>
        <v>0</v>
      </c>
      <c r="AT8" s="4">
        <f t="shared" si="6"/>
        <v>0</v>
      </c>
      <c r="AU8" s="4">
        <f t="shared" si="17"/>
        <v>0</v>
      </c>
      <c r="AV8" s="4">
        <f t="shared" si="7"/>
        <v>0</v>
      </c>
      <c r="AW8" s="4">
        <f t="shared" si="8"/>
        <v>0</v>
      </c>
    </row>
    <row r="9" spans="1:49" ht="14.5" x14ac:dyDescent="0.35">
      <c r="A9" s="104">
        <f t="shared" si="9"/>
        <v>0.31249999999999994</v>
      </c>
      <c r="B9" s="5">
        <f t="shared" si="0"/>
        <v>0.33333333333333326</v>
      </c>
      <c r="C9" s="336">
        <f t="shared" si="10"/>
        <v>30</v>
      </c>
      <c r="D9" s="73">
        <v>30</v>
      </c>
      <c r="E9" s="73">
        <v>0</v>
      </c>
      <c r="F9" s="74" t="s">
        <v>317</v>
      </c>
      <c r="G9" s="74" t="s">
        <v>320</v>
      </c>
      <c r="H9" s="75" t="s">
        <v>3</v>
      </c>
      <c r="I9" s="75" t="s">
        <v>70</v>
      </c>
      <c r="J9" s="75" t="s">
        <v>42</v>
      </c>
      <c r="K9" s="74" t="s">
        <v>48</v>
      </c>
      <c r="L9" s="74" t="s">
        <v>58</v>
      </c>
      <c r="M9" s="287" t="s">
        <v>189</v>
      </c>
      <c r="N9" s="74" t="s">
        <v>309</v>
      </c>
      <c r="O9" s="288" t="s">
        <v>99</v>
      </c>
      <c r="P9" s="74" t="s">
        <v>59</v>
      </c>
      <c r="Q9" s="75" t="s">
        <v>42</v>
      </c>
      <c r="R9" s="75" t="s">
        <v>44</v>
      </c>
      <c r="S9" s="75" t="s">
        <v>44</v>
      </c>
      <c r="T9" s="75" t="s">
        <v>44</v>
      </c>
      <c r="U9" s="75" t="s">
        <v>44</v>
      </c>
      <c r="V9" s="75"/>
      <c r="W9" s="75"/>
      <c r="X9" s="75"/>
      <c r="Y9" s="75"/>
      <c r="Z9" s="75"/>
      <c r="AA9" s="75"/>
      <c r="AB9" s="75"/>
      <c r="AC9" s="75"/>
      <c r="AD9" s="75"/>
      <c r="AE9" s="75"/>
      <c r="AF9" s="75"/>
      <c r="AG9" s="75"/>
      <c r="AH9" s="75"/>
      <c r="AI9" s="101">
        <f t="shared" si="11"/>
        <v>1800</v>
      </c>
      <c r="AJ9" s="4">
        <f t="shared" si="12"/>
        <v>30</v>
      </c>
      <c r="AK9" s="4">
        <f t="shared" si="13"/>
        <v>0</v>
      </c>
      <c r="AL9" s="4">
        <f t="shared" si="14"/>
        <v>1800</v>
      </c>
      <c r="AM9" s="4">
        <f t="shared" si="1"/>
        <v>30</v>
      </c>
      <c r="AN9" s="4">
        <f t="shared" si="2"/>
        <v>0</v>
      </c>
      <c r="AO9" s="4">
        <f t="shared" si="15"/>
        <v>0</v>
      </c>
      <c r="AP9" s="4">
        <f t="shared" si="3"/>
        <v>0</v>
      </c>
      <c r="AQ9" s="4">
        <f t="shared" si="4"/>
        <v>0</v>
      </c>
      <c r="AR9" s="4">
        <f t="shared" si="16"/>
        <v>0</v>
      </c>
      <c r="AS9" s="4">
        <f t="shared" si="5"/>
        <v>0</v>
      </c>
      <c r="AT9" s="4">
        <f t="shared" si="6"/>
        <v>0</v>
      </c>
      <c r="AU9" s="4">
        <f t="shared" si="17"/>
        <v>0</v>
      </c>
      <c r="AV9" s="4">
        <f t="shared" si="7"/>
        <v>0</v>
      </c>
      <c r="AW9" s="4">
        <f t="shared" si="8"/>
        <v>0</v>
      </c>
    </row>
    <row r="10" spans="1:49" ht="14.5" x14ac:dyDescent="0.35">
      <c r="A10" s="104">
        <f t="shared" si="9"/>
        <v>0.33333333333333326</v>
      </c>
      <c r="B10" s="5">
        <f t="shared" si="0"/>
        <v>0.3340277777777777</v>
      </c>
      <c r="C10" s="336">
        <f t="shared" si="10"/>
        <v>1</v>
      </c>
      <c r="D10" s="73">
        <v>1</v>
      </c>
      <c r="E10" s="73">
        <v>0</v>
      </c>
      <c r="F10" s="74" t="s">
        <v>301</v>
      </c>
      <c r="G10" s="74" t="s">
        <v>300</v>
      </c>
      <c r="H10" s="75" t="s">
        <v>3</v>
      </c>
      <c r="I10" s="75" t="s">
        <v>70</v>
      </c>
      <c r="J10" s="75" t="s">
        <v>42</v>
      </c>
      <c r="K10" s="74" t="s">
        <v>50</v>
      </c>
      <c r="L10" s="74" t="s">
        <v>58</v>
      </c>
      <c r="M10" s="287" t="s">
        <v>189</v>
      </c>
      <c r="N10" s="74"/>
      <c r="O10" s="288" t="s">
        <v>99</v>
      </c>
      <c r="P10" s="74" t="s">
        <v>59</v>
      </c>
      <c r="Q10" s="75" t="s">
        <v>42</v>
      </c>
      <c r="R10" s="75" t="s">
        <v>44</v>
      </c>
      <c r="S10" s="75" t="s">
        <v>42</v>
      </c>
      <c r="T10" s="75" t="s">
        <v>44</v>
      </c>
      <c r="U10" s="75" t="s">
        <v>44</v>
      </c>
      <c r="V10" s="75"/>
      <c r="W10" s="75"/>
      <c r="X10" s="75"/>
      <c r="Y10" s="75"/>
      <c r="Z10" s="75"/>
      <c r="AA10" s="75"/>
      <c r="AB10" s="75"/>
      <c r="AC10" s="75"/>
      <c r="AD10" s="75"/>
      <c r="AE10" s="75"/>
      <c r="AF10" s="75"/>
      <c r="AG10" s="75"/>
      <c r="AH10" s="75"/>
      <c r="AI10" s="101">
        <f t="shared" si="11"/>
        <v>60</v>
      </c>
      <c r="AJ10" s="4">
        <f t="shared" si="12"/>
        <v>1</v>
      </c>
      <c r="AK10" s="4">
        <f t="shared" si="13"/>
        <v>0</v>
      </c>
      <c r="AL10" s="4">
        <f t="shared" si="14"/>
        <v>60</v>
      </c>
      <c r="AM10" s="4">
        <f t="shared" si="1"/>
        <v>1</v>
      </c>
      <c r="AN10" s="4">
        <f t="shared" si="2"/>
        <v>0</v>
      </c>
      <c r="AO10" s="4">
        <f t="shared" si="15"/>
        <v>0</v>
      </c>
      <c r="AP10" s="4">
        <f t="shared" si="3"/>
        <v>0</v>
      </c>
      <c r="AQ10" s="4">
        <f t="shared" si="4"/>
        <v>0</v>
      </c>
      <c r="AR10" s="4">
        <f t="shared" si="16"/>
        <v>0</v>
      </c>
      <c r="AS10" s="4">
        <f t="shared" si="5"/>
        <v>0</v>
      </c>
      <c r="AT10" s="4">
        <f t="shared" si="6"/>
        <v>0</v>
      </c>
      <c r="AU10" s="4">
        <f t="shared" si="17"/>
        <v>0</v>
      </c>
      <c r="AV10" s="4">
        <f t="shared" si="7"/>
        <v>0</v>
      </c>
      <c r="AW10" s="4">
        <f t="shared" si="8"/>
        <v>0</v>
      </c>
    </row>
    <row r="11" spans="1:49" ht="14.5" x14ac:dyDescent="0.35">
      <c r="A11" s="104">
        <f t="shared" si="9"/>
        <v>0.3340277777777777</v>
      </c>
      <c r="B11" s="5">
        <f t="shared" si="0"/>
        <v>0.33611111111111103</v>
      </c>
      <c r="C11" s="336">
        <f t="shared" si="10"/>
        <v>3</v>
      </c>
      <c r="D11" s="73">
        <v>3</v>
      </c>
      <c r="E11" s="73">
        <v>0</v>
      </c>
      <c r="F11" s="74" t="s">
        <v>295</v>
      </c>
      <c r="G11" s="74" t="s">
        <v>296</v>
      </c>
      <c r="H11" s="75" t="s">
        <v>3</v>
      </c>
      <c r="I11" s="75" t="s">
        <v>70</v>
      </c>
      <c r="J11" s="75" t="s">
        <v>42</v>
      </c>
      <c r="K11" s="74" t="s">
        <v>48</v>
      </c>
      <c r="L11" s="74" t="s">
        <v>58</v>
      </c>
      <c r="M11" s="287" t="s">
        <v>189</v>
      </c>
      <c r="N11" s="74" t="s">
        <v>304</v>
      </c>
      <c r="O11" s="288" t="s">
        <v>99</v>
      </c>
      <c r="P11" s="74" t="s">
        <v>59</v>
      </c>
      <c r="Q11" s="75" t="s">
        <v>42</v>
      </c>
      <c r="R11" s="75" t="s">
        <v>44</v>
      </c>
      <c r="S11" s="75" t="s">
        <v>44</v>
      </c>
      <c r="T11" s="75" t="s">
        <v>44</v>
      </c>
      <c r="U11" s="75" t="s">
        <v>44</v>
      </c>
      <c r="V11" s="75"/>
      <c r="W11" s="75"/>
      <c r="X11" s="75"/>
      <c r="Y11" s="75"/>
      <c r="Z11" s="75"/>
      <c r="AA11" s="75"/>
      <c r="AB11" s="75"/>
      <c r="AC11" s="75"/>
      <c r="AD11" s="75"/>
      <c r="AE11" s="75"/>
      <c r="AF11" s="75"/>
      <c r="AG11" s="75"/>
      <c r="AH11" s="75"/>
      <c r="AI11" s="101">
        <f t="shared" si="11"/>
        <v>180</v>
      </c>
      <c r="AJ11" s="4">
        <f t="shared" si="12"/>
        <v>3</v>
      </c>
      <c r="AK11" s="4">
        <f t="shared" si="13"/>
        <v>0</v>
      </c>
      <c r="AL11" s="4">
        <f t="shared" si="14"/>
        <v>180</v>
      </c>
      <c r="AM11" s="4">
        <f t="shared" si="1"/>
        <v>3</v>
      </c>
      <c r="AN11" s="4">
        <f t="shared" si="2"/>
        <v>0</v>
      </c>
      <c r="AO11" s="4">
        <f t="shared" si="15"/>
        <v>0</v>
      </c>
      <c r="AP11" s="4">
        <f t="shared" si="3"/>
        <v>0</v>
      </c>
      <c r="AQ11" s="4">
        <f t="shared" si="4"/>
        <v>0</v>
      </c>
      <c r="AR11" s="4">
        <f t="shared" si="16"/>
        <v>0</v>
      </c>
      <c r="AS11" s="4">
        <f t="shared" si="5"/>
        <v>0</v>
      </c>
      <c r="AT11" s="4">
        <f t="shared" si="6"/>
        <v>0</v>
      </c>
      <c r="AU11" s="4">
        <f t="shared" si="17"/>
        <v>0</v>
      </c>
      <c r="AV11" s="4">
        <f t="shared" si="7"/>
        <v>0</v>
      </c>
      <c r="AW11" s="4">
        <f t="shared" si="8"/>
        <v>0</v>
      </c>
    </row>
    <row r="12" spans="1:49" ht="14.5" x14ac:dyDescent="0.35">
      <c r="A12" s="104">
        <f t="shared" si="9"/>
        <v>0.33611111111111103</v>
      </c>
      <c r="B12" s="5">
        <f t="shared" si="0"/>
        <v>0.37499999999999989</v>
      </c>
      <c r="C12" s="336">
        <f t="shared" si="10"/>
        <v>56</v>
      </c>
      <c r="D12" s="73">
        <v>46</v>
      </c>
      <c r="E12" s="73">
        <v>10</v>
      </c>
      <c r="F12" s="74" t="s">
        <v>318</v>
      </c>
      <c r="G12" s="74" t="s">
        <v>319</v>
      </c>
      <c r="H12" s="75" t="s">
        <v>17</v>
      </c>
      <c r="I12" s="75" t="s">
        <v>70</v>
      </c>
      <c r="J12" s="75" t="s">
        <v>42</v>
      </c>
      <c r="K12" s="74" t="s">
        <v>50</v>
      </c>
      <c r="L12" s="74" t="s">
        <v>54</v>
      </c>
      <c r="M12" s="287" t="s">
        <v>189</v>
      </c>
      <c r="N12" s="74"/>
      <c r="O12" s="288" t="s">
        <v>99</v>
      </c>
      <c r="P12" s="74" t="s">
        <v>59</v>
      </c>
      <c r="Q12" s="75" t="s">
        <v>42</v>
      </c>
      <c r="R12" s="75" t="s">
        <v>44</v>
      </c>
      <c r="S12" s="75" t="s">
        <v>44</v>
      </c>
      <c r="T12" s="75" t="s">
        <v>44</v>
      </c>
      <c r="U12" s="75" t="s">
        <v>44</v>
      </c>
      <c r="V12" s="75"/>
      <c r="W12" s="75"/>
      <c r="X12" s="75"/>
      <c r="Y12" s="75"/>
      <c r="Z12" s="75"/>
      <c r="AA12" s="75"/>
      <c r="AB12" s="75"/>
      <c r="AC12" s="75"/>
      <c r="AD12" s="75"/>
      <c r="AE12" s="75"/>
      <c r="AF12" s="75"/>
      <c r="AG12" s="75"/>
      <c r="AH12" s="75"/>
      <c r="AI12" s="101">
        <f t="shared" si="11"/>
        <v>3360</v>
      </c>
      <c r="AJ12" s="4">
        <f t="shared" si="12"/>
        <v>56</v>
      </c>
      <c r="AK12" s="4">
        <f t="shared" si="13"/>
        <v>0</v>
      </c>
      <c r="AL12" s="4">
        <f t="shared" si="14"/>
        <v>2760</v>
      </c>
      <c r="AM12" s="4">
        <f t="shared" si="1"/>
        <v>46</v>
      </c>
      <c r="AN12" s="4">
        <f t="shared" si="2"/>
        <v>0</v>
      </c>
      <c r="AO12" s="4">
        <f t="shared" si="15"/>
        <v>600</v>
      </c>
      <c r="AP12" s="4">
        <f t="shared" si="3"/>
        <v>10</v>
      </c>
      <c r="AQ12" s="4">
        <f t="shared" si="4"/>
        <v>0</v>
      </c>
      <c r="AR12" s="4">
        <f t="shared" si="16"/>
        <v>0</v>
      </c>
      <c r="AS12" s="4">
        <f t="shared" si="5"/>
        <v>0</v>
      </c>
      <c r="AT12" s="4">
        <f t="shared" si="6"/>
        <v>0</v>
      </c>
      <c r="AU12" s="4">
        <f t="shared" si="17"/>
        <v>0</v>
      </c>
      <c r="AV12" s="4">
        <f t="shared" si="7"/>
        <v>0</v>
      </c>
      <c r="AW12" s="4">
        <f t="shared" si="8"/>
        <v>0</v>
      </c>
    </row>
    <row r="13" spans="1:49" ht="14.5" x14ac:dyDescent="0.35">
      <c r="A13" s="104">
        <f t="shared" si="9"/>
        <v>0.37499999999999989</v>
      </c>
      <c r="B13" s="5">
        <f t="shared" si="0"/>
        <v>0.37708333333333321</v>
      </c>
      <c r="C13" s="336">
        <f t="shared" si="10"/>
        <v>3</v>
      </c>
      <c r="D13" s="73">
        <v>3</v>
      </c>
      <c r="E13" s="73">
        <v>0</v>
      </c>
      <c r="F13" s="74" t="s">
        <v>295</v>
      </c>
      <c r="G13" s="74" t="s">
        <v>296</v>
      </c>
      <c r="H13" s="75" t="s">
        <v>3</v>
      </c>
      <c r="I13" s="75" t="s">
        <v>70</v>
      </c>
      <c r="J13" s="75" t="s">
        <v>42</v>
      </c>
      <c r="K13" s="74" t="s">
        <v>48</v>
      </c>
      <c r="L13" s="74" t="s">
        <v>58</v>
      </c>
      <c r="M13" s="287" t="s">
        <v>189</v>
      </c>
      <c r="N13" s="74" t="s">
        <v>304</v>
      </c>
      <c r="O13" s="288" t="s">
        <v>99</v>
      </c>
      <c r="P13" s="74" t="s">
        <v>59</v>
      </c>
      <c r="Q13" s="75" t="s">
        <v>42</v>
      </c>
      <c r="R13" s="75" t="s">
        <v>44</v>
      </c>
      <c r="S13" s="75" t="s">
        <v>44</v>
      </c>
      <c r="T13" s="75" t="s">
        <v>44</v>
      </c>
      <c r="U13" s="75" t="s">
        <v>44</v>
      </c>
      <c r="V13" s="75"/>
      <c r="W13" s="75"/>
      <c r="X13" s="75"/>
      <c r="Y13" s="75"/>
      <c r="Z13" s="75"/>
      <c r="AA13" s="75"/>
      <c r="AB13" s="75"/>
      <c r="AC13" s="75"/>
      <c r="AD13" s="75"/>
      <c r="AE13" s="75"/>
      <c r="AF13" s="75"/>
      <c r="AG13" s="75"/>
      <c r="AH13" s="75"/>
      <c r="AI13" s="101">
        <f t="shared" si="11"/>
        <v>180</v>
      </c>
      <c r="AJ13" s="4">
        <f t="shared" si="12"/>
        <v>3</v>
      </c>
      <c r="AK13" s="4">
        <f t="shared" si="13"/>
        <v>0</v>
      </c>
      <c r="AL13" s="4">
        <f t="shared" si="14"/>
        <v>180</v>
      </c>
      <c r="AM13" s="4">
        <f t="shared" si="1"/>
        <v>3</v>
      </c>
      <c r="AN13" s="4">
        <f t="shared" si="2"/>
        <v>0</v>
      </c>
      <c r="AO13" s="4">
        <f t="shared" si="15"/>
        <v>0</v>
      </c>
      <c r="AP13" s="4">
        <f t="shared" si="3"/>
        <v>0</v>
      </c>
      <c r="AQ13" s="4">
        <f t="shared" si="4"/>
        <v>0</v>
      </c>
      <c r="AR13" s="4">
        <f t="shared" si="16"/>
        <v>0</v>
      </c>
      <c r="AS13" s="4">
        <f t="shared" si="5"/>
        <v>0</v>
      </c>
      <c r="AT13" s="4">
        <f t="shared" si="6"/>
        <v>0</v>
      </c>
      <c r="AU13" s="4">
        <f t="shared" si="17"/>
        <v>0</v>
      </c>
      <c r="AV13" s="4">
        <f t="shared" si="7"/>
        <v>0</v>
      </c>
      <c r="AW13" s="4">
        <f t="shared" si="8"/>
        <v>0</v>
      </c>
    </row>
    <row r="14" spans="1:49" ht="14.5" x14ac:dyDescent="0.35">
      <c r="A14" s="104">
        <f t="shared" si="9"/>
        <v>0.37708333333333321</v>
      </c>
      <c r="B14" s="5">
        <f t="shared" si="0"/>
        <v>0.41666666666666652</v>
      </c>
      <c r="C14" s="336">
        <f t="shared" si="10"/>
        <v>57</v>
      </c>
      <c r="D14" s="73">
        <v>47</v>
      </c>
      <c r="E14" s="73">
        <v>10</v>
      </c>
      <c r="F14" s="74" t="s">
        <v>318</v>
      </c>
      <c r="G14" s="74" t="s">
        <v>319</v>
      </c>
      <c r="H14" s="75" t="s">
        <v>17</v>
      </c>
      <c r="I14" s="75" t="s">
        <v>70</v>
      </c>
      <c r="J14" s="75" t="s">
        <v>42</v>
      </c>
      <c r="K14" s="74" t="s">
        <v>50</v>
      </c>
      <c r="L14" s="74" t="s">
        <v>54</v>
      </c>
      <c r="M14" s="287" t="s">
        <v>189</v>
      </c>
      <c r="N14" s="74"/>
      <c r="O14" s="288" t="s">
        <v>99</v>
      </c>
      <c r="P14" s="74" t="s">
        <v>59</v>
      </c>
      <c r="Q14" s="75" t="s">
        <v>44</v>
      </c>
      <c r="R14" s="75" t="s">
        <v>44</v>
      </c>
      <c r="S14" s="75" t="s">
        <v>44</v>
      </c>
      <c r="T14" s="75" t="s">
        <v>44</v>
      </c>
      <c r="U14" s="75" t="s">
        <v>44</v>
      </c>
      <c r="V14" s="75"/>
      <c r="W14" s="75"/>
      <c r="X14" s="75"/>
      <c r="Y14" s="75"/>
      <c r="Z14" s="75"/>
      <c r="AA14" s="75"/>
      <c r="AB14" s="75"/>
      <c r="AC14" s="75"/>
      <c r="AD14" s="75"/>
      <c r="AE14" s="75"/>
      <c r="AF14" s="75"/>
      <c r="AG14" s="75"/>
      <c r="AH14" s="75"/>
      <c r="AI14" s="101">
        <f t="shared" si="11"/>
        <v>3420</v>
      </c>
      <c r="AJ14" s="4">
        <f t="shared" si="12"/>
        <v>57</v>
      </c>
      <c r="AK14" s="4">
        <f t="shared" si="13"/>
        <v>0</v>
      </c>
      <c r="AL14" s="4">
        <f t="shared" si="14"/>
        <v>2820</v>
      </c>
      <c r="AM14" s="4">
        <f t="shared" si="1"/>
        <v>47</v>
      </c>
      <c r="AN14" s="4">
        <f t="shared" si="2"/>
        <v>0</v>
      </c>
      <c r="AO14" s="4">
        <f t="shared" si="15"/>
        <v>600</v>
      </c>
      <c r="AP14" s="4">
        <f t="shared" si="3"/>
        <v>10</v>
      </c>
      <c r="AQ14" s="4">
        <f t="shared" si="4"/>
        <v>0</v>
      </c>
      <c r="AR14" s="4">
        <f t="shared" si="16"/>
        <v>0</v>
      </c>
      <c r="AS14" s="4">
        <f t="shared" si="5"/>
        <v>0</v>
      </c>
      <c r="AT14" s="4">
        <f t="shared" si="6"/>
        <v>0</v>
      </c>
      <c r="AU14" s="4">
        <f t="shared" si="17"/>
        <v>0</v>
      </c>
      <c r="AV14" s="4">
        <f t="shared" si="7"/>
        <v>0</v>
      </c>
      <c r="AW14" s="4">
        <f t="shared" si="8"/>
        <v>0</v>
      </c>
    </row>
    <row r="15" spans="1:49" ht="14.5" x14ac:dyDescent="0.35">
      <c r="A15" s="104">
        <f t="shared" si="9"/>
        <v>0.41666666666666652</v>
      </c>
      <c r="B15" s="5">
        <f t="shared" si="0"/>
        <v>0.41874999999999984</v>
      </c>
      <c r="C15" s="336">
        <f t="shared" si="10"/>
        <v>3</v>
      </c>
      <c r="D15" s="73">
        <v>3</v>
      </c>
      <c r="E15" s="73">
        <v>0</v>
      </c>
      <c r="F15" s="74" t="s">
        <v>295</v>
      </c>
      <c r="G15" s="74" t="s">
        <v>296</v>
      </c>
      <c r="H15" s="75" t="s">
        <v>3</v>
      </c>
      <c r="I15" s="75" t="s">
        <v>70</v>
      </c>
      <c r="J15" s="75" t="s">
        <v>42</v>
      </c>
      <c r="K15" s="74" t="s">
        <v>48</v>
      </c>
      <c r="L15" s="74" t="s">
        <v>58</v>
      </c>
      <c r="M15" s="287" t="s">
        <v>189</v>
      </c>
      <c r="N15" s="74" t="s">
        <v>304</v>
      </c>
      <c r="O15" s="288" t="s">
        <v>99</v>
      </c>
      <c r="P15" s="74" t="s">
        <v>59</v>
      </c>
      <c r="Q15" s="75" t="s">
        <v>42</v>
      </c>
      <c r="R15" s="75" t="s">
        <v>44</v>
      </c>
      <c r="S15" s="75" t="s">
        <v>44</v>
      </c>
      <c r="T15" s="75" t="s">
        <v>44</v>
      </c>
      <c r="U15" s="75" t="s">
        <v>44</v>
      </c>
      <c r="V15" s="75"/>
      <c r="W15" s="75"/>
      <c r="X15" s="75"/>
      <c r="Y15" s="75"/>
      <c r="Z15" s="75"/>
      <c r="AA15" s="75"/>
      <c r="AB15" s="75"/>
      <c r="AC15" s="75"/>
      <c r="AD15" s="75"/>
      <c r="AE15" s="75"/>
      <c r="AF15" s="75"/>
      <c r="AG15" s="75"/>
      <c r="AH15" s="75"/>
      <c r="AI15" s="101">
        <f t="shared" si="11"/>
        <v>180</v>
      </c>
      <c r="AJ15" s="4">
        <f t="shared" si="12"/>
        <v>3</v>
      </c>
      <c r="AK15" s="4">
        <f t="shared" si="13"/>
        <v>0</v>
      </c>
      <c r="AL15" s="4">
        <f t="shared" si="14"/>
        <v>180</v>
      </c>
      <c r="AM15" s="4">
        <f t="shared" si="1"/>
        <v>3</v>
      </c>
      <c r="AN15" s="4">
        <f t="shared" si="2"/>
        <v>0</v>
      </c>
      <c r="AO15" s="4">
        <f t="shared" si="15"/>
        <v>0</v>
      </c>
      <c r="AP15" s="4">
        <f t="shared" si="3"/>
        <v>0</v>
      </c>
      <c r="AQ15" s="4">
        <f t="shared" si="4"/>
        <v>0</v>
      </c>
      <c r="AR15" s="4">
        <f t="shared" si="16"/>
        <v>0</v>
      </c>
      <c r="AS15" s="4">
        <f t="shared" si="5"/>
        <v>0</v>
      </c>
      <c r="AT15" s="4">
        <f t="shared" si="6"/>
        <v>0</v>
      </c>
      <c r="AU15" s="4">
        <f t="shared" si="17"/>
        <v>0</v>
      </c>
      <c r="AV15" s="4">
        <f t="shared" si="7"/>
        <v>0</v>
      </c>
      <c r="AW15" s="4">
        <f t="shared" si="8"/>
        <v>0</v>
      </c>
    </row>
    <row r="16" spans="1:49" ht="14.5" x14ac:dyDescent="0.35">
      <c r="A16" s="104">
        <f t="shared" si="9"/>
        <v>0.41874999999999984</v>
      </c>
      <c r="B16" s="5">
        <f t="shared" si="0"/>
        <v>0.45833333333333315</v>
      </c>
      <c r="C16" s="336">
        <f t="shared" si="10"/>
        <v>57</v>
      </c>
      <c r="D16" s="73">
        <v>47</v>
      </c>
      <c r="E16" s="73">
        <v>10</v>
      </c>
      <c r="F16" s="74" t="s">
        <v>318</v>
      </c>
      <c r="G16" s="74" t="s">
        <v>319</v>
      </c>
      <c r="H16" s="75" t="s">
        <v>17</v>
      </c>
      <c r="I16" s="75" t="s">
        <v>70</v>
      </c>
      <c r="J16" s="75" t="s">
        <v>42</v>
      </c>
      <c r="K16" s="74" t="s">
        <v>50</v>
      </c>
      <c r="L16" s="74" t="s">
        <v>54</v>
      </c>
      <c r="M16" s="287" t="s">
        <v>189</v>
      </c>
      <c r="N16" s="74"/>
      <c r="O16" s="288" t="s">
        <v>99</v>
      </c>
      <c r="P16" s="74" t="s">
        <v>59</v>
      </c>
      <c r="Q16" s="75" t="s">
        <v>44</v>
      </c>
      <c r="R16" s="75" t="s">
        <v>44</v>
      </c>
      <c r="S16" s="75" t="s">
        <v>44</v>
      </c>
      <c r="T16" s="75" t="s">
        <v>44</v>
      </c>
      <c r="U16" s="75" t="s">
        <v>44</v>
      </c>
      <c r="V16" s="75"/>
      <c r="W16" s="75"/>
      <c r="X16" s="75"/>
      <c r="Y16" s="75"/>
      <c r="Z16" s="75"/>
      <c r="AA16" s="75"/>
      <c r="AB16" s="75"/>
      <c r="AC16" s="75"/>
      <c r="AD16" s="75"/>
      <c r="AE16" s="75"/>
      <c r="AF16" s="75"/>
      <c r="AG16" s="75"/>
      <c r="AH16" s="75"/>
      <c r="AI16" s="101">
        <f t="shared" si="11"/>
        <v>3420</v>
      </c>
      <c r="AJ16" s="4">
        <f t="shared" si="12"/>
        <v>57</v>
      </c>
      <c r="AK16" s="4">
        <f t="shared" si="13"/>
        <v>0</v>
      </c>
      <c r="AL16" s="4">
        <f t="shared" si="14"/>
        <v>2820</v>
      </c>
      <c r="AM16" s="4">
        <f t="shared" si="1"/>
        <v>47</v>
      </c>
      <c r="AN16" s="4">
        <f t="shared" si="2"/>
        <v>0</v>
      </c>
      <c r="AO16" s="4">
        <f t="shared" si="15"/>
        <v>600</v>
      </c>
      <c r="AP16" s="4">
        <f t="shared" si="3"/>
        <v>10</v>
      </c>
      <c r="AQ16" s="4">
        <f t="shared" si="4"/>
        <v>0</v>
      </c>
      <c r="AR16" s="4">
        <f t="shared" si="16"/>
        <v>0</v>
      </c>
      <c r="AS16" s="4">
        <f t="shared" si="5"/>
        <v>0</v>
      </c>
      <c r="AT16" s="4">
        <f t="shared" si="6"/>
        <v>0</v>
      </c>
      <c r="AU16" s="4">
        <f t="shared" si="17"/>
        <v>0</v>
      </c>
      <c r="AV16" s="4">
        <f t="shared" si="7"/>
        <v>0</v>
      </c>
      <c r="AW16" s="4">
        <f t="shared" si="8"/>
        <v>0</v>
      </c>
    </row>
    <row r="17" spans="1:49" ht="14.5" x14ac:dyDescent="0.35">
      <c r="A17" s="104">
        <f t="shared" si="9"/>
        <v>0.45833333333333315</v>
      </c>
      <c r="B17" s="5">
        <f t="shared" si="0"/>
        <v>0.46041666666666647</v>
      </c>
      <c r="C17" s="336">
        <f t="shared" si="10"/>
        <v>3</v>
      </c>
      <c r="D17" s="73">
        <v>3</v>
      </c>
      <c r="E17" s="73">
        <v>0</v>
      </c>
      <c r="F17" s="74" t="s">
        <v>295</v>
      </c>
      <c r="G17" s="74" t="s">
        <v>296</v>
      </c>
      <c r="H17" s="75" t="s">
        <v>3</v>
      </c>
      <c r="I17" s="75" t="s">
        <v>70</v>
      </c>
      <c r="J17" s="75" t="s">
        <v>42</v>
      </c>
      <c r="K17" s="74" t="s">
        <v>48</v>
      </c>
      <c r="L17" s="74" t="s">
        <v>58</v>
      </c>
      <c r="M17" s="287" t="s">
        <v>189</v>
      </c>
      <c r="N17" s="74" t="s">
        <v>304</v>
      </c>
      <c r="O17" s="288" t="s">
        <v>99</v>
      </c>
      <c r="P17" s="74" t="s">
        <v>59</v>
      </c>
      <c r="Q17" s="75" t="s">
        <v>42</v>
      </c>
      <c r="R17" s="75" t="s">
        <v>44</v>
      </c>
      <c r="S17" s="75" t="s">
        <v>44</v>
      </c>
      <c r="T17" s="75" t="s">
        <v>44</v>
      </c>
      <c r="U17" s="75" t="s">
        <v>44</v>
      </c>
      <c r="V17" s="75"/>
      <c r="W17" s="75"/>
      <c r="X17" s="75"/>
      <c r="Y17" s="75"/>
      <c r="Z17" s="75"/>
      <c r="AA17" s="75"/>
      <c r="AB17" s="75"/>
      <c r="AC17" s="75"/>
      <c r="AD17" s="75"/>
      <c r="AE17" s="75"/>
      <c r="AF17" s="75"/>
      <c r="AG17" s="75"/>
      <c r="AH17" s="75"/>
      <c r="AI17" s="101">
        <f t="shared" si="11"/>
        <v>180</v>
      </c>
      <c r="AJ17" s="4">
        <f t="shared" si="12"/>
        <v>3</v>
      </c>
      <c r="AK17" s="4">
        <f t="shared" si="13"/>
        <v>0</v>
      </c>
      <c r="AL17" s="4">
        <f t="shared" si="14"/>
        <v>180</v>
      </c>
      <c r="AM17" s="4">
        <f t="shared" si="1"/>
        <v>3</v>
      </c>
      <c r="AN17" s="4">
        <f t="shared" si="2"/>
        <v>0</v>
      </c>
      <c r="AO17" s="4">
        <f t="shared" si="15"/>
        <v>0</v>
      </c>
      <c r="AP17" s="4">
        <f t="shared" si="3"/>
        <v>0</v>
      </c>
      <c r="AQ17" s="4">
        <f t="shared" si="4"/>
        <v>0</v>
      </c>
      <c r="AR17" s="4">
        <f t="shared" si="16"/>
        <v>0</v>
      </c>
      <c r="AS17" s="4">
        <f t="shared" si="5"/>
        <v>0</v>
      </c>
      <c r="AT17" s="4">
        <f t="shared" si="6"/>
        <v>0</v>
      </c>
      <c r="AU17" s="4">
        <f t="shared" si="17"/>
        <v>0</v>
      </c>
      <c r="AV17" s="4">
        <f t="shared" si="7"/>
        <v>0</v>
      </c>
      <c r="AW17" s="4">
        <f t="shared" si="8"/>
        <v>0</v>
      </c>
    </row>
    <row r="18" spans="1:49" ht="14.5" x14ac:dyDescent="0.35">
      <c r="A18" s="104">
        <f t="shared" si="9"/>
        <v>0.46041666666666647</v>
      </c>
      <c r="B18" s="5">
        <f t="shared" si="0"/>
        <v>0.49999999999999978</v>
      </c>
      <c r="C18" s="336">
        <f t="shared" si="10"/>
        <v>57</v>
      </c>
      <c r="D18" s="73">
        <v>47</v>
      </c>
      <c r="E18" s="73">
        <v>10</v>
      </c>
      <c r="F18" s="74" t="s">
        <v>318</v>
      </c>
      <c r="G18" s="74" t="s">
        <v>319</v>
      </c>
      <c r="H18" s="75" t="s">
        <v>17</v>
      </c>
      <c r="I18" s="75" t="s">
        <v>70</v>
      </c>
      <c r="J18" s="75" t="s">
        <v>42</v>
      </c>
      <c r="K18" s="74" t="s">
        <v>50</v>
      </c>
      <c r="L18" s="74" t="s">
        <v>54</v>
      </c>
      <c r="M18" s="287" t="s">
        <v>189</v>
      </c>
      <c r="N18" s="74"/>
      <c r="O18" s="288" t="s">
        <v>99</v>
      </c>
      <c r="P18" s="74" t="s">
        <v>59</v>
      </c>
      <c r="Q18" s="75" t="s">
        <v>44</v>
      </c>
      <c r="R18" s="75" t="s">
        <v>44</v>
      </c>
      <c r="S18" s="75" t="s">
        <v>44</v>
      </c>
      <c r="T18" s="75" t="s">
        <v>44</v>
      </c>
      <c r="U18" s="75" t="s">
        <v>44</v>
      </c>
      <c r="V18" s="75"/>
      <c r="W18" s="75"/>
      <c r="X18" s="75"/>
      <c r="Y18" s="75"/>
      <c r="Z18" s="75"/>
      <c r="AA18" s="75"/>
      <c r="AB18" s="75"/>
      <c r="AC18" s="75"/>
      <c r="AD18" s="75"/>
      <c r="AE18" s="75"/>
      <c r="AF18" s="75"/>
      <c r="AG18" s="75"/>
      <c r="AH18" s="75"/>
      <c r="AI18" s="101">
        <f t="shared" si="11"/>
        <v>3420</v>
      </c>
      <c r="AJ18" s="4">
        <f t="shared" si="12"/>
        <v>57</v>
      </c>
      <c r="AK18" s="4">
        <f t="shared" si="13"/>
        <v>0</v>
      </c>
      <c r="AL18" s="4">
        <f t="shared" si="14"/>
        <v>2820</v>
      </c>
      <c r="AM18" s="4">
        <f t="shared" si="1"/>
        <v>47</v>
      </c>
      <c r="AN18" s="4">
        <f t="shared" si="2"/>
        <v>0</v>
      </c>
      <c r="AO18" s="4">
        <f t="shared" si="15"/>
        <v>600</v>
      </c>
      <c r="AP18" s="4">
        <f t="shared" si="3"/>
        <v>10</v>
      </c>
      <c r="AQ18" s="4">
        <f t="shared" si="4"/>
        <v>0</v>
      </c>
      <c r="AR18" s="4">
        <f t="shared" si="16"/>
        <v>0</v>
      </c>
      <c r="AS18" s="4">
        <f t="shared" si="5"/>
        <v>0</v>
      </c>
      <c r="AT18" s="4">
        <f t="shared" si="6"/>
        <v>0</v>
      </c>
      <c r="AU18" s="4">
        <f t="shared" si="17"/>
        <v>0</v>
      </c>
      <c r="AV18" s="4">
        <f t="shared" si="7"/>
        <v>0</v>
      </c>
      <c r="AW18" s="4">
        <f t="shared" si="8"/>
        <v>0</v>
      </c>
    </row>
    <row r="19" spans="1:49" ht="14.5" x14ac:dyDescent="0.35">
      <c r="A19" s="104">
        <f t="shared" si="9"/>
        <v>0.49999999999999978</v>
      </c>
      <c r="B19" s="5">
        <f t="shared" si="0"/>
        <v>0.5020833333333331</v>
      </c>
      <c r="C19" s="336">
        <f t="shared" si="10"/>
        <v>3</v>
      </c>
      <c r="D19" s="73">
        <v>3</v>
      </c>
      <c r="E19" s="73">
        <v>0</v>
      </c>
      <c r="F19" s="74" t="s">
        <v>295</v>
      </c>
      <c r="G19" s="74" t="s">
        <v>296</v>
      </c>
      <c r="H19" s="75" t="s">
        <v>3</v>
      </c>
      <c r="I19" s="75" t="s">
        <v>70</v>
      </c>
      <c r="J19" s="75" t="s">
        <v>42</v>
      </c>
      <c r="K19" s="74" t="s">
        <v>48</v>
      </c>
      <c r="L19" s="74" t="s">
        <v>58</v>
      </c>
      <c r="M19" s="287" t="s">
        <v>189</v>
      </c>
      <c r="N19" s="74" t="s">
        <v>304</v>
      </c>
      <c r="O19" s="288" t="s">
        <v>99</v>
      </c>
      <c r="P19" s="74" t="s">
        <v>59</v>
      </c>
      <c r="Q19" s="75" t="s">
        <v>42</v>
      </c>
      <c r="R19" s="75" t="s">
        <v>44</v>
      </c>
      <c r="S19" s="75" t="s">
        <v>44</v>
      </c>
      <c r="T19" s="75" t="s">
        <v>44</v>
      </c>
      <c r="U19" s="75" t="s">
        <v>44</v>
      </c>
      <c r="V19" s="75"/>
      <c r="W19" s="75"/>
      <c r="X19" s="75"/>
      <c r="Y19" s="75"/>
      <c r="Z19" s="75"/>
      <c r="AA19" s="75"/>
      <c r="AB19" s="75"/>
      <c r="AC19" s="75"/>
      <c r="AD19" s="75"/>
      <c r="AE19" s="75"/>
      <c r="AF19" s="75"/>
      <c r="AG19" s="75"/>
      <c r="AH19" s="75"/>
      <c r="AI19" s="101">
        <f t="shared" si="11"/>
        <v>180</v>
      </c>
      <c r="AJ19" s="4">
        <f t="shared" si="12"/>
        <v>3</v>
      </c>
      <c r="AK19" s="4">
        <f t="shared" si="13"/>
        <v>0</v>
      </c>
      <c r="AL19" s="4">
        <f t="shared" si="14"/>
        <v>180</v>
      </c>
      <c r="AM19" s="4">
        <f t="shared" si="1"/>
        <v>3</v>
      </c>
      <c r="AN19" s="4">
        <f t="shared" si="2"/>
        <v>0</v>
      </c>
      <c r="AO19" s="4">
        <f t="shared" si="15"/>
        <v>0</v>
      </c>
      <c r="AP19" s="4">
        <f t="shared" si="3"/>
        <v>0</v>
      </c>
      <c r="AQ19" s="4">
        <f t="shared" si="4"/>
        <v>0</v>
      </c>
      <c r="AR19" s="4">
        <f t="shared" si="16"/>
        <v>0</v>
      </c>
      <c r="AS19" s="4">
        <f t="shared" si="5"/>
        <v>0</v>
      </c>
      <c r="AT19" s="4">
        <f t="shared" si="6"/>
        <v>0</v>
      </c>
      <c r="AU19" s="4">
        <f t="shared" si="17"/>
        <v>0</v>
      </c>
      <c r="AV19" s="4">
        <f t="shared" si="7"/>
        <v>0</v>
      </c>
      <c r="AW19" s="4">
        <f t="shared" si="8"/>
        <v>0</v>
      </c>
    </row>
    <row r="20" spans="1:49" ht="14.5" x14ac:dyDescent="0.35">
      <c r="A20" s="104">
        <f t="shared" si="9"/>
        <v>0.5020833333333331</v>
      </c>
      <c r="B20" s="5">
        <f t="shared" si="0"/>
        <v>0.54166666666666641</v>
      </c>
      <c r="C20" s="336">
        <f t="shared" si="10"/>
        <v>57</v>
      </c>
      <c r="D20" s="73">
        <v>47</v>
      </c>
      <c r="E20" s="73">
        <v>10</v>
      </c>
      <c r="F20" s="74" t="s">
        <v>318</v>
      </c>
      <c r="G20" s="74" t="s">
        <v>319</v>
      </c>
      <c r="H20" s="75" t="s">
        <v>17</v>
      </c>
      <c r="I20" s="75" t="s">
        <v>70</v>
      </c>
      <c r="J20" s="75" t="s">
        <v>42</v>
      </c>
      <c r="K20" s="74" t="s">
        <v>50</v>
      </c>
      <c r="L20" s="74" t="s">
        <v>54</v>
      </c>
      <c r="M20" s="287" t="s">
        <v>189</v>
      </c>
      <c r="N20" s="74"/>
      <c r="O20" s="288" t="s">
        <v>99</v>
      </c>
      <c r="P20" s="74" t="s">
        <v>59</v>
      </c>
      <c r="Q20" s="75" t="s">
        <v>44</v>
      </c>
      <c r="R20" s="75" t="s">
        <v>44</v>
      </c>
      <c r="S20" s="75" t="s">
        <v>44</v>
      </c>
      <c r="T20" s="75" t="s">
        <v>44</v>
      </c>
      <c r="U20" s="75" t="s">
        <v>44</v>
      </c>
      <c r="V20" s="75"/>
      <c r="W20" s="75"/>
      <c r="X20" s="75"/>
      <c r="Y20" s="75"/>
      <c r="Z20" s="75"/>
      <c r="AA20" s="75"/>
      <c r="AB20" s="75"/>
      <c r="AC20" s="75"/>
      <c r="AD20" s="75"/>
      <c r="AE20" s="75"/>
      <c r="AF20" s="75"/>
      <c r="AG20" s="75"/>
      <c r="AH20" s="75"/>
      <c r="AI20" s="101">
        <f t="shared" si="11"/>
        <v>3420</v>
      </c>
      <c r="AJ20" s="4">
        <f t="shared" si="12"/>
        <v>57</v>
      </c>
      <c r="AK20" s="4">
        <f t="shared" si="13"/>
        <v>0</v>
      </c>
      <c r="AL20" s="4">
        <f t="shared" si="14"/>
        <v>2820</v>
      </c>
      <c r="AM20" s="4">
        <f t="shared" si="1"/>
        <v>47</v>
      </c>
      <c r="AN20" s="4">
        <f t="shared" si="2"/>
        <v>0</v>
      </c>
      <c r="AO20" s="4">
        <f t="shared" si="15"/>
        <v>600</v>
      </c>
      <c r="AP20" s="4">
        <f t="shared" si="3"/>
        <v>10</v>
      </c>
      <c r="AQ20" s="4">
        <f t="shared" si="4"/>
        <v>0</v>
      </c>
      <c r="AR20" s="4">
        <f t="shared" si="16"/>
        <v>0</v>
      </c>
      <c r="AS20" s="4">
        <f t="shared" si="5"/>
        <v>0</v>
      </c>
      <c r="AT20" s="4">
        <f t="shared" si="6"/>
        <v>0</v>
      </c>
      <c r="AU20" s="4">
        <f t="shared" si="17"/>
        <v>0</v>
      </c>
      <c r="AV20" s="4">
        <f t="shared" si="7"/>
        <v>0</v>
      </c>
      <c r="AW20" s="4">
        <f t="shared" si="8"/>
        <v>0</v>
      </c>
    </row>
    <row r="21" spans="1:49" ht="14.5" x14ac:dyDescent="0.35">
      <c r="A21" s="104">
        <f t="shared" si="9"/>
        <v>0.54166666666666641</v>
      </c>
      <c r="B21" s="5">
        <f t="shared" si="0"/>
        <v>0.54374999999999973</v>
      </c>
      <c r="C21" s="336">
        <f t="shared" si="10"/>
        <v>3</v>
      </c>
      <c r="D21" s="73">
        <v>3</v>
      </c>
      <c r="E21" s="73">
        <v>0</v>
      </c>
      <c r="F21" s="74" t="s">
        <v>295</v>
      </c>
      <c r="G21" s="74" t="s">
        <v>296</v>
      </c>
      <c r="H21" s="75" t="s">
        <v>3</v>
      </c>
      <c r="I21" s="75" t="s">
        <v>70</v>
      </c>
      <c r="J21" s="75" t="s">
        <v>42</v>
      </c>
      <c r="K21" s="74" t="s">
        <v>48</v>
      </c>
      <c r="L21" s="74" t="s">
        <v>58</v>
      </c>
      <c r="M21" s="287" t="s">
        <v>189</v>
      </c>
      <c r="N21" s="74" t="s">
        <v>304</v>
      </c>
      <c r="O21" s="288" t="s">
        <v>99</v>
      </c>
      <c r="P21" s="74" t="s">
        <v>59</v>
      </c>
      <c r="Q21" s="75" t="s">
        <v>42</v>
      </c>
      <c r="R21" s="75" t="s">
        <v>44</v>
      </c>
      <c r="S21" s="75" t="s">
        <v>44</v>
      </c>
      <c r="T21" s="75" t="s">
        <v>44</v>
      </c>
      <c r="U21" s="75" t="s">
        <v>44</v>
      </c>
      <c r="V21" s="75"/>
      <c r="W21" s="75"/>
      <c r="X21" s="75"/>
      <c r="Y21" s="75"/>
      <c r="Z21" s="75"/>
      <c r="AA21" s="75"/>
      <c r="AB21" s="75"/>
      <c r="AC21" s="75"/>
      <c r="AD21" s="75"/>
      <c r="AE21" s="75"/>
      <c r="AF21" s="75"/>
      <c r="AG21" s="75"/>
      <c r="AH21" s="75"/>
      <c r="AI21" s="101">
        <f t="shared" si="11"/>
        <v>180</v>
      </c>
      <c r="AJ21" s="4">
        <f t="shared" si="12"/>
        <v>3</v>
      </c>
      <c r="AK21" s="4">
        <f t="shared" si="13"/>
        <v>0</v>
      </c>
      <c r="AL21" s="4">
        <f t="shared" si="14"/>
        <v>180</v>
      </c>
      <c r="AM21" s="4">
        <f t="shared" si="1"/>
        <v>3</v>
      </c>
      <c r="AN21" s="4">
        <f t="shared" si="2"/>
        <v>0</v>
      </c>
      <c r="AO21" s="4">
        <f t="shared" si="15"/>
        <v>0</v>
      </c>
      <c r="AP21" s="4">
        <f t="shared" si="3"/>
        <v>0</v>
      </c>
      <c r="AQ21" s="4">
        <f t="shared" si="4"/>
        <v>0</v>
      </c>
      <c r="AR21" s="4">
        <f t="shared" si="16"/>
        <v>0</v>
      </c>
      <c r="AS21" s="4">
        <f t="shared" si="5"/>
        <v>0</v>
      </c>
      <c r="AT21" s="4">
        <f t="shared" si="6"/>
        <v>0</v>
      </c>
      <c r="AU21" s="4">
        <f t="shared" si="17"/>
        <v>0</v>
      </c>
      <c r="AV21" s="4">
        <f t="shared" si="7"/>
        <v>0</v>
      </c>
      <c r="AW21" s="4">
        <f t="shared" si="8"/>
        <v>0</v>
      </c>
    </row>
    <row r="22" spans="1:49" ht="14.5" x14ac:dyDescent="0.35">
      <c r="A22" s="104">
        <f t="shared" si="9"/>
        <v>0.54374999999999973</v>
      </c>
      <c r="B22" s="5">
        <f t="shared" si="0"/>
        <v>0.58333333333333304</v>
      </c>
      <c r="C22" s="336">
        <f t="shared" si="10"/>
        <v>57</v>
      </c>
      <c r="D22" s="73">
        <v>47</v>
      </c>
      <c r="E22" s="73">
        <v>10</v>
      </c>
      <c r="F22" s="74" t="s">
        <v>318</v>
      </c>
      <c r="G22" s="74" t="s">
        <v>319</v>
      </c>
      <c r="H22" s="75" t="s">
        <v>17</v>
      </c>
      <c r="I22" s="75" t="s">
        <v>70</v>
      </c>
      <c r="J22" s="75" t="s">
        <v>42</v>
      </c>
      <c r="K22" s="74" t="s">
        <v>50</v>
      </c>
      <c r="L22" s="74" t="s">
        <v>54</v>
      </c>
      <c r="M22" s="287" t="s">
        <v>189</v>
      </c>
      <c r="N22" s="74"/>
      <c r="O22" s="288" t="s">
        <v>99</v>
      </c>
      <c r="P22" s="74" t="s">
        <v>59</v>
      </c>
      <c r="Q22" s="75" t="s">
        <v>44</v>
      </c>
      <c r="R22" s="75" t="s">
        <v>44</v>
      </c>
      <c r="S22" s="75" t="s">
        <v>44</v>
      </c>
      <c r="T22" s="75" t="s">
        <v>44</v>
      </c>
      <c r="U22" s="75" t="s">
        <v>44</v>
      </c>
      <c r="V22" s="75"/>
      <c r="W22" s="75"/>
      <c r="X22" s="75"/>
      <c r="Y22" s="75"/>
      <c r="Z22" s="75"/>
      <c r="AA22" s="75"/>
      <c r="AB22" s="75"/>
      <c r="AC22" s="75"/>
      <c r="AD22" s="75"/>
      <c r="AE22" s="75"/>
      <c r="AF22" s="75"/>
      <c r="AG22" s="75"/>
      <c r="AH22" s="75"/>
      <c r="AI22" s="101">
        <f t="shared" si="11"/>
        <v>3420</v>
      </c>
      <c r="AJ22" s="4">
        <f t="shared" si="12"/>
        <v>57</v>
      </c>
      <c r="AK22" s="4">
        <f t="shared" si="13"/>
        <v>0</v>
      </c>
      <c r="AL22" s="4">
        <f t="shared" si="14"/>
        <v>2820</v>
      </c>
      <c r="AM22" s="4">
        <f t="shared" si="1"/>
        <v>47</v>
      </c>
      <c r="AN22" s="4">
        <f t="shared" si="2"/>
        <v>0</v>
      </c>
      <c r="AO22" s="4">
        <f t="shared" si="15"/>
        <v>600</v>
      </c>
      <c r="AP22" s="4">
        <f t="shared" si="3"/>
        <v>10</v>
      </c>
      <c r="AQ22" s="4">
        <f t="shared" si="4"/>
        <v>0</v>
      </c>
      <c r="AR22" s="4">
        <f t="shared" si="16"/>
        <v>0</v>
      </c>
      <c r="AS22" s="4">
        <f t="shared" si="5"/>
        <v>0</v>
      </c>
      <c r="AT22" s="4">
        <f t="shared" si="6"/>
        <v>0</v>
      </c>
      <c r="AU22" s="4">
        <f t="shared" si="17"/>
        <v>0</v>
      </c>
      <c r="AV22" s="4">
        <f t="shared" si="7"/>
        <v>0</v>
      </c>
      <c r="AW22" s="4">
        <f t="shared" si="8"/>
        <v>0</v>
      </c>
    </row>
    <row r="23" spans="1:49" ht="14.5" x14ac:dyDescent="0.35">
      <c r="A23" s="104">
        <f t="shared" si="9"/>
        <v>0.58333333333333304</v>
      </c>
      <c r="B23" s="5">
        <f t="shared" si="0"/>
        <v>0.58541666666666636</v>
      </c>
      <c r="C23" s="336">
        <f t="shared" si="10"/>
        <v>3</v>
      </c>
      <c r="D23" s="73">
        <v>3</v>
      </c>
      <c r="E23" s="73">
        <v>0</v>
      </c>
      <c r="F23" s="74" t="s">
        <v>295</v>
      </c>
      <c r="G23" s="74" t="s">
        <v>296</v>
      </c>
      <c r="H23" s="75" t="s">
        <v>3</v>
      </c>
      <c r="I23" s="75" t="s">
        <v>70</v>
      </c>
      <c r="J23" s="75" t="s">
        <v>42</v>
      </c>
      <c r="K23" s="74" t="s">
        <v>48</v>
      </c>
      <c r="L23" s="74" t="s">
        <v>58</v>
      </c>
      <c r="M23" s="287" t="s">
        <v>189</v>
      </c>
      <c r="N23" s="74" t="s">
        <v>304</v>
      </c>
      <c r="O23" s="288" t="s">
        <v>99</v>
      </c>
      <c r="P23" s="74" t="s">
        <v>59</v>
      </c>
      <c r="Q23" s="75" t="s">
        <v>42</v>
      </c>
      <c r="R23" s="75" t="s">
        <v>44</v>
      </c>
      <c r="S23" s="75" t="s">
        <v>44</v>
      </c>
      <c r="T23" s="75" t="s">
        <v>44</v>
      </c>
      <c r="U23" s="75" t="s">
        <v>44</v>
      </c>
      <c r="V23" s="75"/>
      <c r="W23" s="75"/>
      <c r="X23" s="75"/>
      <c r="Y23" s="75"/>
      <c r="Z23" s="75"/>
      <c r="AA23" s="75"/>
      <c r="AB23" s="75"/>
      <c r="AC23" s="75"/>
      <c r="AD23" s="75"/>
      <c r="AE23" s="75"/>
      <c r="AF23" s="75"/>
      <c r="AG23" s="75"/>
      <c r="AH23" s="75"/>
      <c r="AI23" s="101">
        <f t="shared" si="11"/>
        <v>180</v>
      </c>
      <c r="AJ23" s="4">
        <f t="shared" si="12"/>
        <v>3</v>
      </c>
      <c r="AK23" s="4">
        <f t="shared" si="13"/>
        <v>0</v>
      </c>
      <c r="AL23" s="4">
        <f t="shared" si="14"/>
        <v>180</v>
      </c>
      <c r="AM23" s="4">
        <f t="shared" si="1"/>
        <v>3</v>
      </c>
      <c r="AN23" s="4">
        <f t="shared" si="2"/>
        <v>0</v>
      </c>
      <c r="AO23" s="4">
        <f t="shared" si="15"/>
        <v>0</v>
      </c>
      <c r="AP23" s="4">
        <f t="shared" si="3"/>
        <v>0</v>
      </c>
      <c r="AQ23" s="4">
        <f t="shared" si="4"/>
        <v>0</v>
      </c>
      <c r="AR23" s="4">
        <f t="shared" si="16"/>
        <v>0</v>
      </c>
      <c r="AS23" s="4">
        <f t="shared" si="5"/>
        <v>0</v>
      </c>
      <c r="AT23" s="4">
        <f t="shared" si="6"/>
        <v>0</v>
      </c>
      <c r="AU23" s="4">
        <f t="shared" si="17"/>
        <v>0</v>
      </c>
      <c r="AV23" s="4">
        <f t="shared" si="7"/>
        <v>0</v>
      </c>
      <c r="AW23" s="4">
        <f t="shared" si="8"/>
        <v>0</v>
      </c>
    </row>
    <row r="24" spans="1:49" ht="14.5" x14ac:dyDescent="0.35">
      <c r="A24" s="104">
        <f t="shared" si="9"/>
        <v>0.58541666666666636</v>
      </c>
      <c r="B24" s="5">
        <f t="shared" si="0"/>
        <v>0.62499999999999967</v>
      </c>
      <c r="C24" s="336">
        <f t="shared" si="10"/>
        <v>57</v>
      </c>
      <c r="D24" s="73">
        <v>47</v>
      </c>
      <c r="E24" s="73">
        <v>10</v>
      </c>
      <c r="F24" s="74" t="s">
        <v>323</v>
      </c>
      <c r="G24" s="74" t="s">
        <v>324</v>
      </c>
      <c r="H24" s="75" t="s">
        <v>5</v>
      </c>
      <c r="I24" s="75" t="s">
        <v>70</v>
      </c>
      <c r="J24" s="75" t="s">
        <v>42</v>
      </c>
      <c r="K24" s="74" t="s">
        <v>48</v>
      </c>
      <c r="L24" s="74" t="s">
        <v>58</v>
      </c>
      <c r="M24" s="287" t="s">
        <v>189</v>
      </c>
      <c r="N24" s="74" t="s">
        <v>305</v>
      </c>
      <c r="O24" s="288" t="s">
        <v>99</v>
      </c>
      <c r="P24" s="74" t="s">
        <v>59</v>
      </c>
      <c r="Q24" s="75" t="s">
        <v>42</v>
      </c>
      <c r="R24" s="75" t="s">
        <v>42</v>
      </c>
      <c r="S24" s="75" t="s">
        <v>44</v>
      </c>
      <c r="T24" s="75" t="s">
        <v>44</v>
      </c>
      <c r="U24" s="75" t="s">
        <v>44</v>
      </c>
      <c r="V24" s="75"/>
      <c r="W24" s="75"/>
      <c r="X24" s="75"/>
      <c r="Y24" s="75"/>
      <c r="Z24" s="75"/>
      <c r="AA24" s="75"/>
      <c r="AB24" s="75"/>
      <c r="AC24" s="75"/>
      <c r="AD24" s="75"/>
      <c r="AE24" s="75"/>
      <c r="AF24" s="75"/>
      <c r="AG24" s="75"/>
      <c r="AH24" s="75"/>
      <c r="AI24" s="101">
        <f t="shared" si="11"/>
        <v>3420</v>
      </c>
      <c r="AJ24" s="4">
        <f t="shared" si="12"/>
        <v>57</v>
      </c>
      <c r="AK24" s="4">
        <f t="shared" si="13"/>
        <v>0</v>
      </c>
      <c r="AL24" s="4">
        <f t="shared" si="14"/>
        <v>2820</v>
      </c>
      <c r="AM24" s="4">
        <f t="shared" si="1"/>
        <v>47</v>
      </c>
      <c r="AN24" s="4">
        <f t="shared" si="2"/>
        <v>0</v>
      </c>
      <c r="AO24" s="4">
        <f t="shared" si="15"/>
        <v>600</v>
      </c>
      <c r="AP24" s="4">
        <f t="shared" si="3"/>
        <v>10</v>
      </c>
      <c r="AQ24" s="4">
        <f t="shared" si="4"/>
        <v>0</v>
      </c>
      <c r="AR24" s="4">
        <f t="shared" si="16"/>
        <v>0</v>
      </c>
      <c r="AS24" s="4">
        <f t="shared" si="5"/>
        <v>0</v>
      </c>
      <c r="AT24" s="4">
        <f t="shared" si="6"/>
        <v>0</v>
      </c>
      <c r="AU24" s="4">
        <f t="shared" si="17"/>
        <v>0</v>
      </c>
      <c r="AV24" s="4">
        <f t="shared" si="7"/>
        <v>0</v>
      </c>
      <c r="AW24" s="4">
        <f t="shared" si="8"/>
        <v>0</v>
      </c>
    </row>
    <row r="25" spans="1:49" ht="14.5" x14ac:dyDescent="0.35">
      <c r="A25" s="104">
        <f t="shared" si="9"/>
        <v>0.62499999999999967</v>
      </c>
      <c r="B25" s="5">
        <f t="shared" si="0"/>
        <v>0.62708333333333299</v>
      </c>
      <c r="C25" s="336">
        <f t="shared" si="10"/>
        <v>3</v>
      </c>
      <c r="D25" s="73">
        <v>3</v>
      </c>
      <c r="E25" s="73">
        <v>0</v>
      </c>
      <c r="F25" s="74" t="s">
        <v>295</v>
      </c>
      <c r="G25" s="74" t="s">
        <v>296</v>
      </c>
      <c r="H25" s="75" t="s">
        <v>3</v>
      </c>
      <c r="I25" s="75" t="s">
        <v>70</v>
      </c>
      <c r="J25" s="75" t="s">
        <v>42</v>
      </c>
      <c r="K25" s="74" t="s">
        <v>48</v>
      </c>
      <c r="L25" s="74" t="s">
        <v>58</v>
      </c>
      <c r="M25" s="287" t="s">
        <v>189</v>
      </c>
      <c r="N25" s="74" t="s">
        <v>304</v>
      </c>
      <c r="O25" s="288" t="s">
        <v>99</v>
      </c>
      <c r="P25" s="74" t="s">
        <v>59</v>
      </c>
      <c r="Q25" s="75" t="s">
        <v>42</v>
      </c>
      <c r="R25" s="75" t="s">
        <v>44</v>
      </c>
      <c r="S25" s="75" t="s">
        <v>44</v>
      </c>
      <c r="T25" s="75" t="s">
        <v>44</v>
      </c>
      <c r="U25" s="75" t="s">
        <v>44</v>
      </c>
      <c r="V25" s="75"/>
      <c r="W25" s="75"/>
      <c r="X25" s="75"/>
      <c r="Y25" s="75"/>
      <c r="Z25" s="75"/>
      <c r="AA25" s="75"/>
      <c r="AB25" s="75"/>
      <c r="AC25" s="75"/>
      <c r="AD25" s="75"/>
      <c r="AE25" s="75"/>
      <c r="AF25" s="75"/>
      <c r="AG25" s="75"/>
      <c r="AH25" s="75"/>
      <c r="AI25" s="101">
        <f t="shared" si="11"/>
        <v>180</v>
      </c>
      <c r="AJ25" s="4">
        <f t="shared" si="12"/>
        <v>3</v>
      </c>
      <c r="AK25" s="4">
        <f t="shared" si="13"/>
        <v>0</v>
      </c>
      <c r="AL25" s="4">
        <f t="shared" si="14"/>
        <v>180</v>
      </c>
      <c r="AM25" s="4">
        <f t="shared" si="1"/>
        <v>3</v>
      </c>
      <c r="AN25" s="4">
        <f t="shared" si="2"/>
        <v>0</v>
      </c>
      <c r="AO25" s="4">
        <f t="shared" si="15"/>
        <v>0</v>
      </c>
      <c r="AP25" s="4">
        <f t="shared" si="3"/>
        <v>0</v>
      </c>
      <c r="AQ25" s="4">
        <f t="shared" si="4"/>
        <v>0</v>
      </c>
      <c r="AR25" s="4">
        <f t="shared" si="16"/>
        <v>0</v>
      </c>
      <c r="AS25" s="4">
        <f t="shared" si="5"/>
        <v>0</v>
      </c>
      <c r="AT25" s="4">
        <f t="shared" si="6"/>
        <v>0</v>
      </c>
      <c r="AU25" s="4">
        <f t="shared" si="17"/>
        <v>0</v>
      </c>
      <c r="AV25" s="4">
        <f t="shared" si="7"/>
        <v>0</v>
      </c>
      <c r="AW25" s="4">
        <f t="shared" si="8"/>
        <v>0</v>
      </c>
    </row>
    <row r="26" spans="1:49" ht="14.5" x14ac:dyDescent="0.35">
      <c r="A26" s="104">
        <f t="shared" si="9"/>
        <v>0.62708333333333299</v>
      </c>
      <c r="B26" s="5">
        <f t="shared" si="0"/>
        <v>0.6666666666666663</v>
      </c>
      <c r="C26" s="336">
        <f t="shared" si="10"/>
        <v>57</v>
      </c>
      <c r="D26" s="73">
        <v>47</v>
      </c>
      <c r="E26" s="73">
        <v>10</v>
      </c>
      <c r="F26" s="74" t="s">
        <v>318</v>
      </c>
      <c r="G26" s="74" t="s">
        <v>319</v>
      </c>
      <c r="H26" s="75" t="s">
        <v>17</v>
      </c>
      <c r="I26" s="75" t="s">
        <v>70</v>
      </c>
      <c r="J26" s="75" t="s">
        <v>42</v>
      </c>
      <c r="K26" s="74" t="s">
        <v>50</v>
      </c>
      <c r="L26" s="74" t="s">
        <v>54</v>
      </c>
      <c r="M26" s="287" t="s">
        <v>189</v>
      </c>
      <c r="N26" s="74"/>
      <c r="O26" s="288" t="s">
        <v>99</v>
      </c>
      <c r="P26" s="74" t="s">
        <v>59</v>
      </c>
      <c r="Q26" s="75" t="s">
        <v>44</v>
      </c>
      <c r="R26" s="75" t="s">
        <v>44</v>
      </c>
      <c r="S26" s="75" t="s">
        <v>44</v>
      </c>
      <c r="T26" s="75" t="s">
        <v>44</v>
      </c>
      <c r="U26" s="75" t="s">
        <v>44</v>
      </c>
      <c r="V26" s="75"/>
      <c r="W26" s="75"/>
      <c r="X26" s="75"/>
      <c r="Y26" s="75"/>
      <c r="Z26" s="75"/>
      <c r="AA26" s="75"/>
      <c r="AB26" s="75"/>
      <c r="AC26" s="75"/>
      <c r="AD26" s="75"/>
      <c r="AE26" s="75"/>
      <c r="AF26" s="75"/>
      <c r="AG26" s="75"/>
      <c r="AH26" s="75"/>
      <c r="AI26" s="101">
        <f t="shared" si="11"/>
        <v>3420</v>
      </c>
      <c r="AJ26" s="4">
        <f t="shared" si="12"/>
        <v>57</v>
      </c>
      <c r="AK26" s="4">
        <f t="shared" si="13"/>
        <v>0</v>
      </c>
      <c r="AL26" s="4">
        <f t="shared" si="14"/>
        <v>2820</v>
      </c>
      <c r="AM26" s="4">
        <f t="shared" si="1"/>
        <v>47</v>
      </c>
      <c r="AN26" s="4">
        <f t="shared" si="2"/>
        <v>0</v>
      </c>
      <c r="AO26" s="4">
        <f t="shared" si="15"/>
        <v>600</v>
      </c>
      <c r="AP26" s="4">
        <f t="shared" si="3"/>
        <v>10</v>
      </c>
      <c r="AQ26" s="4">
        <f t="shared" si="4"/>
        <v>0</v>
      </c>
      <c r="AR26" s="4">
        <f t="shared" si="16"/>
        <v>0</v>
      </c>
      <c r="AS26" s="4">
        <f t="shared" si="5"/>
        <v>0</v>
      </c>
      <c r="AT26" s="4">
        <f t="shared" si="6"/>
        <v>0</v>
      </c>
      <c r="AU26" s="4">
        <f t="shared" si="17"/>
        <v>0</v>
      </c>
      <c r="AV26" s="4">
        <f t="shared" si="7"/>
        <v>0</v>
      </c>
      <c r="AW26" s="4">
        <f t="shared" si="8"/>
        <v>0</v>
      </c>
    </row>
    <row r="27" spans="1:49" ht="14.5" x14ac:dyDescent="0.35">
      <c r="A27" s="104">
        <f t="shared" si="9"/>
        <v>0.6666666666666663</v>
      </c>
      <c r="B27" s="5">
        <f t="shared" si="0"/>
        <v>0.66874999999999962</v>
      </c>
      <c r="C27" s="336">
        <f t="shared" si="10"/>
        <v>3</v>
      </c>
      <c r="D27" s="73">
        <v>3</v>
      </c>
      <c r="E27" s="73">
        <v>0</v>
      </c>
      <c r="F27" s="74" t="s">
        <v>295</v>
      </c>
      <c r="G27" s="74" t="s">
        <v>296</v>
      </c>
      <c r="H27" s="75" t="s">
        <v>3</v>
      </c>
      <c r="I27" s="75" t="s">
        <v>70</v>
      </c>
      <c r="J27" s="75" t="s">
        <v>42</v>
      </c>
      <c r="K27" s="74" t="s">
        <v>48</v>
      </c>
      <c r="L27" s="74" t="s">
        <v>58</v>
      </c>
      <c r="M27" s="287" t="s">
        <v>189</v>
      </c>
      <c r="N27" s="74" t="s">
        <v>304</v>
      </c>
      <c r="O27" s="288" t="s">
        <v>99</v>
      </c>
      <c r="P27" s="74" t="s">
        <v>59</v>
      </c>
      <c r="Q27" s="75" t="s">
        <v>42</v>
      </c>
      <c r="R27" s="75" t="s">
        <v>44</v>
      </c>
      <c r="S27" s="75" t="s">
        <v>44</v>
      </c>
      <c r="T27" s="75" t="s">
        <v>44</v>
      </c>
      <c r="U27" s="75" t="s">
        <v>44</v>
      </c>
      <c r="V27" s="75"/>
      <c r="W27" s="75"/>
      <c r="X27" s="75"/>
      <c r="Y27" s="75"/>
      <c r="Z27" s="75"/>
      <c r="AA27" s="75"/>
      <c r="AB27" s="75"/>
      <c r="AC27" s="75"/>
      <c r="AD27" s="75"/>
      <c r="AE27" s="75"/>
      <c r="AF27" s="75"/>
      <c r="AG27" s="75"/>
      <c r="AH27" s="75"/>
      <c r="AI27" s="101">
        <f t="shared" si="11"/>
        <v>180</v>
      </c>
      <c r="AJ27" s="4">
        <f t="shared" si="12"/>
        <v>3</v>
      </c>
      <c r="AK27" s="4">
        <f t="shared" si="13"/>
        <v>0</v>
      </c>
      <c r="AL27" s="4">
        <f t="shared" si="14"/>
        <v>180</v>
      </c>
      <c r="AM27" s="4">
        <f t="shared" si="1"/>
        <v>3</v>
      </c>
      <c r="AN27" s="4">
        <f t="shared" si="2"/>
        <v>0</v>
      </c>
      <c r="AO27" s="4">
        <f t="shared" si="15"/>
        <v>0</v>
      </c>
      <c r="AP27" s="4">
        <f t="shared" si="3"/>
        <v>0</v>
      </c>
      <c r="AQ27" s="4">
        <f t="shared" si="4"/>
        <v>0</v>
      </c>
      <c r="AR27" s="4">
        <f t="shared" si="16"/>
        <v>0</v>
      </c>
      <c r="AS27" s="4">
        <f t="shared" si="5"/>
        <v>0</v>
      </c>
      <c r="AT27" s="4">
        <f t="shared" si="6"/>
        <v>0</v>
      </c>
      <c r="AU27" s="4">
        <f t="shared" si="17"/>
        <v>0</v>
      </c>
      <c r="AV27" s="4">
        <f t="shared" si="7"/>
        <v>0</v>
      </c>
      <c r="AW27" s="4">
        <f t="shared" si="8"/>
        <v>0</v>
      </c>
    </row>
    <row r="28" spans="1:49" ht="14.5" x14ac:dyDescent="0.35">
      <c r="A28" s="104">
        <f t="shared" si="9"/>
        <v>0.66874999999999962</v>
      </c>
      <c r="B28" s="5">
        <f t="shared" si="0"/>
        <v>0.70833333333333293</v>
      </c>
      <c r="C28" s="336">
        <f t="shared" si="10"/>
        <v>57</v>
      </c>
      <c r="D28" s="73">
        <v>47</v>
      </c>
      <c r="E28" s="73">
        <v>10</v>
      </c>
      <c r="F28" s="74" t="s">
        <v>321</v>
      </c>
      <c r="G28" s="74" t="s">
        <v>322</v>
      </c>
      <c r="H28" s="75" t="s">
        <v>11</v>
      </c>
      <c r="I28" s="75" t="s">
        <v>69</v>
      </c>
      <c r="J28" s="75" t="s">
        <v>42</v>
      </c>
      <c r="K28" s="74" t="s">
        <v>48</v>
      </c>
      <c r="L28" s="74" t="s">
        <v>58</v>
      </c>
      <c r="M28" s="287" t="s">
        <v>189</v>
      </c>
      <c r="N28" s="74"/>
      <c r="O28" s="288" t="s">
        <v>99</v>
      </c>
      <c r="P28" s="74" t="s">
        <v>59</v>
      </c>
      <c r="Q28" s="75" t="s">
        <v>42</v>
      </c>
      <c r="R28" s="75" t="s">
        <v>44</v>
      </c>
      <c r="S28" s="75" t="s">
        <v>44</v>
      </c>
      <c r="T28" s="75" t="s">
        <v>44</v>
      </c>
      <c r="U28" s="75" t="s">
        <v>44</v>
      </c>
      <c r="V28" s="75"/>
      <c r="W28" s="75"/>
      <c r="X28" s="75"/>
      <c r="Y28" s="75"/>
      <c r="Z28" s="75"/>
      <c r="AA28" s="75"/>
      <c r="AB28" s="75"/>
      <c r="AC28" s="75"/>
      <c r="AD28" s="75"/>
      <c r="AE28" s="75"/>
      <c r="AF28" s="75"/>
      <c r="AG28" s="75"/>
      <c r="AH28" s="75"/>
      <c r="AI28" s="101">
        <f t="shared" si="11"/>
        <v>3420</v>
      </c>
      <c r="AJ28" s="4">
        <f t="shared" si="12"/>
        <v>57</v>
      </c>
      <c r="AK28" s="4">
        <f t="shared" si="13"/>
        <v>0</v>
      </c>
      <c r="AL28" s="4">
        <f t="shared" si="14"/>
        <v>2820</v>
      </c>
      <c r="AM28" s="4">
        <f t="shared" si="1"/>
        <v>47</v>
      </c>
      <c r="AN28" s="4">
        <f t="shared" si="2"/>
        <v>0</v>
      </c>
      <c r="AO28" s="4">
        <f t="shared" si="15"/>
        <v>600</v>
      </c>
      <c r="AP28" s="4">
        <f t="shared" si="3"/>
        <v>10</v>
      </c>
      <c r="AQ28" s="4">
        <f t="shared" si="4"/>
        <v>0</v>
      </c>
      <c r="AR28" s="4">
        <f t="shared" si="16"/>
        <v>0</v>
      </c>
      <c r="AS28" s="4">
        <f t="shared" si="5"/>
        <v>0</v>
      </c>
      <c r="AT28" s="4">
        <f t="shared" si="6"/>
        <v>0</v>
      </c>
      <c r="AU28" s="4">
        <f t="shared" si="17"/>
        <v>0</v>
      </c>
      <c r="AV28" s="4">
        <f t="shared" si="7"/>
        <v>0</v>
      </c>
      <c r="AW28" s="4">
        <f t="shared" si="8"/>
        <v>0</v>
      </c>
    </row>
    <row r="29" spans="1:49" ht="14.5" x14ac:dyDescent="0.35">
      <c r="A29" s="104">
        <f t="shared" si="9"/>
        <v>0.70833333333333293</v>
      </c>
      <c r="B29" s="5">
        <f t="shared" si="0"/>
        <v>0.71041666666666625</v>
      </c>
      <c r="C29" s="336">
        <f t="shared" si="10"/>
        <v>3</v>
      </c>
      <c r="D29" s="73">
        <v>3</v>
      </c>
      <c r="E29" s="73">
        <v>0</v>
      </c>
      <c r="F29" s="74" t="s">
        <v>295</v>
      </c>
      <c r="G29" s="74" t="s">
        <v>296</v>
      </c>
      <c r="H29" s="75" t="s">
        <v>3</v>
      </c>
      <c r="I29" s="75" t="s">
        <v>70</v>
      </c>
      <c r="J29" s="75" t="s">
        <v>42</v>
      </c>
      <c r="K29" s="74" t="s">
        <v>48</v>
      </c>
      <c r="L29" s="74" t="s">
        <v>58</v>
      </c>
      <c r="M29" s="287" t="s">
        <v>189</v>
      </c>
      <c r="N29" s="74" t="s">
        <v>304</v>
      </c>
      <c r="O29" s="288" t="s">
        <v>99</v>
      </c>
      <c r="P29" s="74" t="s">
        <v>59</v>
      </c>
      <c r="Q29" s="75" t="s">
        <v>42</v>
      </c>
      <c r="R29" s="75" t="s">
        <v>44</v>
      </c>
      <c r="S29" s="75" t="s">
        <v>44</v>
      </c>
      <c r="T29" s="75" t="s">
        <v>44</v>
      </c>
      <c r="U29" s="75" t="s">
        <v>44</v>
      </c>
      <c r="V29" s="75"/>
      <c r="W29" s="75"/>
      <c r="X29" s="75"/>
      <c r="Y29" s="75"/>
      <c r="Z29" s="75"/>
      <c r="AA29" s="75"/>
      <c r="AB29" s="75"/>
      <c r="AC29" s="75"/>
      <c r="AD29" s="75"/>
      <c r="AE29" s="75"/>
      <c r="AF29" s="75"/>
      <c r="AG29" s="75"/>
      <c r="AH29" s="75"/>
      <c r="AI29" s="101">
        <f t="shared" si="11"/>
        <v>180</v>
      </c>
      <c r="AJ29" s="4">
        <f t="shared" si="12"/>
        <v>3</v>
      </c>
      <c r="AK29" s="4">
        <f t="shared" si="13"/>
        <v>0</v>
      </c>
      <c r="AL29" s="4">
        <f t="shared" si="14"/>
        <v>180</v>
      </c>
      <c r="AM29" s="4">
        <f t="shared" si="1"/>
        <v>3</v>
      </c>
      <c r="AN29" s="4">
        <f t="shared" si="2"/>
        <v>0</v>
      </c>
      <c r="AO29" s="4">
        <f t="shared" si="15"/>
        <v>0</v>
      </c>
      <c r="AP29" s="4">
        <f t="shared" si="3"/>
        <v>0</v>
      </c>
      <c r="AQ29" s="4">
        <f t="shared" si="4"/>
        <v>0</v>
      </c>
      <c r="AR29" s="4">
        <f t="shared" si="16"/>
        <v>0</v>
      </c>
      <c r="AS29" s="4">
        <f t="shared" si="5"/>
        <v>0</v>
      </c>
      <c r="AT29" s="4">
        <f t="shared" si="6"/>
        <v>0</v>
      </c>
      <c r="AU29" s="4">
        <f t="shared" si="17"/>
        <v>0</v>
      </c>
      <c r="AV29" s="4">
        <f t="shared" si="7"/>
        <v>0</v>
      </c>
      <c r="AW29" s="4">
        <f t="shared" si="8"/>
        <v>0</v>
      </c>
    </row>
    <row r="30" spans="1:49" ht="14.5" x14ac:dyDescent="0.35">
      <c r="A30" s="104">
        <f t="shared" si="9"/>
        <v>0.71041666666666625</v>
      </c>
      <c r="B30" s="5">
        <f t="shared" si="0"/>
        <v>0.74999999999999956</v>
      </c>
      <c r="C30" s="336">
        <f t="shared" si="10"/>
        <v>57</v>
      </c>
      <c r="D30" s="73">
        <v>47</v>
      </c>
      <c r="E30" s="73">
        <v>10</v>
      </c>
      <c r="F30" s="74" t="s">
        <v>297</v>
      </c>
      <c r="G30" s="74" t="s">
        <v>302</v>
      </c>
      <c r="H30" s="75" t="s">
        <v>11</v>
      </c>
      <c r="I30" s="75" t="s">
        <v>69</v>
      </c>
      <c r="J30" s="75" t="s">
        <v>42</v>
      </c>
      <c r="K30" s="74" t="s">
        <v>48</v>
      </c>
      <c r="L30" s="74" t="s">
        <v>58</v>
      </c>
      <c r="M30" s="287" t="s">
        <v>189</v>
      </c>
      <c r="N30" s="74" t="s">
        <v>304</v>
      </c>
      <c r="O30" s="288" t="s">
        <v>99</v>
      </c>
      <c r="P30" s="74" t="s">
        <v>59</v>
      </c>
      <c r="Q30" s="75" t="s">
        <v>42</v>
      </c>
      <c r="R30" s="75" t="s">
        <v>44</v>
      </c>
      <c r="S30" s="75" t="s">
        <v>44</v>
      </c>
      <c r="T30" s="75" t="s">
        <v>44</v>
      </c>
      <c r="U30" s="75" t="s">
        <v>44</v>
      </c>
      <c r="V30" s="75"/>
      <c r="W30" s="75"/>
      <c r="X30" s="75"/>
      <c r="Y30" s="75"/>
      <c r="Z30" s="75"/>
      <c r="AA30" s="75"/>
      <c r="AB30" s="75"/>
      <c r="AC30" s="75"/>
      <c r="AD30" s="75"/>
      <c r="AE30" s="75"/>
      <c r="AF30" s="75"/>
      <c r="AG30" s="75"/>
      <c r="AH30" s="75"/>
      <c r="AI30" s="101">
        <f t="shared" si="11"/>
        <v>3420</v>
      </c>
      <c r="AJ30" s="4">
        <f t="shared" si="12"/>
        <v>57</v>
      </c>
      <c r="AK30" s="4">
        <f t="shared" si="13"/>
        <v>0</v>
      </c>
      <c r="AL30" s="4">
        <f t="shared" si="14"/>
        <v>2820</v>
      </c>
      <c r="AM30" s="4">
        <f t="shared" si="1"/>
        <v>47</v>
      </c>
      <c r="AN30" s="4">
        <f t="shared" si="2"/>
        <v>0</v>
      </c>
      <c r="AO30" s="4">
        <f t="shared" si="15"/>
        <v>600</v>
      </c>
      <c r="AP30" s="4">
        <f t="shared" si="3"/>
        <v>10</v>
      </c>
      <c r="AQ30" s="4">
        <f t="shared" si="4"/>
        <v>0</v>
      </c>
      <c r="AR30" s="4">
        <f t="shared" si="16"/>
        <v>0</v>
      </c>
      <c r="AS30" s="4">
        <f t="shared" si="5"/>
        <v>0</v>
      </c>
      <c r="AT30" s="4">
        <f t="shared" si="6"/>
        <v>0</v>
      </c>
      <c r="AU30" s="4">
        <f t="shared" si="17"/>
        <v>0</v>
      </c>
      <c r="AV30" s="4">
        <f t="shared" si="7"/>
        <v>0</v>
      </c>
      <c r="AW30" s="4">
        <f t="shared" si="8"/>
        <v>0</v>
      </c>
    </row>
    <row r="31" spans="1:49" ht="14.5" x14ac:dyDescent="0.35">
      <c r="A31" s="104">
        <f t="shared" si="9"/>
        <v>0.74999999999999956</v>
      </c>
      <c r="B31" s="5">
        <f t="shared" si="0"/>
        <v>0.750694444444444</v>
      </c>
      <c r="C31" s="336">
        <f t="shared" si="10"/>
        <v>1</v>
      </c>
      <c r="D31" s="73">
        <v>1</v>
      </c>
      <c r="E31" s="73">
        <v>0</v>
      </c>
      <c r="F31" s="74" t="s">
        <v>301</v>
      </c>
      <c r="G31" s="74" t="s">
        <v>300</v>
      </c>
      <c r="H31" s="75" t="s">
        <v>3</v>
      </c>
      <c r="I31" s="75" t="s">
        <v>70</v>
      </c>
      <c r="J31" s="75" t="s">
        <v>42</v>
      </c>
      <c r="K31" s="74" t="s">
        <v>48</v>
      </c>
      <c r="L31" s="74" t="s">
        <v>58</v>
      </c>
      <c r="M31" s="287" t="s">
        <v>189</v>
      </c>
      <c r="N31" s="74"/>
      <c r="O31" s="288" t="s">
        <v>99</v>
      </c>
      <c r="P31" s="74" t="s">
        <v>59</v>
      </c>
      <c r="Q31" s="75" t="s">
        <v>42</v>
      </c>
      <c r="R31" s="75" t="s">
        <v>44</v>
      </c>
      <c r="S31" s="75" t="s">
        <v>42</v>
      </c>
      <c r="T31" s="75" t="s">
        <v>44</v>
      </c>
      <c r="U31" s="75" t="s">
        <v>44</v>
      </c>
      <c r="V31" s="75"/>
      <c r="W31" s="75"/>
      <c r="X31" s="75"/>
      <c r="Y31" s="75"/>
      <c r="Z31" s="75"/>
      <c r="AA31" s="75"/>
      <c r="AB31" s="75"/>
      <c r="AC31" s="75"/>
      <c r="AD31" s="75"/>
      <c r="AE31" s="75"/>
      <c r="AF31" s="75"/>
      <c r="AG31" s="75"/>
      <c r="AH31" s="75"/>
      <c r="AI31" s="101">
        <f t="shared" si="11"/>
        <v>60</v>
      </c>
      <c r="AJ31" s="4">
        <f t="shared" si="12"/>
        <v>1</v>
      </c>
      <c r="AK31" s="4">
        <f t="shared" si="13"/>
        <v>0</v>
      </c>
      <c r="AL31" s="4">
        <f t="shared" si="14"/>
        <v>60</v>
      </c>
      <c r="AM31" s="4">
        <f t="shared" si="1"/>
        <v>1</v>
      </c>
      <c r="AN31" s="4">
        <f t="shared" si="2"/>
        <v>0</v>
      </c>
      <c r="AO31" s="4">
        <f t="shared" si="15"/>
        <v>0</v>
      </c>
      <c r="AP31" s="4">
        <f t="shared" si="3"/>
        <v>0</v>
      </c>
      <c r="AQ31" s="4">
        <f t="shared" si="4"/>
        <v>0</v>
      </c>
      <c r="AR31" s="4">
        <f t="shared" si="16"/>
        <v>0</v>
      </c>
      <c r="AS31" s="4">
        <f t="shared" si="5"/>
        <v>0</v>
      </c>
      <c r="AT31" s="4">
        <f t="shared" si="6"/>
        <v>0</v>
      </c>
      <c r="AU31" s="4">
        <f t="shared" si="17"/>
        <v>0</v>
      </c>
      <c r="AV31" s="4">
        <f t="shared" si="7"/>
        <v>0</v>
      </c>
      <c r="AW31" s="4">
        <f t="shared" si="8"/>
        <v>0</v>
      </c>
    </row>
    <row r="32" spans="1:49" ht="14.5" x14ac:dyDescent="0.35">
      <c r="A32" s="104">
        <f t="shared" si="9"/>
        <v>0.750694444444444</v>
      </c>
      <c r="B32" s="5">
        <f t="shared" si="0"/>
        <v>0.75277777777777732</v>
      </c>
      <c r="C32" s="336">
        <f t="shared" si="10"/>
        <v>3</v>
      </c>
      <c r="D32" s="73">
        <v>3</v>
      </c>
      <c r="E32" s="73">
        <v>0</v>
      </c>
      <c r="F32" s="74" t="s">
        <v>295</v>
      </c>
      <c r="G32" s="74" t="s">
        <v>296</v>
      </c>
      <c r="H32" s="75" t="s">
        <v>3</v>
      </c>
      <c r="I32" s="75" t="s">
        <v>70</v>
      </c>
      <c r="J32" s="75" t="s">
        <v>42</v>
      </c>
      <c r="K32" s="74" t="s">
        <v>48</v>
      </c>
      <c r="L32" s="74" t="s">
        <v>58</v>
      </c>
      <c r="M32" s="287" t="s">
        <v>189</v>
      </c>
      <c r="N32" s="74" t="s">
        <v>304</v>
      </c>
      <c r="O32" s="288" t="s">
        <v>99</v>
      </c>
      <c r="P32" s="74" t="s">
        <v>59</v>
      </c>
      <c r="Q32" s="75" t="s">
        <v>42</v>
      </c>
      <c r="R32" s="75" t="s">
        <v>44</v>
      </c>
      <c r="S32" s="75" t="s">
        <v>44</v>
      </c>
      <c r="T32" s="75" t="s">
        <v>44</v>
      </c>
      <c r="U32" s="75" t="s">
        <v>44</v>
      </c>
      <c r="V32" s="75"/>
      <c r="W32" s="75"/>
      <c r="X32" s="75"/>
      <c r="Y32" s="75"/>
      <c r="Z32" s="75"/>
      <c r="AA32" s="75"/>
      <c r="AB32" s="75"/>
      <c r="AC32" s="75"/>
      <c r="AD32" s="75"/>
      <c r="AE32" s="75"/>
      <c r="AF32" s="75"/>
      <c r="AG32" s="75"/>
      <c r="AH32" s="75"/>
      <c r="AI32" s="101">
        <f t="shared" si="11"/>
        <v>180</v>
      </c>
      <c r="AJ32" s="4">
        <f t="shared" si="12"/>
        <v>3</v>
      </c>
      <c r="AK32" s="4">
        <f t="shared" si="13"/>
        <v>0</v>
      </c>
      <c r="AL32" s="4">
        <f t="shared" si="14"/>
        <v>180</v>
      </c>
      <c r="AM32" s="4">
        <f t="shared" si="1"/>
        <v>3</v>
      </c>
      <c r="AN32" s="4">
        <f t="shared" si="2"/>
        <v>0</v>
      </c>
      <c r="AO32" s="4">
        <f t="shared" si="15"/>
        <v>0</v>
      </c>
      <c r="AP32" s="4">
        <f t="shared" si="3"/>
        <v>0</v>
      </c>
      <c r="AQ32" s="4">
        <f t="shared" si="4"/>
        <v>0</v>
      </c>
      <c r="AR32" s="4">
        <f t="shared" si="16"/>
        <v>0</v>
      </c>
      <c r="AS32" s="4">
        <f t="shared" si="5"/>
        <v>0</v>
      </c>
      <c r="AT32" s="4">
        <f t="shared" si="6"/>
        <v>0</v>
      </c>
      <c r="AU32" s="4">
        <f t="shared" si="17"/>
        <v>0</v>
      </c>
      <c r="AV32" s="4">
        <f t="shared" si="7"/>
        <v>0</v>
      </c>
      <c r="AW32" s="4">
        <f t="shared" si="8"/>
        <v>0</v>
      </c>
    </row>
    <row r="33" spans="1:49" ht="14.5" x14ac:dyDescent="0.35">
      <c r="A33" s="104">
        <f t="shared" si="9"/>
        <v>0.75277777777777732</v>
      </c>
      <c r="B33" s="5">
        <f t="shared" si="0"/>
        <v>0.79166666666666619</v>
      </c>
      <c r="C33" s="336">
        <f t="shared" si="10"/>
        <v>56</v>
      </c>
      <c r="D33" s="73">
        <v>46</v>
      </c>
      <c r="E33" s="73">
        <v>10</v>
      </c>
      <c r="F33" s="74" t="s">
        <v>312</v>
      </c>
      <c r="G33" s="74" t="s">
        <v>303</v>
      </c>
      <c r="H33" s="75" t="s">
        <v>3</v>
      </c>
      <c r="I33" s="75" t="s">
        <v>70</v>
      </c>
      <c r="J33" s="75" t="s">
        <v>42</v>
      </c>
      <c r="K33" s="74" t="s">
        <v>50</v>
      </c>
      <c r="L33" s="74" t="s">
        <v>54</v>
      </c>
      <c r="M33" s="287" t="s">
        <v>189</v>
      </c>
      <c r="N33" s="74"/>
      <c r="O33" s="288"/>
      <c r="P33" s="74" t="s">
        <v>59</v>
      </c>
      <c r="Q33" s="75" t="s">
        <v>42</v>
      </c>
      <c r="R33" s="75" t="s">
        <v>42</v>
      </c>
      <c r="S33" s="75" t="s">
        <v>44</v>
      </c>
      <c r="T33" s="75" t="s">
        <v>44</v>
      </c>
      <c r="U33" s="75" t="s">
        <v>44</v>
      </c>
      <c r="V33" s="75"/>
      <c r="W33" s="75"/>
      <c r="X33" s="75"/>
      <c r="Y33" s="75"/>
      <c r="Z33" s="75"/>
      <c r="AA33" s="75"/>
      <c r="AB33" s="75"/>
      <c r="AC33" s="75"/>
      <c r="AD33" s="75"/>
      <c r="AE33" s="75"/>
      <c r="AF33" s="75"/>
      <c r="AG33" s="75"/>
      <c r="AH33" s="75"/>
      <c r="AI33" s="101">
        <f t="shared" si="11"/>
        <v>3360</v>
      </c>
      <c r="AJ33" s="4">
        <f t="shared" si="12"/>
        <v>56</v>
      </c>
      <c r="AK33" s="4">
        <f t="shared" si="13"/>
        <v>0</v>
      </c>
      <c r="AL33" s="4">
        <f t="shared" si="14"/>
        <v>2760</v>
      </c>
      <c r="AM33" s="4">
        <f t="shared" si="1"/>
        <v>46</v>
      </c>
      <c r="AN33" s="4">
        <f t="shared" si="2"/>
        <v>0</v>
      </c>
      <c r="AO33" s="4">
        <f t="shared" si="15"/>
        <v>600</v>
      </c>
      <c r="AP33" s="4">
        <f t="shared" si="3"/>
        <v>10</v>
      </c>
      <c r="AQ33" s="4">
        <f t="shared" si="4"/>
        <v>0</v>
      </c>
      <c r="AR33" s="4">
        <f t="shared" si="16"/>
        <v>0</v>
      </c>
      <c r="AS33" s="4">
        <f t="shared" si="5"/>
        <v>0</v>
      </c>
      <c r="AT33" s="4">
        <f t="shared" si="6"/>
        <v>0</v>
      </c>
      <c r="AU33" s="4">
        <f t="shared" si="17"/>
        <v>0</v>
      </c>
      <c r="AV33" s="4">
        <f t="shared" si="7"/>
        <v>0</v>
      </c>
      <c r="AW33" s="4">
        <f t="shared" si="8"/>
        <v>0</v>
      </c>
    </row>
    <row r="34" spans="1:49" ht="14.5" x14ac:dyDescent="0.35">
      <c r="A34" s="104">
        <f t="shared" si="9"/>
        <v>0.79166666666666619</v>
      </c>
      <c r="B34" s="5">
        <f t="shared" si="0"/>
        <v>0.81249999999999956</v>
      </c>
      <c r="C34" s="336">
        <f t="shared" si="10"/>
        <v>30</v>
      </c>
      <c r="D34" s="73">
        <v>30</v>
      </c>
      <c r="E34" s="73">
        <v>0</v>
      </c>
      <c r="F34" s="74" t="s">
        <v>294</v>
      </c>
      <c r="G34" s="74" t="s">
        <v>299</v>
      </c>
      <c r="H34" s="75" t="s">
        <v>3</v>
      </c>
      <c r="I34" s="75" t="s">
        <v>70</v>
      </c>
      <c r="J34" s="75" t="s">
        <v>42</v>
      </c>
      <c r="K34" s="74" t="s">
        <v>48</v>
      </c>
      <c r="L34" s="74" t="s">
        <v>58</v>
      </c>
      <c r="M34" s="287" t="s">
        <v>189</v>
      </c>
      <c r="N34" s="74" t="s">
        <v>305</v>
      </c>
      <c r="O34" s="288"/>
      <c r="P34" s="74" t="s">
        <v>59</v>
      </c>
      <c r="Q34" s="75" t="s">
        <v>42</v>
      </c>
      <c r="R34" s="75" t="s">
        <v>44</v>
      </c>
      <c r="S34" s="75" t="s">
        <v>44</v>
      </c>
      <c r="T34" s="75" t="s">
        <v>44</v>
      </c>
      <c r="U34" s="75" t="s">
        <v>44</v>
      </c>
      <c r="V34" s="75"/>
      <c r="W34" s="75"/>
      <c r="X34" s="75"/>
      <c r="Y34" s="75"/>
      <c r="Z34" s="75"/>
      <c r="AA34" s="75"/>
      <c r="AB34" s="75"/>
      <c r="AC34" s="75"/>
      <c r="AD34" s="75"/>
      <c r="AE34" s="75"/>
      <c r="AF34" s="75"/>
      <c r="AG34" s="75"/>
      <c r="AH34" s="75"/>
      <c r="AI34" s="101">
        <f t="shared" si="11"/>
        <v>1800</v>
      </c>
      <c r="AJ34" s="4">
        <f t="shared" si="12"/>
        <v>30</v>
      </c>
      <c r="AK34" s="4">
        <f t="shared" si="13"/>
        <v>0</v>
      </c>
      <c r="AL34" s="4">
        <f t="shared" si="14"/>
        <v>1800</v>
      </c>
      <c r="AM34" s="4">
        <f t="shared" si="1"/>
        <v>30</v>
      </c>
      <c r="AN34" s="4">
        <f t="shared" si="2"/>
        <v>0</v>
      </c>
      <c r="AO34" s="4">
        <f t="shared" si="15"/>
        <v>0</v>
      </c>
      <c r="AP34" s="4">
        <f t="shared" si="3"/>
        <v>0</v>
      </c>
      <c r="AQ34" s="4">
        <f t="shared" si="4"/>
        <v>0</v>
      </c>
      <c r="AR34" s="4">
        <f t="shared" si="16"/>
        <v>0</v>
      </c>
      <c r="AS34" s="4">
        <f t="shared" si="5"/>
        <v>0</v>
      </c>
      <c r="AT34" s="4">
        <f t="shared" si="6"/>
        <v>0</v>
      </c>
      <c r="AU34" s="4">
        <f t="shared" si="17"/>
        <v>0</v>
      </c>
      <c r="AV34" s="4">
        <f t="shared" si="7"/>
        <v>0</v>
      </c>
      <c r="AW34" s="4">
        <f t="shared" si="8"/>
        <v>0</v>
      </c>
    </row>
    <row r="35" spans="1:49" ht="14.5" x14ac:dyDescent="0.35">
      <c r="A35" s="104">
        <f t="shared" si="9"/>
        <v>0.81249999999999956</v>
      </c>
      <c r="B35" s="5">
        <f t="shared" si="0"/>
        <v>0.83333333333333293</v>
      </c>
      <c r="C35" s="336">
        <f t="shared" si="10"/>
        <v>30</v>
      </c>
      <c r="D35" s="73">
        <v>30</v>
      </c>
      <c r="E35" s="73">
        <v>0</v>
      </c>
      <c r="F35" s="74" t="s">
        <v>312</v>
      </c>
      <c r="G35" s="74" t="s">
        <v>303</v>
      </c>
      <c r="H35" s="75" t="s">
        <v>3</v>
      </c>
      <c r="I35" s="75" t="s">
        <v>70</v>
      </c>
      <c r="J35" s="75" t="s">
        <v>42</v>
      </c>
      <c r="K35" s="74" t="s">
        <v>48</v>
      </c>
      <c r="L35" s="74" t="s">
        <v>58</v>
      </c>
      <c r="M35" s="287" t="s">
        <v>189</v>
      </c>
      <c r="N35" s="74" t="s">
        <v>304</v>
      </c>
      <c r="O35" s="288" t="s">
        <v>99</v>
      </c>
      <c r="P35" s="74" t="s">
        <v>59</v>
      </c>
      <c r="Q35" s="75" t="s">
        <v>42</v>
      </c>
      <c r="R35" s="75" t="s">
        <v>42</v>
      </c>
      <c r="S35" s="75" t="s">
        <v>44</v>
      </c>
      <c r="T35" s="75" t="s">
        <v>44</v>
      </c>
      <c r="U35" s="75" t="s">
        <v>44</v>
      </c>
      <c r="V35" s="75"/>
      <c r="W35" s="75"/>
      <c r="X35" s="75"/>
      <c r="Y35" s="75"/>
      <c r="Z35" s="75"/>
      <c r="AA35" s="75"/>
      <c r="AB35" s="75"/>
      <c r="AC35" s="75"/>
      <c r="AD35" s="75"/>
      <c r="AE35" s="75"/>
      <c r="AF35" s="75"/>
      <c r="AG35" s="75"/>
      <c r="AH35" s="75"/>
      <c r="AI35" s="101">
        <f t="shared" si="11"/>
        <v>1800</v>
      </c>
      <c r="AJ35" s="4">
        <f t="shared" si="12"/>
        <v>30</v>
      </c>
      <c r="AK35" s="4">
        <f t="shared" si="13"/>
        <v>0</v>
      </c>
      <c r="AL35" s="4">
        <f t="shared" si="14"/>
        <v>1800</v>
      </c>
      <c r="AM35" s="4">
        <f t="shared" si="1"/>
        <v>30</v>
      </c>
      <c r="AN35" s="4">
        <f t="shared" si="2"/>
        <v>0</v>
      </c>
      <c r="AO35" s="4">
        <f t="shared" si="15"/>
        <v>0</v>
      </c>
      <c r="AP35" s="4">
        <f t="shared" si="3"/>
        <v>0</v>
      </c>
      <c r="AQ35" s="4">
        <f t="shared" si="4"/>
        <v>0</v>
      </c>
      <c r="AR35" s="4">
        <f t="shared" si="16"/>
        <v>0</v>
      </c>
      <c r="AS35" s="4">
        <f t="shared" si="5"/>
        <v>0</v>
      </c>
      <c r="AT35" s="4">
        <f t="shared" si="6"/>
        <v>0</v>
      </c>
      <c r="AU35" s="4">
        <f t="shared" si="17"/>
        <v>0</v>
      </c>
      <c r="AV35" s="4">
        <f t="shared" si="7"/>
        <v>0</v>
      </c>
      <c r="AW35" s="4">
        <f t="shared" si="8"/>
        <v>0</v>
      </c>
    </row>
    <row r="36" spans="1:49" ht="14.5" x14ac:dyDescent="0.35">
      <c r="A36" s="104">
        <f t="shared" si="9"/>
        <v>0.83333333333333293</v>
      </c>
      <c r="B36" s="5">
        <f t="shared" si="0"/>
        <v>0.84027777777777735</v>
      </c>
      <c r="C36" s="336">
        <f t="shared" si="10"/>
        <v>10</v>
      </c>
      <c r="D36" s="73">
        <v>10</v>
      </c>
      <c r="E36" s="73">
        <v>0</v>
      </c>
      <c r="F36" s="74" t="s">
        <v>298</v>
      </c>
      <c r="G36" s="74" t="s">
        <v>299</v>
      </c>
      <c r="H36" s="75" t="s">
        <v>3</v>
      </c>
      <c r="I36" s="75" t="s">
        <v>70</v>
      </c>
      <c r="J36" s="75" t="s">
        <v>42</v>
      </c>
      <c r="K36" s="74" t="s">
        <v>48</v>
      </c>
      <c r="L36" s="74" t="s">
        <v>58</v>
      </c>
      <c r="M36" s="287" t="s">
        <v>189</v>
      </c>
      <c r="N36" s="75" t="s">
        <v>305</v>
      </c>
      <c r="O36" s="74"/>
      <c r="P36" s="74" t="s">
        <v>59</v>
      </c>
      <c r="Q36" s="75" t="s">
        <v>42</v>
      </c>
      <c r="R36" s="75" t="s">
        <v>44</v>
      </c>
      <c r="S36" s="75" t="s">
        <v>44</v>
      </c>
      <c r="T36" s="75" t="s">
        <v>42</v>
      </c>
      <c r="U36" s="75" t="s">
        <v>44</v>
      </c>
      <c r="V36" s="75"/>
      <c r="W36" s="75"/>
      <c r="X36" s="75"/>
      <c r="Y36" s="75"/>
      <c r="Z36" s="75"/>
      <c r="AA36" s="75"/>
      <c r="AB36" s="75"/>
      <c r="AC36" s="75"/>
      <c r="AD36" s="75"/>
      <c r="AE36" s="75"/>
      <c r="AF36" s="75"/>
      <c r="AG36" s="75"/>
      <c r="AH36" s="75"/>
      <c r="AI36" s="101">
        <f t="shared" si="11"/>
        <v>600</v>
      </c>
      <c r="AJ36" s="4">
        <f t="shared" si="12"/>
        <v>10</v>
      </c>
      <c r="AK36" s="4">
        <f t="shared" si="13"/>
        <v>0</v>
      </c>
      <c r="AL36" s="4">
        <f t="shared" si="14"/>
        <v>600</v>
      </c>
      <c r="AM36" s="4">
        <f t="shared" si="1"/>
        <v>10</v>
      </c>
      <c r="AN36" s="4">
        <f t="shared" si="2"/>
        <v>0</v>
      </c>
      <c r="AO36" s="4">
        <f t="shared" si="15"/>
        <v>0</v>
      </c>
      <c r="AP36" s="4">
        <f t="shared" si="3"/>
        <v>0</v>
      </c>
      <c r="AQ36" s="4">
        <f t="shared" si="4"/>
        <v>0</v>
      </c>
      <c r="AR36" s="4">
        <f t="shared" si="16"/>
        <v>0</v>
      </c>
      <c r="AS36" s="4">
        <f t="shared" si="5"/>
        <v>0</v>
      </c>
      <c r="AT36" s="4">
        <f t="shared" si="6"/>
        <v>0</v>
      </c>
      <c r="AU36" s="4">
        <f t="shared" si="17"/>
        <v>0</v>
      </c>
      <c r="AV36" s="4">
        <f t="shared" si="7"/>
        <v>0</v>
      </c>
      <c r="AW36" s="4">
        <f t="shared" si="8"/>
        <v>0</v>
      </c>
    </row>
    <row r="37" spans="1:49" ht="14.5" x14ac:dyDescent="0.35">
      <c r="A37" s="104">
        <f t="shared" si="9"/>
        <v>0.84027777777777735</v>
      </c>
      <c r="B37" s="5">
        <f t="shared" si="0"/>
        <v>0.87499999999999956</v>
      </c>
      <c r="C37" s="336">
        <f t="shared" si="10"/>
        <v>50</v>
      </c>
      <c r="D37" s="73">
        <v>50</v>
      </c>
      <c r="E37" s="73">
        <v>0</v>
      </c>
      <c r="F37" s="74" t="s">
        <v>306</v>
      </c>
      <c r="G37" s="74" t="s">
        <v>303</v>
      </c>
      <c r="H37" s="75" t="s">
        <v>3</v>
      </c>
      <c r="I37" s="75" t="s">
        <v>70</v>
      </c>
      <c r="J37" s="75" t="s">
        <v>42</v>
      </c>
      <c r="K37" s="74" t="s">
        <v>48</v>
      </c>
      <c r="L37" s="74" t="s">
        <v>58</v>
      </c>
      <c r="M37" s="287" t="s">
        <v>189</v>
      </c>
      <c r="N37" s="74" t="s">
        <v>304</v>
      </c>
      <c r="O37" s="288"/>
      <c r="P37" s="74" t="s">
        <v>59</v>
      </c>
      <c r="Q37" s="75" t="s">
        <v>42</v>
      </c>
      <c r="R37" s="75" t="s">
        <v>44</v>
      </c>
      <c r="S37" s="75" t="s">
        <v>44</v>
      </c>
      <c r="T37" s="75" t="s">
        <v>44</v>
      </c>
      <c r="U37" s="75" t="s">
        <v>44</v>
      </c>
      <c r="V37" s="75"/>
      <c r="W37" s="75"/>
      <c r="X37" s="75"/>
      <c r="Y37" s="75"/>
      <c r="Z37" s="75"/>
      <c r="AA37" s="75"/>
      <c r="AB37" s="75"/>
      <c r="AC37" s="75"/>
      <c r="AD37" s="75"/>
      <c r="AE37" s="75"/>
      <c r="AF37" s="75"/>
      <c r="AG37" s="75"/>
      <c r="AH37" s="75"/>
      <c r="AI37" s="101">
        <f t="shared" si="11"/>
        <v>3000</v>
      </c>
      <c r="AJ37" s="4">
        <f t="shared" si="12"/>
        <v>50</v>
      </c>
      <c r="AK37" s="4">
        <f t="shared" si="13"/>
        <v>0</v>
      </c>
      <c r="AL37" s="4">
        <f t="shared" si="14"/>
        <v>3000</v>
      </c>
      <c r="AM37" s="4">
        <f t="shared" si="1"/>
        <v>50</v>
      </c>
      <c r="AN37" s="4">
        <f t="shared" si="2"/>
        <v>0</v>
      </c>
      <c r="AO37" s="4">
        <f t="shared" si="15"/>
        <v>0</v>
      </c>
      <c r="AP37" s="4">
        <f t="shared" si="3"/>
        <v>0</v>
      </c>
      <c r="AQ37" s="4">
        <f t="shared" si="4"/>
        <v>0</v>
      </c>
      <c r="AR37" s="4">
        <f t="shared" si="16"/>
        <v>0</v>
      </c>
      <c r="AS37" s="4">
        <f t="shared" si="5"/>
        <v>0</v>
      </c>
      <c r="AT37" s="4">
        <f t="shared" si="6"/>
        <v>0</v>
      </c>
      <c r="AU37" s="4">
        <f t="shared" si="17"/>
        <v>0</v>
      </c>
      <c r="AV37" s="4">
        <f t="shared" si="7"/>
        <v>0</v>
      </c>
      <c r="AW37" s="4">
        <f t="shared" si="8"/>
        <v>0</v>
      </c>
    </row>
    <row r="38" spans="1:49" ht="14.5" x14ac:dyDescent="0.35">
      <c r="A38" s="104">
        <f t="shared" si="9"/>
        <v>0.87499999999999956</v>
      </c>
      <c r="B38" s="5">
        <f t="shared" si="0"/>
        <v>0.87708333333333288</v>
      </c>
      <c r="C38" s="336">
        <f t="shared" si="10"/>
        <v>3</v>
      </c>
      <c r="D38" s="73">
        <v>3</v>
      </c>
      <c r="E38" s="73">
        <v>0</v>
      </c>
      <c r="F38" s="74" t="s">
        <v>295</v>
      </c>
      <c r="G38" s="74" t="s">
        <v>296</v>
      </c>
      <c r="H38" s="75" t="s">
        <v>3</v>
      </c>
      <c r="I38" s="75" t="s">
        <v>70</v>
      </c>
      <c r="J38" s="75" t="s">
        <v>42</v>
      </c>
      <c r="K38" s="74" t="s">
        <v>48</v>
      </c>
      <c r="L38" s="74" t="s">
        <v>58</v>
      </c>
      <c r="M38" s="287" t="s">
        <v>189</v>
      </c>
      <c r="N38" s="74" t="s">
        <v>304</v>
      </c>
      <c r="O38" s="288"/>
      <c r="P38" s="74" t="s">
        <v>59</v>
      </c>
      <c r="Q38" s="75" t="s">
        <v>42</v>
      </c>
      <c r="R38" s="75" t="s">
        <v>44</v>
      </c>
      <c r="S38" s="75" t="s">
        <v>44</v>
      </c>
      <c r="T38" s="75" t="s">
        <v>44</v>
      </c>
      <c r="U38" s="75" t="s">
        <v>44</v>
      </c>
      <c r="V38" s="75"/>
      <c r="W38" s="75"/>
      <c r="X38" s="75"/>
      <c r="Y38" s="75"/>
      <c r="Z38" s="75"/>
      <c r="AA38" s="75"/>
      <c r="AB38" s="75"/>
      <c r="AC38" s="75"/>
      <c r="AD38" s="75"/>
      <c r="AE38" s="75"/>
      <c r="AF38" s="75"/>
      <c r="AG38" s="75"/>
      <c r="AH38" s="75"/>
      <c r="AI38" s="101">
        <f t="shared" si="11"/>
        <v>180</v>
      </c>
      <c r="AJ38" s="4">
        <f t="shared" si="12"/>
        <v>3</v>
      </c>
      <c r="AK38" s="4">
        <f t="shared" si="13"/>
        <v>0</v>
      </c>
      <c r="AL38" s="4">
        <f t="shared" si="14"/>
        <v>180</v>
      </c>
      <c r="AM38" s="4">
        <f t="shared" si="1"/>
        <v>3</v>
      </c>
      <c r="AN38" s="4">
        <f t="shared" si="2"/>
        <v>0</v>
      </c>
      <c r="AO38" s="4">
        <f t="shared" si="15"/>
        <v>0</v>
      </c>
      <c r="AP38" s="4">
        <f t="shared" si="3"/>
        <v>0</v>
      </c>
      <c r="AQ38" s="4">
        <f t="shared" si="4"/>
        <v>0</v>
      </c>
      <c r="AR38" s="4">
        <f t="shared" si="16"/>
        <v>0</v>
      </c>
      <c r="AS38" s="4">
        <f t="shared" si="5"/>
        <v>0</v>
      </c>
      <c r="AT38" s="4">
        <f t="shared" si="6"/>
        <v>0</v>
      </c>
      <c r="AU38" s="4">
        <f t="shared" si="17"/>
        <v>0</v>
      </c>
      <c r="AV38" s="4">
        <f t="shared" si="7"/>
        <v>0</v>
      </c>
      <c r="AW38" s="4">
        <f t="shared" si="8"/>
        <v>0</v>
      </c>
    </row>
    <row r="39" spans="1:49" ht="14.5" x14ac:dyDescent="0.35">
      <c r="A39" s="104">
        <f t="shared" si="9"/>
        <v>0.87708333333333288</v>
      </c>
      <c r="B39" s="5">
        <f t="shared" si="0"/>
        <v>0.91666666666666619</v>
      </c>
      <c r="C39" s="336">
        <f t="shared" si="10"/>
        <v>57</v>
      </c>
      <c r="D39" s="73">
        <v>47</v>
      </c>
      <c r="E39" s="73">
        <v>10</v>
      </c>
      <c r="F39" s="74" t="s">
        <v>318</v>
      </c>
      <c r="G39" s="74" t="s">
        <v>319</v>
      </c>
      <c r="H39" s="75" t="s">
        <v>17</v>
      </c>
      <c r="I39" s="75" t="s">
        <v>70</v>
      </c>
      <c r="J39" s="75" t="s">
        <v>42</v>
      </c>
      <c r="K39" s="74" t="s">
        <v>50</v>
      </c>
      <c r="L39" s="74" t="s">
        <v>54</v>
      </c>
      <c r="M39" s="287" t="s">
        <v>189</v>
      </c>
      <c r="N39" s="74"/>
      <c r="O39" s="288"/>
      <c r="P39" s="74" t="s">
        <v>59</v>
      </c>
      <c r="Q39" s="75" t="s">
        <v>44</v>
      </c>
      <c r="R39" s="75" t="s">
        <v>44</v>
      </c>
      <c r="S39" s="75" t="s">
        <v>44</v>
      </c>
      <c r="T39" s="75" t="s">
        <v>44</v>
      </c>
      <c r="U39" s="75" t="s">
        <v>44</v>
      </c>
      <c r="V39" s="75"/>
      <c r="W39" s="75"/>
      <c r="X39" s="75"/>
      <c r="Y39" s="75"/>
      <c r="Z39" s="75"/>
      <c r="AA39" s="75"/>
      <c r="AB39" s="75"/>
      <c r="AC39" s="75"/>
      <c r="AD39" s="75"/>
      <c r="AE39" s="75"/>
      <c r="AF39" s="75"/>
      <c r="AG39" s="75"/>
      <c r="AH39" s="75"/>
      <c r="AI39" s="101">
        <f t="shared" si="11"/>
        <v>3420</v>
      </c>
      <c r="AJ39" s="4">
        <f t="shared" si="12"/>
        <v>57</v>
      </c>
      <c r="AK39" s="4">
        <f t="shared" si="13"/>
        <v>0</v>
      </c>
      <c r="AL39" s="4">
        <f t="shared" si="14"/>
        <v>2820</v>
      </c>
      <c r="AM39" s="4">
        <f t="shared" si="1"/>
        <v>47</v>
      </c>
      <c r="AN39" s="4">
        <f t="shared" si="2"/>
        <v>0</v>
      </c>
      <c r="AO39" s="4">
        <f t="shared" si="15"/>
        <v>600</v>
      </c>
      <c r="AP39" s="4">
        <f t="shared" si="3"/>
        <v>10</v>
      </c>
      <c r="AQ39" s="4">
        <f t="shared" si="4"/>
        <v>0</v>
      </c>
      <c r="AR39" s="4">
        <f t="shared" si="16"/>
        <v>0</v>
      </c>
      <c r="AS39" s="4">
        <f t="shared" si="5"/>
        <v>0</v>
      </c>
      <c r="AT39" s="4">
        <f t="shared" si="6"/>
        <v>0</v>
      </c>
      <c r="AU39" s="4">
        <f t="shared" si="17"/>
        <v>0</v>
      </c>
      <c r="AV39" s="4">
        <f t="shared" si="7"/>
        <v>0</v>
      </c>
      <c r="AW39" s="4">
        <f t="shared" si="8"/>
        <v>0</v>
      </c>
    </row>
    <row r="40" spans="1:49" ht="14.5" x14ac:dyDescent="0.35">
      <c r="A40" s="104">
        <f t="shared" si="9"/>
        <v>0.91666666666666619</v>
      </c>
      <c r="B40" s="5">
        <f t="shared" si="0"/>
        <v>0.91874999999999951</v>
      </c>
      <c r="C40" s="336">
        <f t="shared" si="10"/>
        <v>3</v>
      </c>
      <c r="D40" s="73">
        <v>3</v>
      </c>
      <c r="E40" s="73">
        <v>0</v>
      </c>
      <c r="F40" s="74" t="s">
        <v>295</v>
      </c>
      <c r="G40" s="74" t="s">
        <v>296</v>
      </c>
      <c r="H40" s="75" t="s">
        <v>3</v>
      </c>
      <c r="I40" s="75" t="s">
        <v>70</v>
      </c>
      <c r="J40" s="75" t="s">
        <v>42</v>
      </c>
      <c r="K40" s="74" t="s">
        <v>48</v>
      </c>
      <c r="L40" s="74" t="s">
        <v>58</v>
      </c>
      <c r="M40" s="287" t="s">
        <v>189</v>
      </c>
      <c r="N40" s="74" t="s">
        <v>304</v>
      </c>
      <c r="O40" s="288"/>
      <c r="P40" s="74" t="s">
        <v>59</v>
      </c>
      <c r="Q40" s="75" t="s">
        <v>42</v>
      </c>
      <c r="R40" s="75" t="s">
        <v>44</v>
      </c>
      <c r="S40" s="75" t="s">
        <v>44</v>
      </c>
      <c r="T40" s="75" t="s">
        <v>44</v>
      </c>
      <c r="U40" s="75" t="s">
        <v>44</v>
      </c>
      <c r="V40" s="75"/>
      <c r="W40" s="75"/>
      <c r="X40" s="75"/>
      <c r="Y40" s="75"/>
      <c r="Z40" s="75"/>
      <c r="AA40" s="75"/>
      <c r="AB40" s="75"/>
      <c r="AC40" s="75"/>
      <c r="AD40" s="75"/>
      <c r="AE40" s="75"/>
      <c r="AF40" s="75"/>
      <c r="AG40" s="75"/>
      <c r="AH40" s="75"/>
      <c r="AI40" s="101">
        <f t="shared" si="11"/>
        <v>180</v>
      </c>
      <c r="AJ40" s="4">
        <f t="shared" si="12"/>
        <v>3</v>
      </c>
      <c r="AK40" s="4">
        <f t="shared" si="13"/>
        <v>0</v>
      </c>
      <c r="AL40" s="4">
        <f t="shared" si="14"/>
        <v>180</v>
      </c>
      <c r="AM40" s="4">
        <f t="shared" si="1"/>
        <v>3</v>
      </c>
      <c r="AN40" s="4">
        <f t="shared" si="2"/>
        <v>0</v>
      </c>
      <c r="AO40" s="4">
        <f t="shared" si="15"/>
        <v>0</v>
      </c>
      <c r="AP40" s="4">
        <f t="shared" si="3"/>
        <v>0</v>
      </c>
      <c r="AQ40" s="4">
        <f t="shared" si="4"/>
        <v>0</v>
      </c>
      <c r="AR40" s="4">
        <f t="shared" si="16"/>
        <v>0</v>
      </c>
      <c r="AS40" s="4">
        <f t="shared" si="5"/>
        <v>0</v>
      </c>
      <c r="AT40" s="4">
        <f t="shared" si="6"/>
        <v>0</v>
      </c>
      <c r="AU40" s="4">
        <f t="shared" si="17"/>
        <v>0</v>
      </c>
      <c r="AV40" s="4">
        <f t="shared" si="7"/>
        <v>0</v>
      </c>
      <c r="AW40" s="4">
        <f t="shared" si="8"/>
        <v>0</v>
      </c>
    </row>
    <row r="41" spans="1:49" ht="14.5" x14ac:dyDescent="0.35">
      <c r="A41" s="104">
        <f t="shared" si="9"/>
        <v>0.91874999999999951</v>
      </c>
      <c r="B41" s="5">
        <f t="shared" si="0"/>
        <v>0.95833333333333282</v>
      </c>
      <c r="C41" s="336">
        <f t="shared" si="10"/>
        <v>57</v>
      </c>
      <c r="D41" s="73">
        <v>47</v>
      </c>
      <c r="E41" s="73">
        <v>10</v>
      </c>
      <c r="F41" s="74" t="s">
        <v>307</v>
      </c>
      <c r="G41" s="74" t="s">
        <v>308</v>
      </c>
      <c r="H41" s="75" t="s">
        <v>17</v>
      </c>
      <c r="I41" s="75" t="s">
        <v>70</v>
      </c>
      <c r="J41" s="75" t="s">
        <v>42</v>
      </c>
      <c r="K41" s="74" t="s">
        <v>50</v>
      </c>
      <c r="L41" s="74" t="s">
        <v>54</v>
      </c>
      <c r="M41" s="287" t="s">
        <v>189</v>
      </c>
      <c r="N41" s="74"/>
      <c r="O41" s="288"/>
      <c r="P41" s="74" t="s">
        <v>59</v>
      </c>
      <c r="Q41" s="75" t="s">
        <v>44</v>
      </c>
      <c r="R41" s="75" t="s">
        <v>44</v>
      </c>
      <c r="S41" s="75" t="s">
        <v>44</v>
      </c>
      <c r="T41" s="75" t="s">
        <v>44</v>
      </c>
      <c r="U41" s="75" t="s">
        <v>44</v>
      </c>
      <c r="V41" s="75"/>
      <c r="W41" s="75"/>
      <c r="X41" s="75"/>
      <c r="Y41" s="75"/>
      <c r="Z41" s="75"/>
      <c r="AA41" s="75"/>
      <c r="AB41" s="75"/>
      <c r="AC41" s="75"/>
      <c r="AD41" s="75"/>
      <c r="AE41" s="75"/>
      <c r="AF41" s="75"/>
      <c r="AG41" s="75"/>
      <c r="AH41" s="75"/>
      <c r="AI41" s="101">
        <f t="shared" si="11"/>
        <v>3420</v>
      </c>
      <c r="AJ41" s="4">
        <f t="shared" si="12"/>
        <v>57</v>
      </c>
      <c r="AK41" s="4">
        <f t="shared" si="13"/>
        <v>0</v>
      </c>
      <c r="AL41" s="4">
        <f t="shared" si="14"/>
        <v>2820</v>
      </c>
      <c r="AM41" s="4">
        <f t="shared" si="1"/>
        <v>47</v>
      </c>
      <c r="AN41" s="4">
        <f t="shared" si="2"/>
        <v>0</v>
      </c>
      <c r="AO41" s="4">
        <f t="shared" si="15"/>
        <v>600</v>
      </c>
      <c r="AP41" s="4">
        <f t="shared" si="3"/>
        <v>10</v>
      </c>
      <c r="AQ41" s="4">
        <f t="shared" si="4"/>
        <v>0</v>
      </c>
      <c r="AR41" s="4">
        <f t="shared" si="16"/>
        <v>0</v>
      </c>
      <c r="AS41" s="4">
        <f t="shared" si="5"/>
        <v>0</v>
      </c>
      <c r="AT41" s="4">
        <f t="shared" si="6"/>
        <v>0</v>
      </c>
      <c r="AU41" s="4">
        <f t="shared" si="17"/>
        <v>0</v>
      </c>
      <c r="AV41" s="4">
        <f t="shared" si="7"/>
        <v>0</v>
      </c>
      <c r="AW41" s="4">
        <f t="shared" si="8"/>
        <v>0</v>
      </c>
    </row>
    <row r="42" spans="1:49" ht="14.5" x14ac:dyDescent="0.35">
      <c r="A42" s="104">
        <f t="shared" si="9"/>
        <v>0.95833333333333282</v>
      </c>
      <c r="B42" s="5">
        <f t="shared" si="0"/>
        <v>0.96041666666666614</v>
      </c>
      <c r="C42" s="336">
        <f t="shared" si="10"/>
        <v>3</v>
      </c>
      <c r="D42" s="73">
        <v>3</v>
      </c>
      <c r="E42" s="73">
        <v>0</v>
      </c>
      <c r="F42" s="74" t="s">
        <v>295</v>
      </c>
      <c r="G42" s="74" t="s">
        <v>296</v>
      </c>
      <c r="H42" s="75" t="s">
        <v>3</v>
      </c>
      <c r="I42" s="75" t="s">
        <v>70</v>
      </c>
      <c r="J42" s="75" t="s">
        <v>42</v>
      </c>
      <c r="K42" s="74" t="s">
        <v>48</v>
      </c>
      <c r="L42" s="74" t="s">
        <v>58</v>
      </c>
      <c r="M42" s="287" t="s">
        <v>189</v>
      </c>
      <c r="N42" s="74" t="s">
        <v>304</v>
      </c>
      <c r="O42" s="288"/>
      <c r="P42" s="74" t="s">
        <v>59</v>
      </c>
      <c r="Q42" s="75" t="s">
        <v>42</v>
      </c>
      <c r="R42" s="75" t="s">
        <v>44</v>
      </c>
      <c r="S42" s="75" t="s">
        <v>44</v>
      </c>
      <c r="T42" s="75" t="s">
        <v>44</v>
      </c>
      <c r="U42" s="75" t="s">
        <v>44</v>
      </c>
      <c r="V42" s="75"/>
      <c r="W42" s="75"/>
      <c r="X42" s="75"/>
      <c r="Y42" s="75"/>
      <c r="Z42" s="75"/>
      <c r="AA42" s="75"/>
      <c r="AB42" s="75"/>
      <c r="AC42" s="75"/>
      <c r="AD42" s="75"/>
      <c r="AE42" s="75"/>
      <c r="AF42" s="75"/>
      <c r="AG42" s="75"/>
      <c r="AH42" s="75"/>
      <c r="AI42" s="101">
        <f t="shared" si="11"/>
        <v>180</v>
      </c>
      <c r="AJ42" s="4">
        <f t="shared" si="12"/>
        <v>3</v>
      </c>
      <c r="AK42" s="4">
        <f t="shared" si="13"/>
        <v>0</v>
      </c>
      <c r="AL42" s="4">
        <f t="shared" si="14"/>
        <v>180</v>
      </c>
      <c r="AM42" s="4">
        <f t="shared" si="1"/>
        <v>3</v>
      </c>
      <c r="AN42" s="4">
        <f t="shared" si="2"/>
        <v>0</v>
      </c>
      <c r="AO42" s="4">
        <f t="shared" si="15"/>
        <v>0</v>
      </c>
      <c r="AP42" s="4">
        <f t="shared" si="3"/>
        <v>0</v>
      </c>
      <c r="AQ42" s="4">
        <f t="shared" si="4"/>
        <v>0</v>
      </c>
      <c r="AR42" s="4">
        <f t="shared" si="16"/>
        <v>0</v>
      </c>
      <c r="AS42" s="4">
        <f t="shared" si="5"/>
        <v>0</v>
      </c>
      <c r="AT42" s="4">
        <f t="shared" si="6"/>
        <v>0</v>
      </c>
      <c r="AU42" s="4">
        <f t="shared" si="17"/>
        <v>0</v>
      </c>
      <c r="AV42" s="4">
        <f t="shared" si="7"/>
        <v>0</v>
      </c>
      <c r="AW42" s="4">
        <f t="shared" si="8"/>
        <v>0</v>
      </c>
    </row>
    <row r="43" spans="1:49" ht="14.5" x14ac:dyDescent="0.35">
      <c r="A43" s="104">
        <f t="shared" si="9"/>
        <v>0.96041666666666614</v>
      </c>
      <c r="B43" s="5">
        <f t="shared" si="0"/>
        <v>0.99999999999999944</v>
      </c>
      <c r="C43" s="336">
        <f t="shared" si="10"/>
        <v>57</v>
      </c>
      <c r="D43" s="73">
        <v>47</v>
      </c>
      <c r="E43" s="73">
        <v>10</v>
      </c>
      <c r="F43" s="74" t="s">
        <v>318</v>
      </c>
      <c r="G43" s="74" t="s">
        <v>319</v>
      </c>
      <c r="H43" s="75" t="s">
        <v>17</v>
      </c>
      <c r="I43" s="75" t="s">
        <v>70</v>
      </c>
      <c r="J43" s="75" t="s">
        <v>42</v>
      </c>
      <c r="K43" s="74" t="s">
        <v>50</v>
      </c>
      <c r="L43" s="74" t="s">
        <v>54</v>
      </c>
      <c r="M43" s="287" t="s">
        <v>189</v>
      </c>
      <c r="N43" s="74"/>
      <c r="O43" s="288" t="s">
        <v>99</v>
      </c>
      <c r="P43" s="74" t="s">
        <v>59</v>
      </c>
      <c r="Q43" s="75" t="s">
        <v>44</v>
      </c>
      <c r="R43" s="75" t="s">
        <v>44</v>
      </c>
      <c r="S43" s="75" t="s">
        <v>44</v>
      </c>
      <c r="T43" s="75" t="s">
        <v>44</v>
      </c>
      <c r="U43" s="75" t="s">
        <v>44</v>
      </c>
      <c r="V43" s="75"/>
      <c r="W43" s="75"/>
      <c r="X43" s="75"/>
      <c r="Y43" s="75"/>
      <c r="Z43" s="75"/>
      <c r="AA43" s="75"/>
      <c r="AB43" s="75"/>
      <c r="AC43" s="75"/>
      <c r="AD43" s="75"/>
      <c r="AE43" s="75"/>
      <c r="AF43" s="75"/>
      <c r="AG43" s="75"/>
      <c r="AH43" s="75"/>
      <c r="AI43" s="101">
        <f t="shared" si="11"/>
        <v>3420</v>
      </c>
      <c r="AJ43" s="4">
        <f t="shared" si="12"/>
        <v>57</v>
      </c>
      <c r="AK43" s="4">
        <f t="shared" si="13"/>
        <v>0</v>
      </c>
      <c r="AL43" s="4">
        <f t="shared" si="14"/>
        <v>2820</v>
      </c>
      <c r="AM43" s="4">
        <f t="shared" si="1"/>
        <v>47</v>
      </c>
      <c r="AN43" s="4">
        <f t="shared" si="2"/>
        <v>0</v>
      </c>
      <c r="AO43" s="4">
        <f t="shared" si="15"/>
        <v>600</v>
      </c>
      <c r="AP43" s="4">
        <f t="shared" si="3"/>
        <v>10</v>
      </c>
      <c r="AQ43" s="4">
        <f t="shared" si="4"/>
        <v>0</v>
      </c>
      <c r="AR43" s="4">
        <f t="shared" si="16"/>
        <v>0</v>
      </c>
      <c r="AS43" s="4">
        <f t="shared" si="5"/>
        <v>0</v>
      </c>
      <c r="AT43" s="4">
        <f t="shared" si="6"/>
        <v>0</v>
      </c>
      <c r="AU43" s="4">
        <f t="shared" si="17"/>
        <v>0</v>
      </c>
      <c r="AV43" s="4">
        <f t="shared" si="7"/>
        <v>0</v>
      </c>
      <c r="AW43" s="4">
        <f t="shared" si="8"/>
        <v>0</v>
      </c>
    </row>
    <row r="44" spans="1:49" ht="14.5" x14ac:dyDescent="0.35">
      <c r="A44" s="104">
        <f t="shared" si="9"/>
        <v>0.99999999999999944</v>
      </c>
      <c r="B44" s="5">
        <f t="shared" si="0"/>
        <v>1.0020833333333328</v>
      </c>
      <c r="C44" s="336">
        <f t="shared" si="10"/>
        <v>3</v>
      </c>
      <c r="D44" s="73">
        <v>3</v>
      </c>
      <c r="E44" s="73">
        <v>0</v>
      </c>
      <c r="F44" s="74" t="s">
        <v>295</v>
      </c>
      <c r="G44" s="74" t="s">
        <v>296</v>
      </c>
      <c r="H44" s="75" t="s">
        <v>3</v>
      </c>
      <c r="I44" s="75" t="s">
        <v>70</v>
      </c>
      <c r="J44" s="75" t="s">
        <v>42</v>
      </c>
      <c r="K44" s="74" t="s">
        <v>48</v>
      </c>
      <c r="L44" s="74" t="s">
        <v>58</v>
      </c>
      <c r="M44" s="287" t="s">
        <v>189</v>
      </c>
      <c r="N44" s="74" t="s">
        <v>304</v>
      </c>
      <c r="O44" s="288" t="s">
        <v>99</v>
      </c>
      <c r="P44" s="74" t="s">
        <v>59</v>
      </c>
      <c r="Q44" s="75" t="s">
        <v>42</v>
      </c>
      <c r="R44" s="75" t="s">
        <v>44</v>
      </c>
      <c r="S44" s="75" t="s">
        <v>44</v>
      </c>
      <c r="T44" s="75" t="s">
        <v>44</v>
      </c>
      <c r="U44" s="75" t="s">
        <v>44</v>
      </c>
      <c r="V44" s="75"/>
      <c r="W44" s="75"/>
      <c r="X44" s="75"/>
      <c r="Y44" s="75"/>
      <c r="Z44" s="75"/>
      <c r="AA44" s="75"/>
      <c r="AB44" s="75"/>
      <c r="AC44" s="75"/>
      <c r="AD44" s="75"/>
      <c r="AE44" s="75"/>
      <c r="AF44" s="75"/>
      <c r="AG44" s="75"/>
      <c r="AH44" s="75"/>
      <c r="AI44" s="101">
        <f t="shared" si="11"/>
        <v>180</v>
      </c>
      <c r="AJ44" s="4">
        <f t="shared" si="12"/>
        <v>3</v>
      </c>
      <c r="AK44" s="4">
        <f t="shared" si="13"/>
        <v>0</v>
      </c>
      <c r="AL44" s="4">
        <f t="shared" si="14"/>
        <v>180</v>
      </c>
      <c r="AM44" s="4">
        <f t="shared" si="1"/>
        <v>3</v>
      </c>
      <c r="AN44" s="4">
        <f t="shared" si="2"/>
        <v>0</v>
      </c>
      <c r="AO44" s="4">
        <f t="shared" si="15"/>
        <v>0</v>
      </c>
      <c r="AP44" s="4">
        <f t="shared" si="3"/>
        <v>0</v>
      </c>
      <c r="AQ44" s="4">
        <f t="shared" si="4"/>
        <v>0</v>
      </c>
      <c r="AR44" s="4">
        <f t="shared" si="16"/>
        <v>0</v>
      </c>
      <c r="AS44" s="4">
        <f t="shared" si="5"/>
        <v>0</v>
      </c>
      <c r="AT44" s="4">
        <f t="shared" si="6"/>
        <v>0</v>
      </c>
      <c r="AU44" s="4">
        <f t="shared" si="17"/>
        <v>0</v>
      </c>
      <c r="AV44" s="4">
        <f t="shared" si="7"/>
        <v>0</v>
      </c>
      <c r="AW44" s="4">
        <f t="shared" si="8"/>
        <v>0</v>
      </c>
    </row>
    <row r="45" spans="1:49" ht="14.5" x14ac:dyDescent="0.35">
      <c r="A45" s="104">
        <f t="shared" si="9"/>
        <v>1.0020833333333328</v>
      </c>
      <c r="B45" s="5">
        <f t="shared" si="0"/>
        <v>1.0416666666666661</v>
      </c>
      <c r="C45" s="336">
        <f t="shared" si="10"/>
        <v>57</v>
      </c>
      <c r="D45" s="73">
        <v>47</v>
      </c>
      <c r="E45" s="73">
        <v>10</v>
      </c>
      <c r="F45" s="74" t="s">
        <v>318</v>
      </c>
      <c r="G45" s="74" t="s">
        <v>319</v>
      </c>
      <c r="H45" s="75" t="s">
        <v>17</v>
      </c>
      <c r="I45" s="75" t="s">
        <v>70</v>
      </c>
      <c r="J45" s="75" t="s">
        <v>42</v>
      </c>
      <c r="K45" s="74" t="s">
        <v>50</v>
      </c>
      <c r="L45" s="74" t="s">
        <v>54</v>
      </c>
      <c r="M45" s="287" t="s">
        <v>189</v>
      </c>
      <c r="N45" s="74"/>
      <c r="O45" s="288" t="s">
        <v>99</v>
      </c>
      <c r="P45" s="74" t="s">
        <v>59</v>
      </c>
      <c r="Q45" s="75" t="s">
        <v>44</v>
      </c>
      <c r="R45" s="75" t="s">
        <v>44</v>
      </c>
      <c r="S45" s="75" t="s">
        <v>44</v>
      </c>
      <c r="T45" s="75" t="s">
        <v>44</v>
      </c>
      <c r="U45" s="75" t="s">
        <v>44</v>
      </c>
      <c r="V45" s="75"/>
      <c r="W45" s="75"/>
      <c r="X45" s="75"/>
      <c r="Y45" s="75"/>
      <c r="Z45" s="75"/>
      <c r="AA45" s="75"/>
      <c r="AB45" s="75"/>
      <c r="AC45" s="75"/>
      <c r="AD45" s="75"/>
      <c r="AE45" s="75"/>
      <c r="AF45" s="75"/>
      <c r="AG45" s="75"/>
      <c r="AH45" s="75"/>
      <c r="AI45" s="101">
        <f t="shared" si="11"/>
        <v>3420</v>
      </c>
      <c r="AJ45" s="4">
        <f t="shared" si="12"/>
        <v>57</v>
      </c>
      <c r="AK45" s="4">
        <f t="shared" si="13"/>
        <v>0</v>
      </c>
      <c r="AL45" s="4">
        <f t="shared" si="14"/>
        <v>2820</v>
      </c>
      <c r="AM45" s="4">
        <f t="shared" si="1"/>
        <v>47</v>
      </c>
      <c r="AN45" s="4">
        <f t="shared" si="2"/>
        <v>0</v>
      </c>
      <c r="AO45" s="4">
        <f t="shared" si="15"/>
        <v>600</v>
      </c>
      <c r="AP45" s="4">
        <f t="shared" si="3"/>
        <v>10</v>
      </c>
      <c r="AQ45" s="4">
        <f t="shared" si="4"/>
        <v>0</v>
      </c>
      <c r="AR45" s="4">
        <f t="shared" si="16"/>
        <v>0</v>
      </c>
      <c r="AS45" s="4">
        <f t="shared" si="5"/>
        <v>0</v>
      </c>
      <c r="AT45" s="4">
        <f t="shared" si="6"/>
        <v>0</v>
      </c>
      <c r="AU45" s="4">
        <f t="shared" si="17"/>
        <v>0</v>
      </c>
      <c r="AV45" s="4">
        <f t="shared" si="7"/>
        <v>0</v>
      </c>
      <c r="AW45" s="4">
        <f t="shared" si="8"/>
        <v>0</v>
      </c>
    </row>
    <row r="46" spans="1:49" ht="14.5" x14ac:dyDescent="0.35">
      <c r="A46" s="104">
        <f t="shared" si="9"/>
        <v>1.0416666666666661</v>
      </c>
      <c r="B46" s="5">
        <f t="shared" si="0"/>
        <v>1.0437499999999995</v>
      </c>
      <c r="C46" s="336">
        <f t="shared" si="10"/>
        <v>3</v>
      </c>
      <c r="D46" s="73">
        <v>3</v>
      </c>
      <c r="E46" s="73">
        <v>0</v>
      </c>
      <c r="F46" s="74" t="s">
        <v>295</v>
      </c>
      <c r="G46" s="74" t="s">
        <v>296</v>
      </c>
      <c r="H46" s="75" t="s">
        <v>3</v>
      </c>
      <c r="I46" s="75" t="s">
        <v>70</v>
      </c>
      <c r="J46" s="75" t="s">
        <v>42</v>
      </c>
      <c r="K46" s="74" t="s">
        <v>48</v>
      </c>
      <c r="L46" s="74" t="s">
        <v>58</v>
      </c>
      <c r="M46" s="287" t="s">
        <v>189</v>
      </c>
      <c r="N46" s="74" t="s">
        <v>304</v>
      </c>
      <c r="O46" s="288" t="s">
        <v>99</v>
      </c>
      <c r="P46" s="74" t="s">
        <v>59</v>
      </c>
      <c r="Q46" s="75" t="s">
        <v>42</v>
      </c>
      <c r="R46" s="75" t="s">
        <v>44</v>
      </c>
      <c r="S46" s="75" t="s">
        <v>44</v>
      </c>
      <c r="T46" s="75" t="s">
        <v>44</v>
      </c>
      <c r="U46" s="75" t="s">
        <v>44</v>
      </c>
      <c r="V46" s="75"/>
      <c r="W46" s="75"/>
      <c r="X46" s="75"/>
      <c r="Y46" s="75"/>
      <c r="Z46" s="75"/>
      <c r="AA46" s="75"/>
      <c r="AB46" s="75"/>
      <c r="AC46" s="75"/>
      <c r="AD46" s="75"/>
      <c r="AE46" s="75"/>
      <c r="AF46" s="75"/>
      <c r="AG46" s="75"/>
      <c r="AH46" s="75"/>
      <c r="AI46" s="101">
        <f t="shared" si="11"/>
        <v>180</v>
      </c>
      <c r="AJ46" s="4">
        <f t="shared" si="12"/>
        <v>3</v>
      </c>
      <c r="AK46" s="4">
        <f t="shared" si="13"/>
        <v>0</v>
      </c>
      <c r="AL46" s="4">
        <f t="shared" si="14"/>
        <v>180</v>
      </c>
      <c r="AM46" s="4">
        <f t="shared" si="1"/>
        <v>3</v>
      </c>
      <c r="AN46" s="4">
        <f t="shared" si="2"/>
        <v>0</v>
      </c>
      <c r="AO46" s="4">
        <f t="shared" si="15"/>
        <v>0</v>
      </c>
      <c r="AP46" s="4">
        <f t="shared" si="3"/>
        <v>0</v>
      </c>
      <c r="AQ46" s="4">
        <f t="shared" si="4"/>
        <v>0</v>
      </c>
      <c r="AR46" s="4">
        <f t="shared" si="16"/>
        <v>0</v>
      </c>
      <c r="AS46" s="4">
        <f t="shared" si="5"/>
        <v>0</v>
      </c>
      <c r="AT46" s="4">
        <f t="shared" si="6"/>
        <v>0</v>
      </c>
      <c r="AU46" s="4">
        <f t="shared" si="17"/>
        <v>0</v>
      </c>
      <c r="AV46" s="4">
        <f t="shared" si="7"/>
        <v>0</v>
      </c>
      <c r="AW46" s="4">
        <f t="shared" si="8"/>
        <v>0</v>
      </c>
    </row>
    <row r="47" spans="1:49" ht="14.5" x14ac:dyDescent="0.35">
      <c r="A47" s="104">
        <f t="shared" si="9"/>
        <v>1.0437499999999995</v>
      </c>
      <c r="B47" s="5">
        <f t="shared" si="0"/>
        <v>1.0833333333333328</v>
      </c>
      <c r="C47" s="336">
        <f t="shared" si="10"/>
        <v>57</v>
      </c>
      <c r="D47" s="73">
        <v>47</v>
      </c>
      <c r="E47" s="73">
        <v>10</v>
      </c>
      <c r="F47" s="74" t="s">
        <v>318</v>
      </c>
      <c r="G47" s="74" t="s">
        <v>319</v>
      </c>
      <c r="H47" s="75" t="s">
        <v>17</v>
      </c>
      <c r="I47" s="75" t="s">
        <v>70</v>
      </c>
      <c r="J47" s="75" t="s">
        <v>42</v>
      </c>
      <c r="K47" s="74" t="s">
        <v>50</v>
      </c>
      <c r="L47" s="74" t="s">
        <v>54</v>
      </c>
      <c r="M47" s="287" t="s">
        <v>189</v>
      </c>
      <c r="N47" s="74"/>
      <c r="O47" s="288" t="s">
        <v>99</v>
      </c>
      <c r="P47" s="74" t="s">
        <v>59</v>
      </c>
      <c r="Q47" s="75" t="s">
        <v>44</v>
      </c>
      <c r="R47" s="75" t="s">
        <v>44</v>
      </c>
      <c r="S47" s="75" t="s">
        <v>44</v>
      </c>
      <c r="T47" s="75" t="s">
        <v>44</v>
      </c>
      <c r="U47" s="75" t="s">
        <v>44</v>
      </c>
      <c r="V47" s="75"/>
      <c r="W47" s="75"/>
      <c r="X47" s="75"/>
      <c r="Y47" s="75"/>
      <c r="Z47" s="75"/>
      <c r="AA47" s="75"/>
      <c r="AB47" s="75"/>
      <c r="AC47" s="75"/>
      <c r="AD47" s="75"/>
      <c r="AE47" s="75"/>
      <c r="AF47" s="75"/>
      <c r="AG47" s="75"/>
      <c r="AH47" s="75"/>
      <c r="AI47" s="101">
        <f t="shared" si="11"/>
        <v>3420</v>
      </c>
      <c r="AJ47" s="4">
        <f t="shared" si="12"/>
        <v>57</v>
      </c>
      <c r="AK47" s="4">
        <f t="shared" si="13"/>
        <v>0</v>
      </c>
      <c r="AL47" s="4">
        <f t="shared" si="14"/>
        <v>2820</v>
      </c>
      <c r="AM47" s="4">
        <f t="shared" si="1"/>
        <v>47</v>
      </c>
      <c r="AN47" s="4">
        <f t="shared" si="2"/>
        <v>0</v>
      </c>
      <c r="AO47" s="4">
        <f t="shared" si="15"/>
        <v>600</v>
      </c>
      <c r="AP47" s="4">
        <f t="shared" si="3"/>
        <v>10</v>
      </c>
      <c r="AQ47" s="4">
        <f t="shared" si="4"/>
        <v>0</v>
      </c>
      <c r="AR47" s="4">
        <f t="shared" si="16"/>
        <v>0</v>
      </c>
      <c r="AS47" s="4">
        <f t="shared" si="5"/>
        <v>0</v>
      </c>
      <c r="AT47" s="4">
        <f t="shared" si="6"/>
        <v>0</v>
      </c>
      <c r="AU47" s="4">
        <f t="shared" si="17"/>
        <v>0</v>
      </c>
      <c r="AV47" s="4">
        <f t="shared" si="7"/>
        <v>0</v>
      </c>
      <c r="AW47" s="4">
        <f t="shared" si="8"/>
        <v>0</v>
      </c>
    </row>
    <row r="48" spans="1:49" ht="14.5" x14ac:dyDescent="0.35">
      <c r="A48" s="104">
        <f t="shared" si="9"/>
        <v>1.0833333333333328</v>
      </c>
      <c r="B48" s="5">
        <f t="shared" si="0"/>
        <v>1.0854166666666663</v>
      </c>
      <c r="C48" s="336">
        <f t="shared" si="10"/>
        <v>3</v>
      </c>
      <c r="D48" s="73">
        <v>3</v>
      </c>
      <c r="E48" s="73">
        <v>0</v>
      </c>
      <c r="F48" s="74" t="s">
        <v>295</v>
      </c>
      <c r="G48" s="74" t="s">
        <v>296</v>
      </c>
      <c r="H48" s="75" t="s">
        <v>3</v>
      </c>
      <c r="I48" s="75" t="s">
        <v>70</v>
      </c>
      <c r="J48" s="75" t="s">
        <v>42</v>
      </c>
      <c r="K48" s="74" t="s">
        <v>48</v>
      </c>
      <c r="L48" s="74" t="s">
        <v>58</v>
      </c>
      <c r="M48" s="287" t="s">
        <v>189</v>
      </c>
      <c r="N48" s="74" t="s">
        <v>304</v>
      </c>
      <c r="O48" s="288" t="s">
        <v>99</v>
      </c>
      <c r="P48" s="74" t="s">
        <v>59</v>
      </c>
      <c r="Q48" s="75" t="s">
        <v>42</v>
      </c>
      <c r="R48" s="75" t="s">
        <v>44</v>
      </c>
      <c r="S48" s="75" t="s">
        <v>44</v>
      </c>
      <c r="T48" s="75" t="s">
        <v>44</v>
      </c>
      <c r="U48" s="75" t="s">
        <v>44</v>
      </c>
      <c r="V48" s="75"/>
      <c r="W48" s="75"/>
      <c r="X48" s="75"/>
      <c r="Y48" s="75"/>
      <c r="Z48" s="75"/>
      <c r="AA48" s="75"/>
      <c r="AB48" s="75"/>
      <c r="AC48" s="75"/>
      <c r="AD48" s="75"/>
      <c r="AE48" s="75"/>
      <c r="AF48" s="75"/>
      <c r="AG48" s="75"/>
      <c r="AH48" s="75"/>
      <c r="AI48" s="101">
        <f t="shared" si="11"/>
        <v>180</v>
      </c>
      <c r="AJ48" s="4">
        <f t="shared" si="12"/>
        <v>3</v>
      </c>
      <c r="AK48" s="4">
        <f t="shared" si="13"/>
        <v>0</v>
      </c>
      <c r="AL48" s="4">
        <f t="shared" si="14"/>
        <v>180</v>
      </c>
      <c r="AM48" s="4">
        <f t="shared" si="1"/>
        <v>3</v>
      </c>
      <c r="AN48" s="4">
        <f t="shared" si="2"/>
        <v>0</v>
      </c>
      <c r="AO48" s="4">
        <f t="shared" si="15"/>
        <v>0</v>
      </c>
      <c r="AP48" s="4">
        <f t="shared" si="3"/>
        <v>0</v>
      </c>
      <c r="AQ48" s="4">
        <f t="shared" si="4"/>
        <v>0</v>
      </c>
      <c r="AR48" s="4">
        <f t="shared" si="16"/>
        <v>0</v>
      </c>
      <c r="AS48" s="4">
        <f t="shared" si="5"/>
        <v>0</v>
      </c>
      <c r="AT48" s="4">
        <f t="shared" si="6"/>
        <v>0</v>
      </c>
      <c r="AU48" s="4">
        <f t="shared" si="17"/>
        <v>0</v>
      </c>
      <c r="AV48" s="4">
        <f t="shared" si="7"/>
        <v>0</v>
      </c>
      <c r="AW48" s="4">
        <f t="shared" si="8"/>
        <v>0</v>
      </c>
    </row>
    <row r="49" spans="1:49" ht="14.5" x14ac:dyDescent="0.35">
      <c r="A49" s="104">
        <f t="shared" si="9"/>
        <v>1.0854166666666663</v>
      </c>
      <c r="B49" s="5">
        <f t="shared" si="0"/>
        <v>1.1249999999999996</v>
      </c>
      <c r="C49" s="336">
        <f t="shared" si="10"/>
        <v>57</v>
      </c>
      <c r="D49" s="73">
        <v>47</v>
      </c>
      <c r="E49" s="73">
        <v>10</v>
      </c>
      <c r="F49" s="74" t="s">
        <v>318</v>
      </c>
      <c r="G49" s="74" t="s">
        <v>319</v>
      </c>
      <c r="H49" s="75" t="s">
        <v>17</v>
      </c>
      <c r="I49" s="75" t="s">
        <v>70</v>
      </c>
      <c r="J49" s="75" t="s">
        <v>42</v>
      </c>
      <c r="K49" s="74" t="s">
        <v>50</v>
      </c>
      <c r="L49" s="74" t="s">
        <v>54</v>
      </c>
      <c r="M49" s="287" t="s">
        <v>189</v>
      </c>
      <c r="N49" s="74"/>
      <c r="O49" s="288" t="s">
        <v>99</v>
      </c>
      <c r="P49" s="74" t="s">
        <v>59</v>
      </c>
      <c r="Q49" s="75" t="s">
        <v>44</v>
      </c>
      <c r="R49" s="75" t="s">
        <v>44</v>
      </c>
      <c r="S49" s="75" t="s">
        <v>44</v>
      </c>
      <c r="T49" s="75" t="s">
        <v>44</v>
      </c>
      <c r="U49" s="75" t="s">
        <v>44</v>
      </c>
      <c r="V49" s="75"/>
      <c r="W49" s="75"/>
      <c r="X49" s="75"/>
      <c r="Y49" s="75"/>
      <c r="Z49" s="75"/>
      <c r="AA49" s="75"/>
      <c r="AB49" s="75"/>
      <c r="AC49" s="75"/>
      <c r="AD49" s="75"/>
      <c r="AE49" s="75"/>
      <c r="AF49" s="75"/>
      <c r="AG49" s="75"/>
      <c r="AH49" s="75"/>
      <c r="AI49" s="101">
        <f t="shared" si="11"/>
        <v>3420</v>
      </c>
      <c r="AJ49" s="4">
        <f t="shared" si="12"/>
        <v>57</v>
      </c>
      <c r="AK49" s="4">
        <f t="shared" si="13"/>
        <v>0</v>
      </c>
      <c r="AL49" s="4">
        <f t="shared" si="14"/>
        <v>2820</v>
      </c>
      <c r="AM49" s="4">
        <f t="shared" si="1"/>
        <v>47</v>
      </c>
      <c r="AN49" s="4">
        <f t="shared" si="2"/>
        <v>0</v>
      </c>
      <c r="AO49" s="4">
        <f t="shared" si="15"/>
        <v>600</v>
      </c>
      <c r="AP49" s="4">
        <f t="shared" si="3"/>
        <v>10</v>
      </c>
      <c r="AQ49" s="4">
        <f t="shared" si="4"/>
        <v>0</v>
      </c>
      <c r="AR49" s="4">
        <f t="shared" si="16"/>
        <v>0</v>
      </c>
      <c r="AS49" s="4">
        <f t="shared" si="5"/>
        <v>0</v>
      </c>
      <c r="AT49" s="4">
        <f t="shared" si="6"/>
        <v>0</v>
      </c>
      <c r="AU49" s="4">
        <f t="shared" si="17"/>
        <v>0</v>
      </c>
      <c r="AV49" s="4">
        <f t="shared" si="7"/>
        <v>0</v>
      </c>
      <c r="AW49" s="4">
        <f t="shared" si="8"/>
        <v>0</v>
      </c>
    </row>
    <row r="50" spans="1:49" ht="14.5" x14ac:dyDescent="0.35">
      <c r="A50" s="104">
        <f t="shared" si="9"/>
        <v>1.1249999999999996</v>
      </c>
      <c r="B50" s="5">
        <f t="shared" si="0"/>
        <v>1.127083333333333</v>
      </c>
      <c r="C50" s="336">
        <f t="shared" si="10"/>
        <v>3</v>
      </c>
      <c r="D50" s="73">
        <v>3</v>
      </c>
      <c r="E50" s="73">
        <v>0</v>
      </c>
      <c r="F50" s="74" t="s">
        <v>295</v>
      </c>
      <c r="G50" s="74" t="s">
        <v>296</v>
      </c>
      <c r="H50" s="75" t="s">
        <v>3</v>
      </c>
      <c r="I50" s="75" t="s">
        <v>70</v>
      </c>
      <c r="J50" s="75" t="s">
        <v>42</v>
      </c>
      <c r="K50" s="74" t="s">
        <v>48</v>
      </c>
      <c r="L50" s="74" t="s">
        <v>58</v>
      </c>
      <c r="M50" s="287" t="s">
        <v>189</v>
      </c>
      <c r="N50" s="74" t="s">
        <v>304</v>
      </c>
      <c r="O50" s="288" t="s">
        <v>99</v>
      </c>
      <c r="P50" s="74" t="s">
        <v>59</v>
      </c>
      <c r="Q50" s="75" t="s">
        <v>42</v>
      </c>
      <c r="R50" s="75" t="s">
        <v>44</v>
      </c>
      <c r="S50" s="75" t="s">
        <v>44</v>
      </c>
      <c r="T50" s="75" t="s">
        <v>44</v>
      </c>
      <c r="U50" s="75" t="s">
        <v>44</v>
      </c>
      <c r="V50" s="75"/>
      <c r="W50" s="75"/>
      <c r="X50" s="75"/>
      <c r="Y50" s="75"/>
      <c r="Z50" s="75"/>
      <c r="AA50" s="75"/>
      <c r="AB50" s="75"/>
      <c r="AC50" s="75"/>
      <c r="AD50" s="75"/>
      <c r="AE50" s="75"/>
      <c r="AF50" s="75"/>
      <c r="AG50" s="75"/>
      <c r="AH50" s="75"/>
      <c r="AI50" s="101">
        <f t="shared" si="11"/>
        <v>180</v>
      </c>
      <c r="AJ50" s="4">
        <f t="shared" si="12"/>
        <v>3</v>
      </c>
      <c r="AK50" s="4">
        <f t="shared" si="13"/>
        <v>0</v>
      </c>
      <c r="AL50" s="4">
        <f t="shared" si="14"/>
        <v>180</v>
      </c>
      <c r="AM50" s="4">
        <f t="shared" si="1"/>
        <v>3</v>
      </c>
      <c r="AN50" s="4">
        <f t="shared" si="2"/>
        <v>0</v>
      </c>
      <c r="AO50" s="4">
        <f t="shared" si="15"/>
        <v>0</v>
      </c>
      <c r="AP50" s="4">
        <f t="shared" si="3"/>
        <v>0</v>
      </c>
      <c r="AQ50" s="4">
        <f t="shared" si="4"/>
        <v>0</v>
      </c>
      <c r="AR50" s="4">
        <f t="shared" si="16"/>
        <v>0</v>
      </c>
      <c r="AS50" s="4">
        <f t="shared" si="5"/>
        <v>0</v>
      </c>
      <c r="AT50" s="4">
        <f t="shared" si="6"/>
        <v>0</v>
      </c>
      <c r="AU50" s="4">
        <f t="shared" si="17"/>
        <v>0</v>
      </c>
      <c r="AV50" s="4">
        <f t="shared" si="7"/>
        <v>0</v>
      </c>
      <c r="AW50" s="4">
        <f t="shared" si="8"/>
        <v>0</v>
      </c>
    </row>
    <row r="51" spans="1:49" ht="14.5" x14ac:dyDescent="0.35">
      <c r="A51" s="104">
        <f t="shared" si="9"/>
        <v>1.127083333333333</v>
      </c>
      <c r="B51" s="5">
        <f t="shared" si="0"/>
        <v>1.1666666666666663</v>
      </c>
      <c r="C51" s="336">
        <f t="shared" si="10"/>
        <v>57</v>
      </c>
      <c r="D51" s="73">
        <v>47</v>
      </c>
      <c r="E51" s="73">
        <v>10</v>
      </c>
      <c r="F51" s="74" t="s">
        <v>318</v>
      </c>
      <c r="G51" s="74" t="s">
        <v>319</v>
      </c>
      <c r="H51" s="75" t="s">
        <v>17</v>
      </c>
      <c r="I51" s="75" t="s">
        <v>70</v>
      </c>
      <c r="J51" s="75" t="s">
        <v>42</v>
      </c>
      <c r="K51" s="74" t="s">
        <v>50</v>
      </c>
      <c r="L51" s="74" t="s">
        <v>54</v>
      </c>
      <c r="M51" s="287" t="s">
        <v>189</v>
      </c>
      <c r="N51" s="74"/>
      <c r="O51" s="288" t="s">
        <v>99</v>
      </c>
      <c r="P51" s="74" t="s">
        <v>59</v>
      </c>
      <c r="Q51" s="75" t="s">
        <v>44</v>
      </c>
      <c r="R51" s="75" t="s">
        <v>44</v>
      </c>
      <c r="S51" s="75" t="s">
        <v>44</v>
      </c>
      <c r="T51" s="75" t="s">
        <v>44</v>
      </c>
      <c r="U51" s="75" t="s">
        <v>44</v>
      </c>
      <c r="V51" s="75"/>
      <c r="W51" s="75"/>
      <c r="X51" s="75"/>
      <c r="Y51" s="75"/>
      <c r="Z51" s="75"/>
      <c r="AA51" s="75"/>
      <c r="AB51" s="75"/>
      <c r="AC51" s="75"/>
      <c r="AD51" s="75"/>
      <c r="AE51" s="75"/>
      <c r="AF51" s="75"/>
      <c r="AG51" s="75"/>
      <c r="AH51" s="75"/>
      <c r="AI51" s="101">
        <f t="shared" si="11"/>
        <v>3420</v>
      </c>
      <c r="AJ51" s="4">
        <f t="shared" si="12"/>
        <v>57</v>
      </c>
      <c r="AK51" s="4">
        <f t="shared" si="13"/>
        <v>0</v>
      </c>
      <c r="AL51" s="4">
        <f t="shared" si="14"/>
        <v>2820</v>
      </c>
      <c r="AM51" s="4">
        <f t="shared" si="1"/>
        <v>47</v>
      </c>
      <c r="AN51" s="4">
        <f t="shared" si="2"/>
        <v>0</v>
      </c>
      <c r="AO51" s="4">
        <f t="shared" si="15"/>
        <v>600</v>
      </c>
      <c r="AP51" s="4">
        <f t="shared" si="3"/>
        <v>10</v>
      </c>
      <c r="AQ51" s="4">
        <f t="shared" si="4"/>
        <v>0</v>
      </c>
      <c r="AR51" s="4">
        <f t="shared" si="16"/>
        <v>0</v>
      </c>
      <c r="AS51" s="4">
        <f t="shared" si="5"/>
        <v>0</v>
      </c>
      <c r="AT51" s="4">
        <f t="shared" si="6"/>
        <v>0</v>
      </c>
      <c r="AU51" s="4">
        <f t="shared" si="17"/>
        <v>0</v>
      </c>
      <c r="AV51" s="4">
        <f t="shared" si="7"/>
        <v>0</v>
      </c>
      <c r="AW51" s="4">
        <f t="shared" si="8"/>
        <v>0</v>
      </c>
    </row>
    <row r="52" spans="1:49" ht="14.5" x14ac:dyDescent="0.35">
      <c r="A52" s="104">
        <f t="shared" si="9"/>
        <v>1.1666666666666663</v>
      </c>
      <c r="B52" s="5">
        <f t="shared" si="0"/>
        <v>1.1687499999999997</v>
      </c>
      <c r="C52" s="336">
        <f t="shared" si="10"/>
        <v>3</v>
      </c>
      <c r="D52" s="73">
        <v>3</v>
      </c>
      <c r="E52" s="73">
        <v>0</v>
      </c>
      <c r="F52" s="74" t="s">
        <v>295</v>
      </c>
      <c r="G52" s="74" t="s">
        <v>296</v>
      </c>
      <c r="H52" s="75" t="s">
        <v>3</v>
      </c>
      <c r="I52" s="75" t="s">
        <v>70</v>
      </c>
      <c r="J52" s="75" t="s">
        <v>42</v>
      </c>
      <c r="K52" s="74" t="s">
        <v>48</v>
      </c>
      <c r="L52" s="74" t="s">
        <v>58</v>
      </c>
      <c r="M52" s="287" t="s">
        <v>189</v>
      </c>
      <c r="N52" s="74" t="s">
        <v>304</v>
      </c>
      <c r="O52" s="288" t="s">
        <v>99</v>
      </c>
      <c r="P52" s="74" t="s">
        <v>59</v>
      </c>
      <c r="Q52" s="75" t="s">
        <v>42</v>
      </c>
      <c r="R52" s="75" t="s">
        <v>44</v>
      </c>
      <c r="S52" s="75" t="s">
        <v>44</v>
      </c>
      <c r="T52" s="75" t="s">
        <v>44</v>
      </c>
      <c r="U52" s="75" t="s">
        <v>44</v>
      </c>
      <c r="V52" s="75"/>
      <c r="W52" s="75"/>
      <c r="X52" s="75"/>
      <c r="Y52" s="75"/>
      <c r="Z52" s="75"/>
      <c r="AA52" s="75"/>
      <c r="AB52" s="75"/>
      <c r="AC52" s="75"/>
      <c r="AD52" s="75"/>
      <c r="AE52" s="75"/>
      <c r="AF52" s="75"/>
      <c r="AG52" s="75"/>
      <c r="AH52" s="75"/>
      <c r="AI52" s="101">
        <f t="shared" si="11"/>
        <v>180</v>
      </c>
      <c r="AJ52" s="4">
        <f t="shared" si="12"/>
        <v>3</v>
      </c>
      <c r="AK52" s="4">
        <f t="shared" si="13"/>
        <v>0</v>
      </c>
      <c r="AL52" s="4">
        <f t="shared" si="14"/>
        <v>180</v>
      </c>
      <c r="AM52" s="4">
        <f t="shared" si="1"/>
        <v>3</v>
      </c>
      <c r="AN52" s="4">
        <f t="shared" si="2"/>
        <v>0</v>
      </c>
      <c r="AO52" s="4">
        <f t="shared" si="15"/>
        <v>0</v>
      </c>
      <c r="AP52" s="4">
        <f t="shared" si="3"/>
        <v>0</v>
      </c>
      <c r="AQ52" s="4">
        <f t="shared" si="4"/>
        <v>0</v>
      </c>
      <c r="AR52" s="4">
        <f t="shared" si="16"/>
        <v>0</v>
      </c>
      <c r="AS52" s="4">
        <f t="shared" si="5"/>
        <v>0</v>
      </c>
      <c r="AT52" s="4">
        <f t="shared" si="6"/>
        <v>0</v>
      </c>
      <c r="AU52" s="4">
        <f t="shared" si="17"/>
        <v>0</v>
      </c>
      <c r="AV52" s="4">
        <f t="shared" si="7"/>
        <v>0</v>
      </c>
      <c r="AW52" s="4">
        <f t="shared" si="8"/>
        <v>0</v>
      </c>
    </row>
    <row r="53" spans="1:49" ht="14.5" x14ac:dyDescent="0.35">
      <c r="A53" s="104">
        <f t="shared" si="9"/>
        <v>1.1687499999999997</v>
      </c>
      <c r="B53" s="5">
        <f t="shared" si="0"/>
        <v>1.208333333333333</v>
      </c>
      <c r="C53" s="336">
        <f t="shared" si="10"/>
        <v>57</v>
      </c>
      <c r="D53" s="73">
        <v>47</v>
      </c>
      <c r="E53" s="73">
        <v>10</v>
      </c>
      <c r="F53" s="74" t="s">
        <v>318</v>
      </c>
      <c r="G53" s="74" t="s">
        <v>319</v>
      </c>
      <c r="H53" s="75" t="s">
        <v>17</v>
      </c>
      <c r="I53" s="75" t="s">
        <v>70</v>
      </c>
      <c r="J53" s="75" t="s">
        <v>42</v>
      </c>
      <c r="K53" s="74" t="s">
        <v>50</v>
      </c>
      <c r="L53" s="74" t="s">
        <v>54</v>
      </c>
      <c r="M53" s="287" t="s">
        <v>189</v>
      </c>
      <c r="N53" s="74"/>
      <c r="O53" s="288" t="s">
        <v>99</v>
      </c>
      <c r="P53" s="74" t="s">
        <v>59</v>
      </c>
      <c r="Q53" s="75" t="s">
        <v>44</v>
      </c>
      <c r="R53" s="75" t="s">
        <v>44</v>
      </c>
      <c r="S53" s="75" t="s">
        <v>44</v>
      </c>
      <c r="T53" s="75" t="s">
        <v>44</v>
      </c>
      <c r="U53" s="75" t="s">
        <v>44</v>
      </c>
      <c r="V53" s="75"/>
      <c r="W53" s="75"/>
      <c r="X53" s="75"/>
      <c r="Y53" s="75"/>
      <c r="Z53" s="75"/>
      <c r="AA53" s="75"/>
      <c r="AB53" s="75"/>
      <c r="AC53" s="75"/>
      <c r="AD53" s="75"/>
      <c r="AE53" s="75"/>
      <c r="AF53" s="75"/>
      <c r="AG53" s="75"/>
      <c r="AH53" s="75"/>
      <c r="AI53" s="101">
        <f t="shared" si="11"/>
        <v>3420</v>
      </c>
      <c r="AJ53" s="4">
        <f t="shared" si="12"/>
        <v>57</v>
      </c>
      <c r="AK53" s="4">
        <f t="shared" si="13"/>
        <v>0</v>
      </c>
      <c r="AL53" s="4">
        <f t="shared" si="14"/>
        <v>2820</v>
      </c>
      <c r="AM53" s="4">
        <f t="shared" si="1"/>
        <v>47</v>
      </c>
      <c r="AN53" s="4">
        <f t="shared" si="2"/>
        <v>0</v>
      </c>
      <c r="AO53" s="4">
        <f t="shared" si="15"/>
        <v>600</v>
      </c>
      <c r="AP53" s="4">
        <f t="shared" si="3"/>
        <v>10</v>
      </c>
      <c r="AQ53" s="4">
        <f t="shared" si="4"/>
        <v>0</v>
      </c>
      <c r="AR53" s="4">
        <f t="shared" si="16"/>
        <v>0</v>
      </c>
      <c r="AS53" s="4">
        <f t="shared" si="5"/>
        <v>0</v>
      </c>
      <c r="AT53" s="4">
        <f t="shared" si="6"/>
        <v>0</v>
      </c>
      <c r="AU53" s="4">
        <f t="shared" si="17"/>
        <v>0</v>
      </c>
      <c r="AV53" s="4">
        <f t="shared" si="7"/>
        <v>0</v>
      </c>
      <c r="AW53" s="4">
        <f t="shared" si="8"/>
        <v>0</v>
      </c>
    </row>
    <row r="54" spans="1:49" ht="14.5" x14ac:dyDescent="0.35">
      <c r="A54" s="104" t="str">
        <f t="shared" si="9"/>
        <v/>
      </c>
      <c r="B54" s="5" t="str">
        <f t="shared" si="0"/>
        <v/>
      </c>
      <c r="C54" s="336">
        <f t="shared" si="10"/>
        <v>0</v>
      </c>
      <c r="D54" s="73">
        <v>0</v>
      </c>
      <c r="E54" s="73">
        <v>0</v>
      </c>
      <c r="F54" s="74"/>
      <c r="G54" s="74"/>
      <c r="H54" s="75" t="s">
        <v>99</v>
      </c>
      <c r="I54" s="75" t="s">
        <v>99</v>
      </c>
      <c r="J54" s="75" t="s">
        <v>44</v>
      </c>
      <c r="K54" s="74" t="s">
        <v>99</v>
      </c>
      <c r="L54" s="74" t="s">
        <v>99</v>
      </c>
      <c r="M54" s="287" t="s">
        <v>99</v>
      </c>
      <c r="N54" s="74"/>
      <c r="O54" s="288" t="s">
        <v>99</v>
      </c>
      <c r="P54" s="74" t="s">
        <v>99</v>
      </c>
      <c r="Q54" s="75" t="s">
        <v>44</v>
      </c>
      <c r="R54" s="75" t="s">
        <v>44</v>
      </c>
      <c r="S54" s="75" t="s">
        <v>44</v>
      </c>
      <c r="T54" s="75" t="s">
        <v>44</v>
      </c>
      <c r="U54" s="75" t="s">
        <v>44</v>
      </c>
      <c r="V54" s="75"/>
      <c r="W54" s="75"/>
      <c r="X54" s="75"/>
      <c r="Y54" s="75"/>
      <c r="Z54" s="75"/>
      <c r="AA54" s="75"/>
      <c r="AB54" s="75"/>
      <c r="AC54" s="75"/>
      <c r="AD54" s="75"/>
      <c r="AE54" s="75"/>
      <c r="AF54" s="75"/>
      <c r="AG54" s="75"/>
      <c r="AH54" s="75"/>
      <c r="AI54" s="101">
        <f t="shared" si="11"/>
        <v>0</v>
      </c>
      <c r="AJ54" s="4">
        <f t="shared" si="12"/>
        <v>0</v>
      </c>
      <c r="AK54" s="4">
        <f t="shared" si="13"/>
        <v>0</v>
      </c>
      <c r="AL54" s="4">
        <f t="shared" si="14"/>
        <v>0</v>
      </c>
      <c r="AM54" s="4">
        <f t="shared" si="1"/>
        <v>0</v>
      </c>
      <c r="AN54" s="4">
        <f t="shared" si="2"/>
        <v>0</v>
      </c>
      <c r="AO54" s="4">
        <f t="shared" si="15"/>
        <v>0</v>
      </c>
      <c r="AP54" s="4">
        <f t="shared" si="3"/>
        <v>0</v>
      </c>
      <c r="AQ54" s="4">
        <f t="shared" si="4"/>
        <v>0</v>
      </c>
      <c r="AR54" s="4">
        <f t="shared" si="16"/>
        <v>0</v>
      </c>
      <c r="AS54" s="4">
        <f t="shared" si="5"/>
        <v>0</v>
      </c>
      <c r="AT54" s="4">
        <f t="shared" si="6"/>
        <v>0</v>
      </c>
      <c r="AU54" s="4">
        <f t="shared" si="17"/>
        <v>0</v>
      </c>
      <c r="AV54" s="4">
        <f t="shared" si="7"/>
        <v>0</v>
      </c>
      <c r="AW54" s="4">
        <f t="shared" si="8"/>
        <v>0</v>
      </c>
    </row>
    <row r="55" spans="1:49" ht="14.5" x14ac:dyDescent="0.35">
      <c r="A55" s="104" t="str">
        <f t="shared" si="9"/>
        <v/>
      </c>
      <c r="B55" s="5" t="str">
        <f t="shared" si="0"/>
        <v/>
      </c>
      <c r="C55" s="336">
        <f t="shared" si="10"/>
        <v>0</v>
      </c>
      <c r="D55" s="73">
        <v>0</v>
      </c>
      <c r="E55" s="73">
        <v>0</v>
      </c>
      <c r="F55" s="74"/>
      <c r="G55" s="74"/>
      <c r="H55" s="75" t="s">
        <v>99</v>
      </c>
      <c r="I55" s="75" t="s">
        <v>99</v>
      </c>
      <c r="J55" s="75" t="s">
        <v>44</v>
      </c>
      <c r="K55" s="74" t="s">
        <v>99</v>
      </c>
      <c r="L55" s="74" t="s">
        <v>99</v>
      </c>
      <c r="M55" s="287" t="s">
        <v>99</v>
      </c>
      <c r="N55" s="74"/>
      <c r="O55" s="288" t="s">
        <v>99</v>
      </c>
      <c r="P55" s="74" t="s">
        <v>99</v>
      </c>
      <c r="Q55" s="75" t="s">
        <v>44</v>
      </c>
      <c r="R55" s="75" t="s">
        <v>44</v>
      </c>
      <c r="S55" s="75" t="s">
        <v>44</v>
      </c>
      <c r="T55" s="75" t="s">
        <v>44</v>
      </c>
      <c r="U55" s="75" t="s">
        <v>44</v>
      </c>
      <c r="V55" s="75"/>
      <c r="W55" s="75"/>
      <c r="X55" s="75"/>
      <c r="Y55" s="75"/>
      <c r="Z55" s="75"/>
      <c r="AA55" s="75"/>
      <c r="AB55" s="75"/>
      <c r="AC55" s="75"/>
      <c r="AD55" s="75"/>
      <c r="AE55" s="75"/>
      <c r="AF55" s="75"/>
      <c r="AG55" s="75"/>
      <c r="AH55" s="75"/>
      <c r="AI55" s="101">
        <f t="shared" si="11"/>
        <v>0</v>
      </c>
      <c r="AJ55" s="4">
        <f t="shared" si="12"/>
        <v>0</v>
      </c>
      <c r="AK55" s="4">
        <f t="shared" si="13"/>
        <v>0</v>
      </c>
      <c r="AL55" s="4">
        <f t="shared" si="14"/>
        <v>0</v>
      </c>
      <c r="AM55" s="4">
        <f t="shared" si="1"/>
        <v>0</v>
      </c>
      <c r="AN55" s="4">
        <f t="shared" si="2"/>
        <v>0</v>
      </c>
      <c r="AO55" s="4">
        <f t="shared" si="15"/>
        <v>0</v>
      </c>
      <c r="AP55" s="4">
        <f t="shared" si="3"/>
        <v>0</v>
      </c>
      <c r="AQ55" s="4">
        <f t="shared" si="4"/>
        <v>0</v>
      </c>
      <c r="AR55" s="4">
        <f t="shared" si="16"/>
        <v>0</v>
      </c>
      <c r="AS55" s="4">
        <f t="shared" si="5"/>
        <v>0</v>
      </c>
      <c r="AT55" s="4">
        <f t="shared" si="6"/>
        <v>0</v>
      </c>
      <c r="AU55" s="4">
        <f t="shared" si="17"/>
        <v>0</v>
      </c>
      <c r="AV55" s="4">
        <f t="shared" si="7"/>
        <v>0</v>
      </c>
      <c r="AW55" s="4">
        <f t="shared" si="8"/>
        <v>0</v>
      </c>
    </row>
    <row r="56" spans="1:49" ht="14.5" x14ac:dyDescent="0.35">
      <c r="A56" s="104" t="str">
        <f t="shared" si="9"/>
        <v/>
      </c>
      <c r="B56" s="5" t="str">
        <f t="shared" si="0"/>
        <v/>
      </c>
      <c r="C56" s="336">
        <f t="shared" si="10"/>
        <v>0</v>
      </c>
      <c r="D56" s="73">
        <v>0</v>
      </c>
      <c r="E56" s="73">
        <v>0</v>
      </c>
      <c r="F56" s="74"/>
      <c r="G56" s="74"/>
      <c r="H56" s="75" t="s">
        <v>99</v>
      </c>
      <c r="I56" s="75" t="s">
        <v>99</v>
      </c>
      <c r="J56" s="75" t="s">
        <v>44</v>
      </c>
      <c r="K56" s="74" t="s">
        <v>99</v>
      </c>
      <c r="L56" s="74" t="s">
        <v>99</v>
      </c>
      <c r="M56" s="287" t="s">
        <v>99</v>
      </c>
      <c r="N56" s="74"/>
      <c r="O56" s="288" t="s">
        <v>99</v>
      </c>
      <c r="P56" s="74" t="s">
        <v>99</v>
      </c>
      <c r="Q56" s="75" t="s">
        <v>44</v>
      </c>
      <c r="R56" s="75" t="s">
        <v>44</v>
      </c>
      <c r="S56" s="75" t="s">
        <v>44</v>
      </c>
      <c r="T56" s="75" t="s">
        <v>44</v>
      </c>
      <c r="U56" s="75" t="s">
        <v>44</v>
      </c>
      <c r="V56" s="75"/>
      <c r="W56" s="75"/>
      <c r="X56" s="75"/>
      <c r="Y56" s="75"/>
      <c r="Z56" s="75"/>
      <c r="AA56" s="75"/>
      <c r="AB56" s="75"/>
      <c r="AC56" s="75"/>
      <c r="AD56" s="75"/>
      <c r="AE56" s="75"/>
      <c r="AF56" s="75"/>
      <c r="AG56" s="75"/>
      <c r="AH56" s="75"/>
      <c r="AI56" s="101">
        <f t="shared" si="11"/>
        <v>0</v>
      </c>
      <c r="AJ56" s="4">
        <f t="shared" si="12"/>
        <v>0</v>
      </c>
      <c r="AK56" s="4">
        <f t="shared" si="13"/>
        <v>0</v>
      </c>
      <c r="AL56" s="4">
        <f t="shared" si="14"/>
        <v>0</v>
      </c>
      <c r="AM56" s="4">
        <f t="shared" si="1"/>
        <v>0</v>
      </c>
      <c r="AN56" s="4">
        <f t="shared" si="2"/>
        <v>0</v>
      </c>
      <c r="AO56" s="4">
        <f t="shared" si="15"/>
        <v>0</v>
      </c>
      <c r="AP56" s="4">
        <f t="shared" si="3"/>
        <v>0</v>
      </c>
      <c r="AQ56" s="4">
        <f t="shared" si="4"/>
        <v>0</v>
      </c>
      <c r="AR56" s="4">
        <f t="shared" si="16"/>
        <v>0</v>
      </c>
      <c r="AS56" s="4">
        <f t="shared" si="5"/>
        <v>0</v>
      </c>
      <c r="AT56" s="4">
        <f t="shared" si="6"/>
        <v>0</v>
      </c>
      <c r="AU56" s="4">
        <f t="shared" si="17"/>
        <v>0</v>
      </c>
      <c r="AV56" s="4">
        <f t="shared" si="7"/>
        <v>0</v>
      </c>
      <c r="AW56" s="4">
        <f t="shared" si="8"/>
        <v>0</v>
      </c>
    </row>
    <row r="57" spans="1:49" ht="14.5" x14ac:dyDescent="0.35">
      <c r="A57" s="104" t="str">
        <f t="shared" si="9"/>
        <v/>
      </c>
      <c r="B57" s="5" t="str">
        <f t="shared" si="0"/>
        <v/>
      </c>
      <c r="C57" s="336">
        <f t="shared" si="10"/>
        <v>0</v>
      </c>
      <c r="D57" s="73">
        <v>0</v>
      </c>
      <c r="E57" s="73">
        <v>0</v>
      </c>
      <c r="F57" s="74"/>
      <c r="G57" s="74"/>
      <c r="H57" s="75" t="s">
        <v>99</v>
      </c>
      <c r="I57" s="75" t="s">
        <v>99</v>
      </c>
      <c r="J57" s="75" t="s">
        <v>44</v>
      </c>
      <c r="K57" s="74" t="s">
        <v>99</v>
      </c>
      <c r="L57" s="74" t="s">
        <v>99</v>
      </c>
      <c r="M57" s="287" t="s">
        <v>99</v>
      </c>
      <c r="N57" s="74"/>
      <c r="O57" s="288" t="s">
        <v>99</v>
      </c>
      <c r="P57" s="74" t="s">
        <v>99</v>
      </c>
      <c r="Q57" s="75" t="s">
        <v>44</v>
      </c>
      <c r="R57" s="75" t="s">
        <v>44</v>
      </c>
      <c r="S57" s="75" t="s">
        <v>44</v>
      </c>
      <c r="T57" s="75" t="s">
        <v>44</v>
      </c>
      <c r="U57" s="75" t="s">
        <v>44</v>
      </c>
      <c r="V57" s="75"/>
      <c r="W57" s="75"/>
      <c r="X57" s="75"/>
      <c r="Y57" s="75"/>
      <c r="Z57" s="75"/>
      <c r="AA57" s="75"/>
      <c r="AB57" s="75"/>
      <c r="AC57" s="75"/>
      <c r="AD57" s="75"/>
      <c r="AE57" s="75"/>
      <c r="AF57" s="75"/>
      <c r="AG57" s="75"/>
      <c r="AH57" s="75"/>
      <c r="AI57" s="101">
        <f t="shared" si="11"/>
        <v>0</v>
      </c>
      <c r="AJ57" s="4">
        <f t="shared" si="12"/>
        <v>0</v>
      </c>
      <c r="AK57" s="4">
        <f t="shared" si="13"/>
        <v>0</v>
      </c>
      <c r="AL57" s="4">
        <f t="shared" si="14"/>
        <v>0</v>
      </c>
      <c r="AM57" s="4">
        <f t="shared" si="1"/>
        <v>0</v>
      </c>
      <c r="AN57" s="4">
        <f t="shared" si="2"/>
        <v>0</v>
      </c>
      <c r="AO57" s="4">
        <f t="shared" si="15"/>
        <v>0</v>
      </c>
      <c r="AP57" s="4">
        <f t="shared" si="3"/>
        <v>0</v>
      </c>
      <c r="AQ57" s="4">
        <f t="shared" si="4"/>
        <v>0</v>
      </c>
      <c r="AR57" s="4">
        <f t="shared" si="16"/>
        <v>0</v>
      </c>
      <c r="AS57" s="4">
        <f t="shared" si="5"/>
        <v>0</v>
      </c>
      <c r="AT57" s="4">
        <f t="shared" si="6"/>
        <v>0</v>
      </c>
      <c r="AU57" s="4">
        <f t="shared" si="17"/>
        <v>0</v>
      </c>
      <c r="AV57" s="4">
        <f t="shared" si="7"/>
        <v>0</v>
      </c>
      <c r="AW57" s="4">
        <f t="shared" si="8"/>
        <v>0</v>
      </c>
    </row>
    <row r="58" spans="1:49" ht="14.5" x14ac:dyDescent="0.35">
      <c r="A58" s="104" t="str">
        <f t="shared" si="9"/>
        <v/>
      </c>
      <c r="B58" s="5" t="str">
        <f t="shared" si="0"/>
        <v/>
      </c>
      <c r="C58" s="336">
        <f t="shared" si="10"/>
        <v>0</v>
      </c>
      <c r="D58" s="73">
        <v>0</v>
      </c>
      <c r="E58" s="73">
        <v>0</v>
      </c>
      <c r="F58" s="74"/>
      <c r="G58" s="74"/>
      <c r="H58" s="75" t="s">
        <v>99</v>
      </c>
      <c r="I58" s="75" t="s">
        <v>99</v>
      </c>
      <c r="J58" s="75" t="s">
        <v>44</v>
      </c>
      <c r="K58" s="74" t="s">
        <v>99</v>
      </c>
      <c r="L58" s="74" t="s">
        <v>99</v>
      </c>
      <c r="M58" s="287" t="s">
        <v>99</v>
      </c>
      <c r="N58" s="74"/>
      <c r="O58" s="288" t="s">
        <v>99</v>
      </c>
      <c r="P58" s="74" t="s">
        <v>99</v>
      </c>
      <c r="Q58" s="75" t="s">
        <v>44</v>
      </c>
      <c r="R58" s="75" t="s">
        <v>44</v>
      </c>
      <c r="S58" s="75" t="s">
        <v>44</v>
      </c>
      <c r="T58" s="75" t="s">
        <v>44</v>
      </c>
      <c r="U58" s="75" t="s">
        <v>44</v>
      </c>
      <c r="V58" s="75"/>
      <c r="W58" s="75"/>
      <c r="X58" s="75"/>
      <c r="Y58" s="75"/>
      <c r="Z58" s="75"/>
      <c r="AA58" s="75"/>
      <c r="AB58" s="75"/>
      <c r="AC58" s="75"/>
      <c r="AD58" s="75"/>
      <c r="AE58" s="75"/>
      <c r="AF58" s="75"/>
      <c r="AG58" s="75"/>
      <c r="AH58" s="75"/>
      <c r="AI58" s="101">
        <f t="shared" si="11"/>
        <v>0</v>
      </c>
      <c r="AJ58" s="4">
        <f t="shared" si="12"/>
        <v>0</v>
      </c>
      <c r="AK58" s="4">
        <f t="shared" si="13"/>
        <v>0</v>
      </c>
      <c r="AL58" s="4">
        <f t="shared" si="14"/>
        <v>0</v>
      </c>
      <c r="AM58" s="4">
        <f t="shared" si="1"/>
        <v>0</v>
      </c>
      <c r="AN58" s="4">
        <f t="shared" si="2"/>
        <v>0</v>
      </c>
      <c r="AO58" s="4">
        <f t="shared" si="15"/>
        <v>0</v>
      </c>
      <c r="AP58" s="4">
        <f t="shared" si="3"/>
        <v>0</v>
      </c>
      <c r="AQ58" s="4">
        <f t="shared" si="4"/>
        <v>0</v>
      </c>
      <c r="AR58" s="4">
        <f t="shared" si="16"/>
        <v>0</v>
      </c>
      <c r="AS58" s="4">
        <f t="shared" si="5"/>
        <v>0</v>
      </c>
      <c r="AT58" s="4">
        <f t="shared" si="6"/>
        <v>0</v>
      </c>
      <c r="AU58" s="4">
        <f t="shared" si="17"/>
        <v>0</v>
      </c>
      <c r="AV58" s="4">
        <f t="shared" si="7"/>
        <v>0</v>
      </c>
      <c r="AW58" s="4">
        <f t="shared" si="8"/>
        <v>0</v>
      </c>
    </row>
    <row r="59" spans="1:49" ht="14.5" x14ac:dyDescent="0.35">
      <c r="A59" s="104" t="str">
        <f t="shared" si="9"/>
        <v/>
      </c>
      <c r="B59" s="5" t="str">
        <f t="shared" si="0"/>
        <v/>
      </c>
      <c r="C59" s="336">
        <f t="shared" si="10"/>
        <v>0</v>
      </c>
      <c r="D59" s="73">
        <v>0</v>
      </c>
      <c r="E59" s="73">
        <v>0</v>
      </c>
      <c r="F59" s="74"/>
      <c r="G59" s="74"/>
      <c r="H59" s="75" t="s">
        <v>99</v>
      </c>
      <c r="I59" s="75" t="s">
        <v>99</v>
      </c>
      <c r="J59" s="75" t="s">
        <v>44</v>
      </c>
      <c r="K59" s="74" t="s">
        <v>99</v>
      </c>
      <c r="L59" s="74" t="s">
        <v>99</v>
      </c>
      <c r="M59" s="287" t="s">
        <v>99</v>
      </c>
      <c r="N59" s="74"/>
      <c r="O59" s="288" t="s">
        <v>99</v>
      </c>
      <c r="P59" s="74" t="s">
        <v>99</v>
      </c>
      <c r="Q59" s="75" t="s">
        <v>44</v>
      </c>
      <c r="R59" s="75" t="s">
        <v>44</v>
      </c>
      <c r="S59" s="75" t="s">
        <v>44</v>
      </c>
      <c r="T59" s="75" t="s">
        <v>44</v>
      </c>
      <c r="U59" s="75" t="s">
        <v>44</v>
      </c>
      <c r="V59" s="75"/>
      <c r="W59" s="75"/>
      <c r="X59" s="75"/>
      <c r="Y59" s="75"/>
      <c r="Z59" s="75"/>
      <c r="AA59" s="75"/>
      <c r="AB59" s="75"/>
      <c r="AC59" s="75"/>
      <c r="AD59" s="75"/>
      <c r="AE59" s="75"/>
      <c r="AF59" s="75"/>
      <c r="AG59" s="75"/>
      <c r="AH59" s="75"/>
      <c r="AI59" s="101">
        <f t="shared" si="11"/>
        <v>0</v>
      </c>
      <c r="AJ59" s="4">
        <f t="shared" si="12"/>
        <v>0</v>
      </c>
      <c r="AK59" s="4">
        <f t="shared" si="13"/>
        <v>0</v>
      </c>
      <c r="AL59" s="4">
        <f t="shared" si="14"/>
        <v>0</v>
      </c>
      <c r="AM59" s="4">
        <f t="shared" si="1"/>
        <v>0</v>
      </c>
      <c r="AN59" s="4">
        <f t="shared" si="2"/>
        <v>0</v>
      </c>
      <c r="AO59" s="4">
        <f t="shared" si="15"/>
        <v>0</v>
      </c>
      <c r="AP59" s="4">
        <f t="shared" si="3"/>
        <v>0</v>
      </c>
      <c r="AQ59" s="4">
        <f t="shared" si="4"/>
        <v>0</v>
      </c>
      <c r="AR59" s="4">
        <f t="shared" si="16"/>
        <v>0</v>
      </c>
      <c r="AS59" s="4">
        <f t="shared" si="5"/>
        <v>0</v>
      </c>
      <c r="AT59" s="4">
        <f t="shared" si="6"/>
        <v>0</v>
      </c>
      <c r="AU59" s="4">
        <f t="shared" si="17"/>
        <v>0</v>
      </c>
      <c r="AV59" s="4">
        <f t="shared" si="7"/>
        <v>0</v>
      </c>
      <c r="AW59" s="4">
        <f t="shared" si="8"/>
        <v>0</v>
      </c>
    </row>
    <row r="60" spans="1:49" ht="14.5" x14ac:dyDescent="0.35">
      <c r="A60" s="104" t="str">
        <f t="shared" si="9"/>
        <v/>
      </c>
      <c r="B60" s="5" t="str">
        <f t="shared" si="0"/>
        <v/>
      </c>
      <c r="C60" s="336">
        <f t="shared" si="10"/>
        <v>0</v>
      </c>
      <c r="D60" s="73">
        <v>0</v>
      </c>
      <c r="E60" s="73">
        <v>0</v>
      </c>
      <c r="F60" s="74"/>
      <c r="G60" s="74"/>
      <c r="H60" s="75" t="s">
        <v>99</v>
      </c>
      <c r="I60" s="75" t="s">
        <v>99</v>
      </c>
      <c r="J60" s="75" t="s">
        <v>44</v>
      </c>
      <c r="K60" s="74" t="s">
        <v>99</v>
      </c>
      <c r="L60" s="74" t="s">
        <v>99</v>
      </c>
      <c r="M60" s="287" t="s">
        <v>99</v>
      </c>
      <c r="N60" s="74"/>
      <c r="O60" s="288" t="s">
        <v>99</v>
      </c>
      <c r="P60" s="74" t="s">
        <v>99</v>
      </c>
      <c r="Q60" s="75" t="s">
        <v>44</v>
      </c>
      <c r="R60" s="75" t="s">
        <v>44</v>
      </c>
      <c r="S60" s="75" t="s">
        <v>44</v>
      </c>
      <c r="T60" s="75" t="s">
        <v>44</v>
      </c>
      <c r="U60" s="75" t="s">
        <v>44</v>
      </c>
      <c r="V60" s="75"/>
      <c r="W60" s="75"/>
      <c r="X60" s="75"/>
      <c r="Y60" s="75"/>
      <c r="Z60" s="75"/>
      <c r="AA60" s="75"/>
      <c r="AB60" s="75"/>
      <c r="AC60" s="75"/>
      <c r="AD60" s="75"/>
      <c r="AE60" s="75"/>
      <c r="AF60" s="75"/>
      <c r="AG60" s="75"/>
      <c r="AH60" s="75"/>
      <c r="AI60" s="101">
        <f t="shared" si="11"/>
        <v>0</v>
      </c>
      <c r="AJ60" s="4">
        <f t="shared" si="12"/>
        <v>0</v>
      </c>
      <c r="AK60" s="4">
        <f t="shared" si="13"/>
        <v>0</v>
      </c>
      <c r="AL60" s="4">
        <f t="shared" si="14"/>
        <v>0</v>
      </c>
      <c r="AM60" s="4">
        <f t="shared" si="1"/>
        <v>0</v>
      </c>
      <c r="AN60" s="4">
        <f t="shared" si="2"/>
        <v>0</v>
      </c>
      <c r="AO60" s="4">
        <f t="shared" si="15"/>
        <v>0</v>
      </c>
      <c r="AP60" s="4">
        <f t="shared" si="3"/>
        <v>0</v>
      </c>
      <c r="AQ60" s="4">
        <f t="shared" si="4"/>
        <v>0</v>
      </c>
      <c r="AR60" s="4">
        <f t="shared" si="16"/>
        <v>0</v>
      </c>
      <c r="AS60" s="4">
        <f t="shared" si="5"/>
        <v>0</v>
      </c>
      <c r="AT60" s="4">
        <f t="shared" si="6"/>
        <v>0</v>
      </c>
      <c r="AU60" s="4">
        <f t="shared" si="17"/>
        <v>0</v>
      </c>
      <c r="AV60" s="4">
        <f t="shared" si="7"/>
        <v>0</v>
      </c>
      <c r="AW60" s="4">
        <f t="shared" si="8"/>
        <v>0</v>
      </c>
    </row>
    <row r="61" spans="1:49" ht="14.5" x14ac:dyDescent="0.35">
      <c r="A61" s="104" t="str">
        <f t="shared" si="9"/>
        <v/>
      </c>
      <c r="B61" s="5" t="str">
        <f t="shared" si="0"/>
        <v/>
      </c>
      <c r="C61" s="336">
        <f t="shared" si="10"/>
        <v>0</v>
      </c>
      <c r="D61" s="73">
        <v>0</v>
      </c>
      <c r="E61" s="73">
        <v>0</v>
      </c>
      <c r="F61" s="74"/>
      <c r="G61" s="74"/>
      <c r="H61" s="75" t="s">
        <v>99</v>
      </c>
      <c r="I61" s="75" t="s">
        <v>99</v>
      </c>
      <c r="J61" s="75" t="s">
        <v>44</v>
      </c>
      <c r="K61" s="74" t="s">
        <v>99</v>
      </c>
      <c r="L61" s="74" t="s">
        <v>99</v>
      </c>
      <c r="M61" s="287" t="s">
        <v>99</v>
      </c>
      <c r="N61" s="74"/>
      <c r="O61" s="288" t="s">
        <v>99</v>
      </c>
      <c r="P61" s="74" t="s">
        <v>99</v>
      </c>
      <c r="Q61" s="75" t="s">
        <v>44</v>
      </c>
      <c r="R61" s="75" t="s">
        <v>44</v>
      </c>
      <c r="S61" s="75" t="s">
        <v>44</v>
      </c>
      <c r="T61" s="75" t="s">
        <v>44</v>
      </c>
      <c r="U61" s="75" t="s">
        <v>44</v>
      </c>
      <c r="V61" s="75"/>
      <c r="W61" s="75"/>
      <c r="X61" s="75"/>
      <c r="Y61" s="75"/>
      <c r="Z61" s="75"/>
      <c r="AA61" s="75"/>
      <c r="AB61" s="75"/>
      <c r="AC61" s="75"/>
      <c r="AD61" s="75"/>
      <c r="AE61" s="75"/>
      <c r="AF61" s="75"/>
      <c r="AG61" s="75"/>
      <c r="AH61" s="75"/>
      <c r="AI61" s="101">
        <f t="shared" si="11"/>
        <v>0</v>
      </c>
      <c r="AJ61" s="4">
        <f t="shared" si="12"/>
        <v>0</v>
      </c>
      <c r="AK61" s="4">
        <f t="shared" si="13"/>
        <v>0</v>
      </c>
      <c r="AL61" s="4">
        <f t="shared" si="14"/>
        <v>0</v>
      </c>
      <c r="AM61" s="4">
        <f t="shared" si="1"/>
        <v>0</v>
      </c>
      <c r="AN61" s="4">
        <f t="shared" si="2"/>
        <v>0</v>
      </c>
      <c r="AO61" s="4">
        <f t="shared" si="15"/>
        <v>0</v>
      </c>
      <c r="AP61" s="4">
        <f t="shared" si="3"/>
        <v>0</v>
      </c>
      <c r="AQ61" s="4">
        <f t="shared" si="4"/>
        <v>0</v>
      </c>
      <c r="AR61" s="4">
        <f t="shared" si="16"/>
        <v>0</v>
      </c>
      <c r="AS61" s="4">
        <f t="shared" si="5"/>
        <v>0</v>
      </c>
      <c r="AT61" s="4">
        <f t="shared" si="6"/>
        <v>0</v>
      </c>
      <c r="AU61" s="4">
        <f t="shared" si="17"/>
        <v>0</v>
      </c>
      <c r="AV61" s="4">
        <f t="shared" si="7"/>
        <v>0</v>
      </c>
      <c r="AW61" s="4">
        <f t="shared" si="8"/>
        <v>0</v>
      </c>
    </row>
    <row r="62" spans="1:49" ht="14.5" x14ac:dyDescent="0.35">
      <c r="A62" s="104" t="str">
        <f t="shared" si="9"/>
        <v/>
      </c>
      <c r="B62" s="5" t="str">
        <f t="shared" si="0"/>
        <v/>
      </c>
      <c r="C62" s="336">
        <f t="shared" si="10"/>
        <v>0</v>
      </c>
      <c r="D62" s="73">
        <v>0</v>
      </c>
      <c r="E62" s="73">
        <v>0</v>
      </c>
      <c r="F62" s="74"/>
      <c r="G62" s="74"/>
      <c r="H62" s="75" t="s">
        <v>99</v>
      </c>
      <c r="I62" s="75" t="s">
        <v>99</v>
      </c>
      <c r="J62" s="75" t="s">
        <v>44</v>
      </c>
      <c r="K62" s="74" t="s">
        <v>99</v>
      </c>
      <c r="L62" s="74" t="s">
        <v>99</v>
      </c>
      <c r="M62" s="287" t="s">
        <v>99</v>
      </c>
      <c r="N62" s="74"/>
      <c r="O62" s="288" t="s">
        <v>99</v>
      </c>
      <c r="P62" s="74" t="s">
        <v>99</v>
      </c>
      <c r="Q62" s="75" t="s">
        <v>44</v>
      </c>
      <c r="R62" s="75" t="s">
        <v>44</v>
      </c>
      <c r="S62" s="75" t="s">
        <v>44</v>
      </c>
      <c r="T62" s="75" t="s">
        <v>44</v>
      </c>
      <c r="U62" s="75" t="s">
        <v>44</v>
      </c>
      <c r="V62" s="75"/>
      <c r="W62" s="75"/>
      <c r="X62" s="75"/>
      <c r="Y62" s="75"/>
      <c r="Z62" s="75"/>
      <c r="AA62" s="75"/>
      <c r="AB62" s="75"/>
      <c r="AC62" s="75"/>
      <c r="AD62" s="75"/>
      <c r="AE62" s="75"/>
      <c r="AF62" s="75"/>
      <c r="AG62" s="75"/>
      <c r="AH62" s="75"/>
      <c r="AI62" s="101">
        <f t="shared" si="11"/>
        <v>0</v>
      </c>
      <c r="AJ62" s="4">
        <f t="shared" si="12"/>
        <v>0</v>
      </c>
      <c r="AK62" s="4">
        <f t="shared" si="13"/>
        <v>0</v>
      </c>
      <c r="AL62" s="4">
        <f t="shared" si="14"/>
        <v>0</v>
      </c>
      <c r="AM62" s="4">
        <f t="shared" si="1"/>
        <v>0</v>
      </c>
      <c r="AN62" s="4">
        <f t="shared" si="2"/>
        <v>0</v>
      </c>
      <c r="AO62" s="4">
        <f t="shared" si="15"/>
        <v>0</v>
      </c>
      <c r="AP62" s="4">
        <f t="shared" si="3"/>
        <v>0</v>
      </c>
      <c r="AQ62" s="4">
        <f t="shared" si="4"/>
        <v>0</v>
      </c>
      <c r="AR62" s="4">
        <f t="shared" si="16"/>
        <v>0</v>
      </c>
      <c r="AS62" s="4">
        <f t="shared" si="5"/>
        <v>0</v>
      </c>
      <c r="AT62" s="4">
        <f t="shared" si="6"/>
        <v>0</v>
      </c>
      <c r="AU62" s="4">
        <f t="shared" si="17"/>
        <v>0</v>
      </c>
      <c r="AV62" s="4">
        <f t="shared" si="7"/>
        <v>0</v>
      </c>
      <c r="AW62" s="4">
        <f t="shared" si="8"/>
        <v>0</v>
      </c>
    </row>
    <row r="63" spans="1:49" ht="14.5" x14ac:dyDescent="0.35">
      <c r="A63" s="104" t="str">
        <f t="shared" si="9"/>
        <v/>
      </c>
      <c r="B63" s="5" t="str">
        <f t="shared" si="0"/>
        <v/>
      </c>
      <c r="C63" s="336">
        <f t="shared" si="10"/>
        <v>0</v>
      </c>
      <c r="D63" s="73">
        <v>0</v>
      </c>
      <c r="E63" s="73">
        <v>0</v>
      </c>
      <c r="F63" s="74"/>
      <c r="G63" s="74"/>
      <c r="H63" s="75" t="s">
        <v>99</v>
      </c>
      <c r="I63" s="75" t="s">
        <v>99</v>
      </c>
      <c r="J63" s="75" t="s">
        <v>44</v>
      </c>
      <c r="K63" s="74" t="s">
        <v>99</v>
      </c>
      <c r="L63" s="74" t="s">
        <v>99</v>
      </c>
      <c r="M63" s="287" t="s">
        <v>99</v>
      </c>
      <c r="N63" s="74"/>
      <c r="O63" s="288" t="s">
        <v>99</v>
      </c>
      <c r="P63" s="74" t="s">
        <v>99</v>
      </c>
      <c r="Q63" s="75" t="s">
        <v>44</v>
      </c>
      <c r="R63" s="75" t="s">
        <v>44</v>
      </c>
      <c r="S63" s="75" t="s">
        <v>44</v>
      </c>
      <c r="T63" s="75" t="s">
        <v>44</v>
      </c>
      <c r="U63" s="75" t="s">
        <v>44</v>
      </c>
      <c r="V63" s="75"/>
      <c r="W63" s="75"/>
      <c r="X63" s="75"/>
      <c r="Y63" s="75"/>
      <c r="Z63" s="75"/>
      <c r="AA63" s="75"/>
      <c r="AB63" s="75"/>
      <c r="AC63" s="75"/>
      <c r="AD63" s="75"/>
      <c r="AE63" s="75"/>
      <c r="AF63" s="75"/>
      <c r="AG63" s="75"/>
      <c r="AH63" s="75"/>
      <c r="AI63" s="101">
        <f t="shared" si="11"/>
        <v>0</v>
      </c>
      <c r="AJ63" s="4">
        <f t="shared" si="12"/>
        <v>0</v>
      </c>
      <c r="AK63" s="4">
        <f t="shared" si="13"/>
        <v>0</v>
      </c>
      <c r="AL63" s="4">
        <f t="shared" si="14"/>
        <v>0</v>
      </c>
      <c r="AM63" s="4">
        <f t="shared" si="1"/>
        <v>0</v>
      </c>
      <c r="AN63" s="4">
        <f t="shared" si="2"/>
        <v>0</v>
      </c>
      <c r="AO63" s="4">
        <f t="shared" si="15"/>
        <v>0</v>
      </c>
      <c r="AP63" s="4">
        <f t="shared" si="3"/>
        <v>0</v>
      </c>
      <c r="AQ63" s="4">
        <f t="shared" si="4"/>
        <v>0</v>
      </c>
      <c r="AR63" s="4">
        <f t="shared" si="16"/>
        <v>0</v>
      </c>
      <c r="AS63" s="4">
        <f t="shared" si="5"/>
        <v>0</v>
      </c>
      <c r="AT63" s="4">
        <f t="shared" si="6"/>
        <v>0</v>
      </c>
      <c r="AU63" s="4">
        <f t="shared" si="17"/>
        <v>0</v>
      </c>
      <c r="AV63" s="4">
        <f t="shared" si="7"/>
        <v>0</v>
      </c>
      <c r="AW63" s="4">
        <f t="shared" si="8"/>
        <v>0</v>
      </c>
    </row>
    <row r="64" spans="1:49" ht="14.5" x14ac:dyDescent="0.35">
      <c r="A64" s="104" t="str">
        <f t="shared" si="9"/>
        <v/>
      </c>
      <c r="B64" s="5" t="str">
        <f t="shared" si="0"/>
        <v/>
      </c>
      <c r="C64" s="336">
        <f t="shared" si="10"/>
        <v>0</v>
      </c>
      <c r="D64" s="73">
        <v>0</v>
      </c>
      <c r="E64" s="73">
        <v>0</v>
      </c>
      <c r="F64" s="74"/>
      <c r="G64" s="74"/>
      <c r="H64" s="75" t="s">
        <v>99</v>
      </c>
      <c r="I64" s="75" t="s">
        <v>99</v>
      </c>
      <c r="J64" s="75" t="s">
        <v>44</v>
      </c>
      <c r="K64" s="74" t="s">
        <v>99</v>
      </c>
      <c r="L64" s="74" t="s">
        <v>99</v>
      </c>
      <c r="M64" s="287" t="s">
        <v>99</v>
      </c>
      <c r="N64" s="74"/>
      <c r="O64" s="288" t="s">
        <v>99</v>
      </c>
      <c r="P64" s="74" t="s">
        <v>99</v>
      </c>
      <c r="Q64" s="75" t="s">
        <v>44</v>
      </c>
      <c r="R64" s="75" t="s">
        <v>44</v>
      </c>
      <c r="S64" s="75" t="s">
        <v>44</v>
      </c>
      <c r="T64" s="75" t="s">
        <v>44</v>
      </c>
      <c r="U64" s="75" t="s">
        <v>44</v>
      </c>
      <c r="V64" s="75"/>
      <c r="W64" s="75"/>
      <c r="X64" s="75"/>
      <c r="Y64" s="75"/>
      <c r="Z64" s="75"/>
      <c r="AA64" s="75"/>
      <c r="AB64" s="75"/>
      <c r="AC64" s="75"/>
      <c r="AD64" s="75"/>
      <c r="AE64" s="75"/>
      <c r="AF64" s="75"/>
      <c r="AG64" s="75"/>
      <c r="AH64" s="75"/>
      <c r="AI64" s="101">
        <f t="shared" si="11"/>
        <v>0</v>
      </c>
      <c r="AJ64" s="4">
        <f t="shared" si="12"/>
        <v>0</v>
      </c>
      <c r="AK64" s="4">
        <f t="shared" si="13"/>
        <v>0</v>
      </c>
      <c r="AL64" s="4">
        <f t="shared" si="14"/>
        <v>0</v>
      </c>
      <c r="AM64" s="4">
        <f t="shared" si="1"/>
        <v>0</v>
      </c>
      <c r="AN64" s="4">
        <f t="shared" si="2"/>
        <v>0</v>
      </c>
      <c r="AO64" s="4">
        <f t="shared" si="15"/>
        <v>0</v>
      </c>
      <c r="AP64" s="4">
        <f t="shared" si="3"/>
        <v>0</v>
      </c>
      <c r="AQ64" s="4">
        <f t="shared" si="4"/>
        <v>0</v>
      </c>
      <c r="AR64" s="4">
        <f t="shared" si="16"/>
        <v>0</v>
      </c>
      <c r="AS64" s="4">
        <f t="shared" si="5"/>
        <v>0</v>
      </c>
      <c r="AT64" s="4">
        <f t="shared" si="6"/>
        <v>0</v>
      </c>
      <c r="AU64" s="4">
        <f t="shared" si="17"/>
        <v>0</v>
      </c>
      <c r="AV64" s="4">
        <f t="shared" si="7"/>
        <v>0</v>
      </c>
      <c r="AW64" s="4">
        <f t="shared" si="8"/>
        <v>0</v>
      </c>
    </row>
    <row r="65" spans="1:49" ht="14.5" x14ac:dyDescent="0.35">
      <c r="A65" s="104" t="str">
        <f t="shared" si="9"/>
        <v/>
      </c>
      <c r="B65" s="5" t="str">
        <f t="shared" si="0"/>
        <v/>
      </c>
      <c r="C65" s="336">
        <f t="shared" si="10"/>
        <v>0</v>
      </c>
      <c r="D65" s="73">
        <v>0</v>
      </c>
      <c r="E65" s="73">
        <v>0</v>
      </c>
      <c r="F65" s="74"/>
      <c r="G65" s="74"/>
      <c r="H65" s="75" t="s">
        <v>99</v>
      </c>
      <c r="I65" s="75" t="s">
        <v>99</v>
      </c>
      <c r="J65" s="75" t="s">
        <v>44</v>
      </c>
      <c r="K65" s="74" t="s">
        <v>99</v>
      </c>
      <c r="L65" s="74" t="s">
        <v>99</v>
      </c>
      <c r="M65" s="287" t="s">
        <v>99</v>
      </c>
      <c r="N65" s="74"/>
      <c r="O65" s="288" t="s">
        <v>99</v>
      </c>
      <c r="P65" s="74" t="s">
        <v>99</v>
      </c>
      <c r="Q65" s="75" t="s">
        <v>44</v>
      </c>
      <c r="R65" s="75" t="s">
        <v>44</v>
      </c>
      <c r="S65" s="75" t="s">
        <v>44</v>
      </c>
      <c r="T65" s="75" t="s">
        <v>44</v>
      </c>
      <c r="U65" s="75" t="s">
        <v>44</v>
      </c>
      <c r="V65" s="75"/>
      <c r="W65" s="75"/>
      <c r="X65" s="75"/>
      <c r="Y65" s="75"/>
      <c r="Z65" s="75"/>
      <c r="AA65" s="75"/>
      <c r="AB65" s="75"/>
      <c r="AC65" s="75"/>
      <c r="AD65" s="75"/>
      <c r="AE65" s="75"/>
      <c r="AF65" s="75"/>
      <c r="AG65" s="75"/>
      <c r="AH65" s="75"/>
      <c r="AI65" s="101">
        <f t="shared" si="11"/>
        <v>0</v>
      </c>
      <c r="AJ65" s="4">
        <f t="shared" si="12"/>
        <v>0</v>
      </c>
      <c r="AK65" s="4">
        <f t="shared" si="13"/>
        <v>0</v>
      </c>
      <c r="AL65" s="4">
        <f t="shared" si="14"/>
        <v>0</v>
      </c>
      <c r="AM65" s="4">
        <f t="shared" si="1"/>
        <v>0</v>
      </c>
      <c r="AN65" s="4">
        <f t="shared" si="2"/>
        <v>0</v>
      </c>
      <c r="AO65" s="4">
        <f t="shared" si="15"/>
        <v>0</v>
      </c>
      <c r="AP65" s="4">
        <f t="shared" si="3"/>
        <v>0</v>
      </c>
      <c r="AQ65" s="4">
        <f t="shared" si="4"/>
        <v>0</v>
      </c>
      <c r="AR65" s="4">
        <f t="shared" si="16"/>
        <v>0</v>
      </c>
      <c r="AS65" s="4">
        <f t="shared" si="5"/>
        <v>0</v>
      </c>
      <c r="AT65" s="4">
        <f t="shared" si="6"/>
        <v>0</v>
      </c>
      <c r="AU65" s="4">
        <f t="shared" si="17"/>
        <v>0</v>
      </c>
      <c r="AV65" s="4">
        <f t="shared" si="7"/>
        <v>0</v>
      </c>
      <c r="AW65" s="4">
        <f t="shared" si="8"/>
        <v>0</v>
      </c>
    </row>
    <row r="66" spans="1:49" ht="14.5" x14ac:dyDescent="0.35">
      <c r="A66" s="104" t="str">
        <f t="shared" si="9"/>
        <v/>
      </c>
      <c r="B66" s="5" t="str">
        <f t="shared" si="0"/>
        <v/>
      </c>
      <c r="C66" s="336">
        <f t="shared" si="10"/>
        <v>0</v>
      </c>
      <c r="D66" s="73">
        <v>0</v>
      </c>
      <c r="E66" s="73">
        <v>0</v>
      </c>
      <c r="F66" s="74"/>
      <c r="G66" s="74"/>
      <c r="H66" s="75" t="s">
        <v>99</v>
      </c>
      <c r="I66" s="75" t="s">
        <v>99</v>
      </c>
      <c r="J66" s="75" t="s">
        <v>44</v>
      </c>
      <c r="K66" s="74" t="s">
        <v>99</v>
      </c>
      <c r="L66" s="74" t="s">
        <v>99</v>
      </c>
      <c r="M66" s="287" t="s">
        <v>99</v>
      </c>
      <c r="N66" s="74"/>
      <c r="O66" s="288" t="s">
        <v>99</v>
      </c>
      <c r="P66" s="74" t="s">
        <v>99</v>
      </c>
      <c r="Q66" s="75" t="s">
        <v>44</v>
      </c>
      <c r="R66" s="75" t="s">
        <v>44</v>
      </c>
      <c r="S66" s="75" t="s">
        <v>44</v>
      </c>
      <c r="T66" s="75" t="s">
        <v>44</v>
      </c>
      <c r="U66" s="75" t="s">
        <v>44</v>
      </c>
      <c r="V66" s="75"/>
      <c r="W66" s="75"/>
      <c r="X66" s="75"/>
      <c r="Y66" s="75"/>
      <c r="Z66" s="75"/>
      <c r="AA66" s="75"/>
      <c r="AB66" s="75"/>
      <c r="AC66" s="75"/>
      <c r="AD66" s="75"/>
      <c r="AE66" s="75"/>
      <c r="AF66" s="75"/>
      <c r="AG66" s="75"/>
      <c r="AH66" s="75"/>
      <c r="AI66" s="101">
        <f t="shared" si="11"/>
        <v>0</v>
      </c>
      <c r="AJ66" s="4">
        <f t="shared" si="12"/>
        <v>0</v>
      </c>
      <c r="AK66" s="4">
        <f t="shared" si="13"/>
        <v>0</v>
      </c>
      <c r="AL66" s="4">
        <f t="shared" si="14"/>
        <v>0</v>
      </c>
      <c r="AM66" s="4">
        <f t="shared" si="1"/>
        <v>0</v>
      </c>
      <c r="AN66" s="4">
        <f t="shared" si="2"/>
        <v>0</v>
      </c>
      <c r="AO66" s="4">
        <f t="shared" si="15"/>
        <v>0</v>
      </c>
      <c r="AP66" s="4">
        <f t="shared" si="3"/>
        <v>0</v>
      </c>
      <c r="AQ66" s="4">
        <f t="shared" si="4"/>
        <v>0</v>
      </c>
      <c r="AR66" s="4">
        <f t="shared" si="16"/>
        <v>0</v>
      </c>
      <c r="AS66" s="4">
        <f t="shared" si="5"/>
        <v>0</v>
      </c>
      <c r="AT66" s="4">
        <f t="shared" si="6"/>
        <v>0</v>
      </c>
      <c r="AU66" s="4">
        <f t="shared" si="17"/>
        <v>0</v>
      </c>
      <c r="AV66" s="4">
        <f t="shared" si="7"/>
        <v>0</v>
      </c>
      <c r="AW66" s="4">
        <f t="shared" si="8"/>
        <v>0</v>
      </c>
    </row>
    <row r="67" spans="1:49" ht="14.5" x14ac:dyDescent="0.35">
      <c r="A67" s="104" t="str">
        <f t="shared" si="9"/>
        <v/>
      </c>
      <c r="B67" s="5" t="str">
        <f t="shared" si="0"/>
        <v/>
      </c>
      <c r="C67" s="336">
        <f t="shared" si="10"/>
        <v>0</v>
      </c>
      <c r="D67" s="73">
        <v>0</v>
      </c>
      <c r="E67" s="73">
        <v>0</v>
      </c>
      <c r="F67" s="74"/>
      <c r="G67" s="74"/>
      <c r="H67" s="75" t="s">
        <v>99</v>
      </c>
      <c r="I67" s="75" t="s">
        <v>99</v>
      </c>
      <c r="J67" s="75" t="s">
        <v>44</v>
      </c>
      <c r="K67" s="74" t="s">
        <v>99</v>
      </c>
      <c r="L67" s="74" t="s">
        <v>99</v>
      </c>
      <c r="M67" s="287" t="s">
        <v>99</v>
      </c>
      <c r="N67" s="74"/>
      <c r="O67" s="288" t="s">
        <v>99</v>
      </c>
      <c r="P67" s="74" t="s">
        <v>99</v>
      </c>
      <c r="Q67" s="75" t="s">
        <v>44</v>
      </c>
      <c r="R67" s="75" t="s">
        <v>44</v>
      </c>
      <c r="S67" s="75" t="s">
        <v>44</v>
      </c>
      <c r="T67" s="75" t="s">
        <v>44</v>
      </c>
      <c r="U67" s="75" t="s">
        <v>44</v>
      </c>
      <c r="V67" s="75"/>
      <c r="W67" s="75"/>
      <c r="X67" s="75"/>
      <c r="Y67" s="75"/>
      <c r="Z67" s="75"/>
      <c r="AA67" s="75"/>
      <c r="AB67" s="75"/>
      <c r="AC67" s="75"/>
      <c r="AD67" s="75"/>
      <c r="AE67" s="75"/>
      <c r="AF67" s="75"/>
      <c r="AG67" s="75"/>
      <c r="AH67" s="75"/>
      <c r="AI67" s="101">
        <f t="shared" si="11"/>
        <v>0</v>
      </c>
      <c r="AJ67" s="4">
        <f t="shared" si="12"/>
        <v>0</v>
      </c>
      <c r="AK67" s="4">
        <f t="shared" si="13"/>
        <v>0</v>
      </c>
      <c r="AL67" s="4">
        <f t="shared" si="14"/>
        <v>0</v>
      </c>
      <c r="AM67" s="4">
        <f t="shared" si="1"/>
        <v>0</v>
      </c>
      <c r="AN67" s="4">
        <f t="shared" si="2"/>
        <v>0</v>
      </c>
      <c r="AO67" s="4">
        <f t="shared" si="15"/>
        <v>0</v>
      </c>
      <c r="AP67" s="4">
        <f t="shared" si="3"/>
        <v>0</v>
      </c>
      <c r="AQ67" s="4">
        <f t="shared" si="4"/>
        <v>0</v>
      </c>
      <c r="AR67" s="4">
        <f t="shared" si="16"/>
        <v>0</v>
      </c>
      <c r="AS67" s="4">
        <f t="shared" si="5"/>
        <v>0</v>
      </c>
      <c r="AT67" s="4">
        <f t="shared" si="6"/>
        <v>0</v>
      </c>
      <c r="AU67" s="4">
        <f t="shared" si="17"/>
        <v>0</v>
      </c>
      <c r="AV67" s="4">
        <f t="shared" si="7"/>
        <v>0</v>
      </c>
      <c r="AW67" s="4">
        <f t="shared" si="8"/>
        <v>0</v>
      </c>
    </row>
    <row r="68" spans="1:49" ht="14.5" x14ac:dyDescent="0.35">
      <c r="A68" s="104" t="str">
        <f t="shared" si="9"/>
        <v/>
      </c>
      <c r="B68" s="5" t="str">
        <f t="shared" ref="B68:B131" si="18">IF(AND(A68&lt;&gt;"",C68&lt;&gt;"",C68&lt;&gt;0),A68+TIME(0,INT(AJ68),AK68),"")</f>
        <v/>
      </c>
      <c r="C68" s="336">
        <f t="shared" si="10"/>
        <v>0</v>
      </c>
      <c r="D68" s="73">
        <v>0</v>
      </c>
      <c r="E68" s="73">
        <v>0</v>
      </c>
      <c r="F68" s="74"/>
      <c r="G68" s="74"/>
      <c r="H68" s="75" t="s">
        <v>99</v>
      </c>
      <c r="I68" s="75" t="s">
        <v>99</v>
      </c>
      <c r="J68" s="75" t="s">
        <v>44</v>
      </c>
      <c r="K68" s="74" t="s">
        <v>99</v>
      </c>
      <c r="L68" s="74" t="s">
        <v>99</v>
      </c>
      <c r="M68" s="287" t="s">
        <v>99</v>
      </c>
      <c r="N68" s="74"/>
      <c r="O68" s="288" t="s">
        <v>99</v>
      </c>
      <c r="P68" s="74" t="s">
        <v>99</v>
      </c>
      <c r="Q68" s="75" t="s">
        <v>44</v>
      </c>
      <c r="R68" s="75" t="s">
        <v>44</v>
      </c>
      <c r="S68" s="75" t="s">
        <v>44</v>
      </c>
      <c r="T68" s="75" t="s">
        <v>44</v>
      </c>
      <c r="U68" s="75" t="s">
        <v>44</v>
      </c>
      <c r="V68" s="75"/>
      <c r="W68" s="75"/>
      <c r="X68" s="75"/>
      <c r="Y68" s="75"/>
      <c r="Z68" s="75"/>
      <c r="AA68" s="75"/>
      <c r="AB68" s="75"/>
      <c r="AC68" s="75"/>
      <c r="AD68" s="75"/>
      <c r="AE68" s="75"/>
      <c r="AF68" s="75"/>
      <c r="AG68" s="75"/>
      <c r="AH68" s="75"/>
      <c r="AI68" s="101">
        <f t="shared" si="11"/>
        <v>0</v>
      </c>
      <c r="AJ68" s="4">
        <f t="shared" si="12"/>
        <v>0</v>
      </c>
      <c r="AK68" s="4">
        <f t="shared" si="13"/>
        <v>0</v>
      </c>
      <c r="AL68" s="4">
        <f t="shared" si="14"/>
        <v>0</v>
      </c>
      <c r="AM68" s="4">
        <f t="shared" ref="AM68:AM93" si="19">INT(D68)</f>
        <v>0</v>
      </c>
      <c r="AN68" s="4">
        <f t="shared" ref="AN68:AN93" si="20">((ROUNDDOWN(D68,2)-INT(D68))*100)</f>
        <v>0</v>
      </c>
      <c r="AO68" s="4">
        <f t="shared" si="15"/>
        <v>0</v>
      </c>
      <c r="AP68" s="4">
        <f t="shared" ref="AP68:AP93" si="21">INT(E68)</f>
        <v>0</v>
      </c>
      <c r="AQ68" s="4">
        <f t="shared" ref="AQ68:AQ93" si="22">((ROUNDDOWN(E68,2)-INT(E68))*100)</f>
        <v>0</v>
      </c>
      <c r="AR68" s="4">
        <f t="shared" si="16"/>
        <v>0</v>
      </c>
      <c r="AS68" s="4">
        <f t="shared" ref="AS68:AS93" si="23">IF(U68="ใช่",INT(D68),0)</f>
        <v>0</v>
      </c>
      <c r="AT68" s="4">
        <f t="shared" ref="AT68:AT93" si="24">IF(U68="ใช่",((ROUNDDOWN(D68,2)-INT(D68))*100),0)</f>
        <v>0</v>
      </c>
      <c r="AU68" s="4">
        <f t="shared" si="17"/>
        <v>0</v>
      </c>
      <c r="AV68" s="4">
        <f t="shared" ref="AV68:AV93" si="25">IF(U68="ใช่",INT(E68),0)</f>
        <v>0</v>
      </c>
      <c r="AW68" s="4">
        <f t="shared" ref="AW68:AW93" si="26">IF(U68="ใช่",((ROUNDDOWN(E68,2)-INT(E68))*100),0)</f>
        <v>0</v>
      </c>
    </row>
    <row r="69" spans="1:49" ht="14.5" x14ac:dyDescent="0.35">
      <c r="A69" s="104" t="str">
        <f t="shared" ref="A69:A132" si="27">IF(AND(A68&lt;&gt;"",C69&lt;&gt;"",C69&lt;&gt;0),A68+TIME(0,(INT(AJ68)),AK68),"")</f>
        <v/>
      </c>
      <c r="B69" s="5" t="str">
        <f t="shared" si="18"/>
        <v/>
      </c>
      <c r="C69" s="336">
        <f t="shared" ref="C69:C132" si="28">AJ69+(AK69/100)</f>
        <v>0</v>
      </c>
      <c r="D69" s="73">
        <v>0</v>
      </c>
      <c r="E69" s="73">
        <v>0</v>
      </c>
      <c r="F69" s="74"/>
      <c r="G69" s="74"/>
      <c r="H69" s="75" t="s">
        <v>99</v>
      </c>
      <c r="I69" s="75" t="s">
        <v>99</v>
      </c>
      <c r="J69" s="75" t="s">
        <v>44</v>
      </c>
      <c r="K69" s="74" t="s">
        <v>99</v>
      </c>
      <c r="L69" s="74" t="s">
        <v>99</v>
      </c>
      <c r="M69" s="287" t="s">
        <v>99</v>
      </c>
      <c r="N69" s="74"/>
      <c r="O69" s="288" t="s">
        <v>99</v>
      </c>
      <c r="P69" s="74" t="s">
        <v>99</v>
      </c>
      <c r="Q69" s="75" t="s">
        <v>44</v>
      </c>
      <c r="R69" s="75" t="s">
        <v>44</v>
      </c>
      <c r="S69" s="75" t="s">
        <v>44</v>
      </c>
      <c r="T69" s="75" t="s">
        <v>44</v>
      </c>
      <c r="U69" s="75" t="s">
        <v>44</v>
      </c>
      <c r="V69" s="75"/>
      <c r="W69" s="75"/>
      <c r="X69" s="75"/>
      <c r="Y69" s="75"/>
      <c r="Z69" s="75"/>
      <c r="AA69" s="75"/>
      <c r="AB69" s="75"/>
      <c r="AC69" s="75"/>
      <c r="AD69" s="75"/>
      <c r="AE69" s="75"/>
      <c r="AF69" s="75"/>
      <c r="AG69" s="75"/>
      <c r="AH69" s="75"/>
      <c r="AI69" s="101">
        <f t="shared" ref="AI69:AI93" si="29">ROUNDDOWN(((AM69*60)+AN69)+((AP69*60)+AQ69),0)</f>
        <v>0</v>
      </c>
      <c r="AJ69" s="4">
        <f t="shared" ref="AJ69:AJ93" si="30">ROUNDDOWN(AI69/60,0)</f>
        <v>0</v>
      </c>
      <c r="AK69" s="4">
        <f t="shared" ref="AK69:AK93" si="31">MOD(AI69,60)</f>
        <v>0</v>
      </c>
      <c r="AL69" s="4">
        <f t="shared" ref="AL69:AL93" si="32">ROUNDDOWN(((AM69*60)+AN69),0)</f>
        <v>0</v>
      </c>
      <c r="AM69" s="4">
        <f t="shared" si="19"/>
        <v>0</v>
      </c>
      <c r="AN69" s="4">
        <f t="shared" si="20"/>
        <v>0</v>
      </c>
      <c r="AO69" s="4">
        <f t="shared" ref="AO69:AO93" si="33">ROUNDDOWN(((AP69*60)+AQ69),0)</f>
        <v>0</v>
      </c>
      <c r="AP69" s="4">
        <f t="shared" si="21"/>
        <v>0</v>
      </c>
      <c r="AQ69" s="4">
        <f t="shared" si="22"/>
        <v>0</v>
      </c>
      <c r="AR69" s="4">
        <f t="shared" ref="AR69:AR93" si="34">ROUNDDOWN(((AS69*60)+AT69),0)</f>
        <v>0</v>
      </c>
      <c r="AS69" s="4">
        <f t="shared" si="23"/>
        <v>0</v>
      </c>
      <c r="AT69" s="4">
        <f t="shared" si="24"/>
        <v>0</v>
      </c>
      <c r="AU69" s="4">
        <f t="shared" ref="AU69:AU93" si="35">ROUNDDOWN(((AV69*60)+AW69),0)</f>
        <v>0</v>
      </c>
      <c r="AV69" s="4">
        <f t="shared" si="25"/>
        <v>0</v>
      </c>
      <c r="AW69" s="4">
        <f t="shared" si="26"/>
        <v>0</v>
      </c>
    </row>
    <row r="70" spans="1:49" ht="14.5" x14ac:dyDescent="0.35">
      <c r="A70" s="104" t="str">
        <f t="shared" si="27"/>
        <v/>
      </c>
      <c r="B70" s="5" t="str">
        <f t="shared" si="18"/>
        <v/>
      </c>
      <c r="C70" s="336">
        <f t="shared" si="28"/>
        <v>0</v>
      </c>
      <c r="D70" s="73">
        <v>0</v>
      </c>
      <c r="E70" s="73">
        <v>0</v>
      </c>
      <c r="F70" s="74"/>
      <c r="G70" s="74"/>
      <c r="H70" s="75" t="s">
        <v>99</v>
      </c>
      <c r="I70" s="75" t="s">
        <v>99</v>
      </c>
      <c r="J70" s="75" t="s">
        <v>44</v>
      </c>
      <c r="K70" s="74" t="s">
        <v>99</v>
      </c>
      <c r="L70" s="74" t="s">
        <v>99</v>
      </c>
      <c r="M70" s="287" t="s">
        <v>99</v>
      </c>
      <c r="N70" s="74"/>
      <c r="O70" s="288" t="s">
        <v>99</v>
      </c>
      <c r="P70" s="74" t="s">
        <v>99</v>
      </c>
      <c r="Q70" s="75" t="s">
        <v>44</v>
      </c>
      <c r="R70" s="75" t="s">
        <v>44</v>
      </c>
      <c r="S70" s="75" t="s">
        <v>44</v>
      </c>
      <c r="T70" s="75" t="s">
        <v>44</v>
      </c>
      <c r="U70" s="75" t="s">
        <v>44</v>
      </c>
      <c r="V70" s="75"/>
      <c r="W70" s="75"/>
      <c r="X70" s="75"/>
      <c r="Y70" s="75"/>
      <c r="Z70" s="75"/>
      <c r="AA70" s="75"/>
      <c r="AB70" s="75"/>
      <c r="AC70" s="75"/>
      <c r="AD70" s="75"/>
      <c r="AE70" s="75"/>
      <c r="AF70" s="75"/>
      <c r="AG70" s="75"/>
      <c r="AH70" s="75"/>
      <c r="AI70" s="101">
        <f t="shared" si="29"/>
        <v>0</v>
      </c>
      <c r="AJ70" s="4">
        <f t="shared" si="30"/>
        <v>0</v>
      </c>
      <c r="AK70" s="4">
        <f t="shared" si="31"/>
        <v>0</v>
      </c>
      <c r="AL70" s="4">
        <f t="shared" si="32"/>
        <v>0</v>
      </c>
      <c r="AM70" s="4">
        <f t="shared" si="19"/>
        <v>0</v>
      </c>
      <c r="AN70" s="4">
        <f t="shared" si="20"/>
        <v>0</v>
      </c>
      <c r="AO70" s="4">
        <f t="shared" si="33"/>
        <v>0</v>
      </c>
      <c r="AP70" s="4">
        <f t="shared" si="21"/>
        <v>0</v>
      </c>
      <c r="AQ70" s="4">
        <f t="shared" si="22"/>
        <v>0</v>
      </c>
      <c r="AR70" s="4">
        <f t="shared" si="34"/>
        <v>0</v>
      </c>
      <c r="AS70" s="4">
        <f t="shared" si="23"/>
        <v>0</v>
      </c>
      <c r="AT70" s="4">
        <f t="shared" si="24"/>
        <v>0</v>
      </c>
      <c r="AU70" s="4">
        <f t="shared" si="35"/>
        <v>0</v>
      </c>
      <c r="AV70" s="4">
        <f t="shared" si="25"/>
        <v>0</v>
      </c>
      <c r="AW70" s="4">
        <f t="shared" si="26"/>
        <v>0</v>
      </c>
    </row>
    <row r="71" spans="1:49" ht="14.5" x14ac:dyDescent="0.35">
      <c r="A71" s="104" t="str">
        <f t="shared" si="27"/>
        <v/>
      </c>
      <c r="B71" s="5" t="str">
        <f t="shared" si="18"/>
        <v/>
      </c>
      <c r="C71" s="336">
        <f t="shared" si="28"/>
        <v>0</v>
      </c>
      <c r="D71" s="73">
        <v>0</v>
      </c>
      <c r="E71" s="73">
        <v>0</v>
      </c>
      <c r="F71" s="74"/>
      <c r="G71" s="74"/>
      <c r="H71" s="75" t="s">
        <v>99</v>
      </c>
      <c r="I71" s="75" t="s">
        <v>99</v>
      </c>
      <c r="J71" s="75" t="s">
        <v>44</v>
      </c>
      <c r="K71" s="74" t="s">
        <v>99</v>
      </c>
      <c r="L71" s="74" t="s">
        <v>99</v>
      </c>
      <c r="M71" s="287" t="s">
        <v>99</v>
      </c>
      <c r="N71" s="74"/>
      <c r="O71" s="288" t="s">
        <v>99</v>
      </c>
      <c r="P71" s="74" t="s">
        <v>99</v>
      </c>
      <c r="Q71" s="75" t="s">
        <v>44</v>
      </c>
      <c r="R71" s="75" t="s">
        <v>44</v>
      </c>
      <c r="S71" s="75" t="s">
        <v>44</v>
      </c>
      <c r="T71" s="75" t="s">
        <v>44</v>
      </c>
      <c r="U71" s="75" t="s">
        <v>44</v>
      </c>
      <c r="V71" s="75"/>
      <c r="W71" s="75"/>
      <c r="X71" s="75"/>
      <c r="Y71" s="75"/>
      <c r="Z71" s="75"/>
      <c r="AA71" s="75"/>
      <c r="AB71" s="75"/>
      <c r="AC71" s="75"/>
      <c r="AD71" s="75"/>
      <c r="AE71" s="75"/>
      <c r="AF71" s="75"/>
      <c r="AG71" s="75"/>
      <c r="AH71" s="75"/>
      <c r="AI71" s="101">
        <f t="shared" si="29"/>
        <v>0</v>
      </c>
      <c r="AJ71" s="4">
        <f t="shared" si="30"/>
        <v>0</v>
      </c>
      <c r="AK71" s="4">
        <f t="shared" si="31"/>
        <v>0</v>
      </c>
      <c r="AL71" s="4">
        <f t="shared" si="32"/>
        <v>0</v>
      </c>
      <c r="AM71" s="4">
        <f t="shared" si="19"/>
        <v>0</v>
      </c>
      <c r="AN71" s="4">
        <f t="shared" si="20"/>
        <v>0</v>
      </c>
      <c r="AO71" s="4">
        <f t="shared" si="33"/>
        <v>0</v>
      </c>
      <c r="AP71" s="4">
        <f t="shared" si="21"/>
        <v>0</v>
      </c>
      <c r="AQ71" s="4">
        <f t="shared" si="22"/>
        <v>0</v>
      </c>
      <c r="AR71" s="4">
        <f t="shared" si="34"/>
        <v>0</v>
      </c>
      <c r="AS71" s="4">
        <f t="shared" si="23"/>
        <v>0</v>
      </c>
      <c r="AT71" s="4">
        <f t="shared" si="24"/>
        <v>0</v>
      </c>
      <c r="AU71" s="4">
        <f t="shared" si="35"/>
        <v>0</v>
      </c>
      <c r="AV71" s="4">
        <f t="shared" si="25"/>
        <v>0</v>
      </c>
      <c r="AW71" s="4">
        <f t="shared" si="26"/>
        <v>0</v>
      </c>
    </row>
    <row r="72" spans="1:49" ht="14.5" x14ac:dyDescent="0.35">
      <c r="A72" s="104" t="str">
        <f t="shared" si="27"/>
        <v/>
      </c>
      <c r="B72" s="5" t="str">
        <f t="shared" si="18"/>
        <v/>
      </c>
      <c r="C72" s="336">
        <f t="shared" si="28"/>
        <v>0</v>
      </c>
      <c r="D72" s="73">
        <v>0</v>
      </c>
      <c r="E72" s="73">
        <v>0</v>
      </c>
      <c r="F72" s="74"/>
      <c r="G72" s="74"/>
      <c r="H72" s="75" t="s">
        <v>99</v>
      </c>
      <c r="I72" s="75" t="s">
        <v>99</v>
      </c>
      <c r="J72" s="75" t="s">
        <v>44</v>
      </c>
      <c r="K72" s="74" t="s">
        <v>99</v>
      </c>
      <c r="L72" s="74" t="s">
        <v>99</v>
      </c>
      <c r="M72" s="287" t="s">
        <v>99</v>
      </c>
      <c r="N72" s="74"/>
      <c r="O72" s="288" t="s">
        <v>99</v>
      </c>
      <c r="P72" s="74" t="s">
        <v>99</v>
      </c>
      <c r="Q72" s="75" t="s">
        <v>44</v>
      </c>
      <c r="R72" s="75" t="s">
        <v>44</v>
      </c>
      <c r="S72" s="75" t="s">
        <v>44</v>
      </c>
      <c r="T72" s="75" t="s">
        <v>44</v>
      </c>
      <c r="U72" s="75" t="s">
        <v>44</v>
      </c>
      <c r="V72" s="75"/>
      <c r="W72" s="75"/>
      <c r="X72" s="75"/>
      <c r="Y72" s="75"/>
      <c r="Z72" s="75"/>
      <c r="AA72" s="75"/>
      <c r="AB72" s="75"/>
      <c r="AC72" s="75"/>
      <c r="AD72" s="75"/>
      <c r="AE72" s="75"/>
      <c r="AF72" s="75"/>
      <c r="AG72" s="75"/>
      <c r="AH72" s="75"/>
      <c r="AI72" s="101">
        <f t="shared" si="29"/>
        <v>0</v>
      </c>
      <c r="AJ72" s="4">
        <f t="shared" si="30"/>
        <v>0</v>
      </c>
      <c r="AK72" s="4">
        <f t="shared" si="31"/>
        <v>0</v>
      </c>
      <c r="AL72" s="4">
        <f t="shared" si="32"/>
        <v>0</v>
      </c>
      <c r="AM72" s="4">
        <f t="shared" si="19"/>
        <v>0</v>
      </c>
      <c r="AN72" s="4">
        <f t="shared" si="20"/>
        <v>0</v>
      </c>
      <c r="AO72" s="4">
        <f t="shared" si="33"/>
        <v>0</v>
      </c>
      <c r="AP72" s="4">
        <f t="shared" si="21"/>
        <v>0</v>
      </c>
      <c r="AQ72" s="4">
        <f t="shared" si="22"/>
        <v>0</v>
      </c>
      <c r="AR72" s="4">
        <f t="shared" si="34"/>
        <v>0</v>
      </c>
      <c r="AS72" s="4">
        <f t="shared" si="23"/>
        <v>0</v>
      </c>
      <c r="AT72" s="4">
        <f t="shared" si="24"/>
        <v>0</v>
      </c>
      <c r="AU72" s="4">
        <f t="shared" si="35"/>
        <v>0</v>
      </c>
      <c r="AV72" s="4">
        <f t="shared" si="25"/>
        <v>0</v>
      </c>
      <c r="AW72" s="4">
        <f t="shared" si="26"/>
        <v>0</v>
      </c>
    </row>
    <row r="73" spans="1:49" ht="14.5" x14ac:dyDescent="0.35">
      <c r="A73" s="104" t="str">
        <f t="shared" si="27"/>
        <v/>
      </c>
      <c r="B73" s="5" t="str">
        <f t="shared" si="18"/>
        <v/>
      </c>
      <c r="C73" s="336">
        <f t="shared" si="28"/>
        <v>0</v>
      </c>
      <c r="D73" s="73">
        <v>0</v>
      </c>
      <c r="E73" s="73">
        <v>0</v>
      </c>
      <c r="F73" s="74"/>
      <c r="G73" s="74"/>
      <c r="H73" s="75" t="s">
        <v>99</v>
      </c>
      <c r="I73" s="75" t="s">
        <v>99</v>
      </c>
      <c r="J73" s="75" t="s">
        <v>44</v>
      </c>
      <c r="K73" s="74" t="s">
        <v>99</v>
      </c>
      <c r="L73" s="74" t="s">
        <v>99</v>
      </c>
      <c r="M73" s="287" t="s">
        <v>99</v>
      </c>
      <c r="N73" s="74"/>
      <c r="O73" s="288" t="s">
        <v>99</v>
      </c>
      <c r="P73" s="74" t="s">
        <v>99</v>
      </c>
      <c r="Q73" s="75" t="s">
        <v>44</v>
      </c>
      <c r="R73" s="75" t="s">
        <v>44</v>
      </c>
      <c r="S73" s="75" t="s">
        <v>44</v>
      </c>
      <c r="T73" s="75" t="s">
        <v>44</v>
      </c>
      <c r="U73" s="75" t="s">
        <v>44</v>
      </c>
      <c r="V73" s="75"/>
      <c r="W73" s="75"/>
      <c r="X73" s="75"/>
      <c r="Y73" s="75"/>
      <c r="Z73" s="75"/>
      <c r="AA73" s="75"/>
      <c r="AB73" s="75"/>
      <c r="AC73" s="75"/>
      <c r="AD73" s="75"/>
      <c r="AE73" s="75"/>
      <c r="AF73" s="75"/>
      <c r="AG73" s="75"/>
      <c r="AH73" s="75"/>
      <c r="AI73" s="101">
        <f t="shared" si="29"/>
        <v>0</v>
      </c>
      <c r="AJ73" s="4">
        <f t="shared" si="30"/>
        <v>0</v>
      </c>
      <c r="AK73" s="4">
        <f t="shared" si="31"/>
        <v>0</v>
      </c>
      <c r="AL73" s="4">
        <f t="shared" si="32"/>
        <v>0</v>
      </c>
      <c r="AM73" s="4">
        <f t="shared" si="19"/>
        <v>0</v>
      </c>
      <c r="AN73" s="4">
        <f t="shared" si="20"/>
        <v>0</v>
      </c>
      <c r="AO73" s="4">
        <f t="shared" si="33"/>
        <v>0</v>
      </c>
      <c r="AP73" s="4">
        <f t="shared" si="21"/>
        <v>0</v>
      </c>
      <c r="AQ73" s="4">
        <f t="shared" si="22"/>
        <v>0</v>
      </c>
      <c r="AR73" s="4">
        <f t="shared" si="34"/>
        <v>0</v>
      </c>
      <c r="AS73" s="4">
        <f t="shared" si="23"/>
        <v>0</v>
      </c>
      <c r="AT73" s="4">
        <f t="shared" si="24"/>
        <v>0</v>
      </c>
      <c r="AU73" s="4">
        <f t="shared" si="35"/>
        <v>0</v>
      </c>
      <c r="AV73" s="4">
        <f t="shared" si="25"/>
        <v>0</v>
      </c>
      <c r="AW73" s="4">
        <f t="shared" si="26"/>
        <v>0</v>
      </c>
    </row>
    <row r="74" spans="1:49" ht="14.5" x14ac:dyDescent="0.35">
      <c r="A74" s="104" t="str">
        <f t="shared" si="27"/>
        <v/>
      </c>
      <c r="B74" s="5" t="str">
        <f t="shared" si="18"/>
        <v/>
      </c>
      <c r="C74" s="336">
        <f t="shared" si="28"/>
        <v>0</v>
      </c>
      <c r="D74" s="73">
        <v>0</v>
      </c>
      <c r="E74" s="73">
        <v>0</v>
      </c>
      <c r="F74" s="74"/>
      <c r="G74" s="74"/>
      <c r="H74" s="75" t="s">
        <v>99</v>
      </c>
      <c r="I74" s="75" t="s">
        <v>99</v>
      </c>
      <c r="J74" s="75" t="s">
        <v>44</v>
      </c>
      <c r="K74" s="74" t="s">
        <v>99</v>
      </c>
      <c r="L74" s="74" t="s">
        <v>99</v>
      </c>
      <c r="M74" s="287" t="s">
        <v>99</v>
      </c>
      <c r="N74" s="74"/>
      <c r="O74" s="288" t="s">
        <v>99</v>
      </c>
      <c r="P74" s="74" t="s">
        <v>99</v>
      </c>
      <c r="Q74" s="75" t="s">
        <v>44</v>
      </c>
      <c r="R74" s="75" t="s">
        <v>44</v>
      </c>
      <c r="S74" s="75" t="s">
        <v>44</v>
      </c>
      <c r="T74" s="75" t="s">
        <v>44</v>
      </c>
      <c r="U74" s="75" t="s">
        <v>44</v>
      </c>
      <c r="V74" s="75"/>
      <c r="W74" s="75"/>
      <c r="X74" s="75"/>
      <c r="Y74" s="75"/>
      <c r="Z74" s="75"/>
      <c r="AA74" s="75"/>
      <c r="AB74" s="75"/>
      <c r="AC74" s="75"/>
      <c r="AD74" s="75"/>
      <c r="AE74" s="75"/>
      <c r="AF74" s="75"/>
      <c r="AG74" s="75"/>
      <c r="AH74" s="75"/>
      <c r="AI74" s="101">
        <f t="shared" si="29"/>
        <v>0</v>
      </c>
      <c r="AJ74" s="4">
        <f t="shared" si="30"/>
        <v>0</v>
      </c>
      <c r="AK74" s="4">
        <f t="shared" si="31"/>
        <v>0</v>
      </c>
      <c r="AL74" s="4">
        <f t="shared" si="32"/>
        <v>0</v>
      </c>
      <c r="AM74" s="4">
        <f t="shared" si="19"/>
        <v>0</v>
      </c>
      <c r="AN74" s="4">
        <f t="shared" si="20"/>
        <v>0</v>
      </c>
      <c r="AO74" s="4">
        <f t="shared" si="33"/>
        <v>0</v>
      </c>
      <c r="AP74" s="4">
        <f t="shared" si="21"/>
        <v>0</v>
      </c>
      <c r="AQ74" s="4">
        <f t="shared" si="22"/>
        <v>0</v>
      </c>
      <c r="AR74" s="4">
        <f t="shared" si="34"/>
        <v>0</v>
      </c>
      <c r="AS74" s="4">
        <f t="shared" si="23"/>
        <v>0</v>
      </c>
      <c r="AT74" s="4">
        <f t="shared" si="24"/>
        <v>0</v>
      </c>
      <c r="AU74" s="4">
        <f t="shared" si="35"/>
        <v>0</v>
      </c>
      <c r="AV74" s="4">
        <f t="shared" si="25"/>
        <v>0</v>
      </c>
      <c r="AW74" s="4">
        <f t="shared" si="26"/>
        <v>0</v>
      </c>
    </row>
    <row r="75" spans="1:49" ht="14.5" x14ac:dyDescent="0.35">
      <c r="A75" s="104" t="str">
        <f t="shared" si="27"/>
        <v/>
      </c>
      <c r="B75" s="5" t="str">
        <f t="shared" si="18"/>
        <v/>
      </c>
      <c r="C75" s="336">
        <f t="shared" si="28"/>
        <v>0</v>
      </c>
      <c r="D75" s="73">
        <v>0</v>
      </c>
      <c r="E75" s="73">
        <v>0</v>
      </c>
      <c r="F75" s="74"/>
      <c r="G75" s="74"/>
      <c r="H75" s="75" t="s">
        <v>99</v>
      </c>
      <c r="I75" s="75" t="s">
        <v>99</v>
      </c>
      <c r="J75" s="75" t="s">
        <v>44</v>
      </c>
      <c r="K75" s="74" t="s">
        <v>99</v>
      </c>
      <c r="L75" s="74" t="s">
        <v>99</v>
      </c>
      <c r="M75" s="287" t="s">
        <v>99</v>
      </c>
      <c r="N75" s="74"/>
      <c r="O75" s="288" t="s">
        <v>99</v>
      </c>
      <c r="P75" s="74" t="s">
        <v>99</v>
      </c>
      <c r="Q75" s="75" t="s">
        <v>44</v>
      </c>
      <c r="R75" s="75" t="s">
        <v>44</v>
      </c>
      <c r="S75" s="75" t="s">
        <v>44</v>
      </c>
      <c r="T75" s="75" t="s">
        <v>44</v>
      </c>
      <c r="U75" s="75" t="s">
        <v>44</v>
      </c>
      <c r="V75" s="75"/>
      <c r="W75" s="75"/>
      <c r="X75" s="75"/>
      <c r="Y75" s="75"/>
      <c r="Z75" s="75"/>
      <c r="AA75" s="75"/>
      <c r="AB75" s="75"/>
      <c r="AC75" s="75"/>
      <c r="AD75" s="75"/>
      <c r="AE75" s="75"/>
      <c r="AF75" s="75"/>
      <c r="AG75" s="75"/>
      <c r="AH75" s="75"/>
      <c r="AI75" s="101">
        <f t="shared" si="29"/>
        <v>0</v>
      </c>
      <c r="AJ75" s="4">
        <f t="shared" si="30"/>
        <v>0</v>
      </c>
      <c r="AK75" s="4">
        <f t="shared" si="31"/>
        <v>0</v>
      </c>
      <c r="AL75" s="4">
        <f t="shared" si="32"/>
        <v>0</v>
      </c>
      <c r="AM75" s="4">
        <f t="shared" si="19"/>
        <v>0</v>
      </c>
      <c r="AN75" s="4">
        <f t="shared" si="20"/>
        <v>0</v>
      </c>
      <c r="AO75" s="4">
        <f t="shared" si="33"/>
        <v>0</v>
      </c>
      <c r="AP75" s="4">
        <f t="shared" si="21"/>
        <v>0</v>
      </c>
      <c r="AQ75" s="4">
        <f t="shared" si="22"/>
        <v>0</v>
      </c>
      <c r="AR75" s="4">
        <f t="shared" si="34"/>
        <v>0</v>
      </c>
      <c r="AS75" s="4">
        <f t="shared" si="23"/>
        <v>0</v>
      </c>
      <c r="AT75" s="4">
        <f t="shared" si="24"/>
        <v>0</v>
      </c>
      <c r="AU75" s="4">
        <f t="shared" si="35"/>
        <v>0</v>
      </c>
      <c r="AV75" s="4">
        <f t="shared" si="25"/>
        <v>0</v>
      </c>
      <c r="AW75" s="4">
        <f t="shared" si="26"/>
        <v>0</v>
      </c>
    </row>
    <row r="76" spans="1:49" ht="14.5" x14ac:dyDescent="0.35">
      <c r="A76" s="104" t="str">
        <f t="shared" si="27"/>
        <v/>
      </c>
      <c r="B76" s="5" t="str">
        <f t="shared" si="18"/>
        <v/>
      </c>
      <c r="C76" s="336">
        <f t="shared" si="28"/>
        <v>0</v>
      </c>
      <c r="D76" s="73">
        <v>0</v>
      </c>
      <c r="E76" s="73">
        <v>0</v>
      </c>
      <c r="F76" s="74"/>
      <c r="G76" s="74"/>
      <c r="H76" s="75" t="s">
        <v>99</v>
      </c>
      <c r="I76" s="75" t="s">
        <v>99</v>
      </c>
      <c r="J76" s="75" t="s">
        <v>44</v>
      </c>
      <c r="K76" s="74" t="s">
        <v>99</v>
      </c>
      <c r="L76" s="74" t="s">
        <v>99</v>
      </c>
      <c r="M76" s="287" t="s">
        <v>99</v>
      </c>
      <c r="N76" s="74"/>
      <c r="O76" s="288" t="s">
        <v>99</v>
      </c>
      <c r="P76" s="74" t="s">
        <v>99</v>
      </c>
      <c r="Q76" s="75" t="s">
        <v>44</v>
      </c>
      <c r="R76" s="75" t="s">
        <v>44</v>
      </c>
      <c r="S76" s="75" t="s">
        <v>44</v>
      </c>
      <c r="T76" s="75" t="s">
        <v>44</v>
      </c>
      <c r="U76" s="75" t="s">
        <v>44</v>
      </c>
      <c r="V76" s="75"/>
      <c r="W76" s="75"/>
      <c r="X76" s="75"/>
      <c r="Y76" s="75"/>
      <c r="Z76" s="75"/>
      <c r="AA76" s="75"/>
      <c r="AB76" s="75"/>
      <c r="AC76" s="75"/>
      <c r="AD76" s="75"/>
      <c r="AE76" s="75"/>
      <c r="AF76" s="75"/>
      <c r="AG76" s="75"/>
      <c r="AH76" s="75"/>
      <c r="AI76" s="101">
        <f t="shared" si="29"/>
        <v>0</v>
      </c>
      <c r="AJ76" s="4">
        <f t="shared" si="30"/>
        <v>0</v>
      </c>
      <c r="AK76" s="4">
        <f t="shared" si="31"/>
        <v>0</v>
      </c>
      <c r="AL76" s="4">
        <f t="shared" si="32"/>
        <v>0</v>
      </c>
      <c r="AM76" s="4">
        <f t="shared" si="19"/>
        <v>0</v>
      </c>
      <c r="AN76" s="4">
        <f t="shared" si="20"/>
        <v>0</v>
      </c>
      <c r="AO76" s="4">
        <f t="shared" si="33"/>
        <v>0</v>
      </c>
      <c r="AP76" s="4">
        <f t="shared" si="21"/>
        <v>0</v>
      </c>
      <c r="AQ76" s="4">
        <f t="shared" si="22"/>
        <v>0</v>
      </c>
      <c r="AR76" s="4">
        <f t="shared" si="34"/>
        <v>0</v>
      </c>
      <c r="AS76" s="4">
        <f t="shared" si="23"/>
        <v>0</v>
      </c>
      <c r="AT76" s="4">
        <f t="shared" si="24"/>
        <v>0</v>
      </c>
      <c r="AU76" s="4">
        <f t="shared" si="35"/>
        <v>0</v>
      </c>
      <c r="AV76" s="4">
        <f t="shared" si="25"/>
        <v>0</v>
      </c>
      <c r="AW76" s="4">
        <f t="shared" si="26"/>
        <v>0</v>
      </c>
    </row>
    <row r="77" spans="1:49" ht="14.5" x14ac:dyDescent="0.35">
      <c r="A77" s="104" t="str">
        <f t="shared" si="27"/>
        <v/>
      </c>
      <c r="B77" s="5" t="str">
        <f t="shared" si="18"/>
        <v/>
      </c>
      <c r="C77" s="336">
        <f t="shared" si="28"/>
        <v>0</v>
      </c>
      <c r="D77" s="73">
        <v>0</v>
      </c>
      <c r="E77" s="73">
        <v>0</v>
      </c>
      <c r="F77" s="74"/>
      <c r="G77" s="74"/>
      <c r="H77" s="75" t="s">
        <v>99</v>
      </c>
      <c r="I77" s="75" t="s">
        <v>99</v>
      </c>
      <c r="J77" s="75" t="s">
        <v>44</v>
      </c>
      <c r="K77" s="74" t="s">
        <v>99</v>
      </c>
      <c r="L77" s="74" t="s">
        <v>99</v>
      </c>
      <c r="M77" s="287" t="s">
        <v>99</v>
      </c>
      <c r="N77" s="74"/>
      <c r="O77" s="288" t="s">
        <v>99</v>
      </c>
      <c r="P77" s="74" t="s">
        <v>99</v>
      </c>
      <c r="Q77" s="75" t="s">
        <v>44</v>
      </c>
      <c r="R77" s="75" t="s">
        <v>44</v>
      </c>
      <c r="S77" s="75" t="s">
        <v>44</v>
      </c>
      <c r="T77" s="75" t="s">
        <v>44</v>
      </c>
      <c r="U77" s="75" t="s">
        <v>44</v>
      </c>
      <c r="V77" s="75"/>
      <c r="W77" s="75"/>
      <c r="X77" s="75"/>
      <c r="Y77" s="75"/>
      <c r="Z77" s="75"/>
      <c r="AA77" s="75"/>
      <c r="AB77" s="75"/>
      <c r="AC77" s="75"/>
      <c r="AD77" s="75"/>
      <c r="AE77" s="75"/>
      <c r="AF77" s="75"/>
      <c r="AG77" s="75"/>
      <c r="AH77" s="75"/>
      <c r="AI77" s="101">
        <f t="shared" si="29"/>
        <v>0</v>
      </c>
      <c r="AJ77" s="4">
        <f t="shared" si="30"/>
        <v>0</v>
      </c>
      <c r="AK77" s="4">
        <f t="shared" si="31"/>
        <v>0</v>
      </c>
      <c r="AL77" s="4">
        <f t="shared" si="32"/>
        <v>0</v>
      </c>
      <c r="AM77" s="4">
        <f t="shared" si="19"/>
        <v>0</v>
      </c>
      <c r="AN77" s="4">
        <f t="shared" si="20"/>
        <v>0</v>
      </c>
      <c r="AO77" s="4">
        <f t="shared" si="33"/>
        <v>0</v>
      </c>
      <c r="AP77" s="4">
        <f t="shared" si="21"/>
        <v>0</v>
      </c>
      <c r="AQ77" s="4">
        <f t="shared" si="22"/>
        <v>0</v>
      </c>
      <c r="AR77" s="4">
        <f t="shared" si="34"/>
        <v>0</v>
      </c>
      <c r="AS77" s="4">
        <f t="shared" si="23"/>
        <v>0</v>
      </c>
      <c r="AT77" s="4">
        <f t="shared" si="24"/>
        <v>0</v>
      </c>
      <c r="AU77" s="4">
        <f t="shared" si="35"/>
        <v>0</v>
      </c>
      <c r="AV77" s="4">
        <f t="shared" si="25"/>
        <v>0</v>
      </c>
      <c r="AW77" s="4">
        <f t="shared" si="26"/>
        <v>0</v>
      </c>
    </row>
    <row r="78" spans="1:49" ht="14.5" x14ac:dyDescent="0.35">
      <c r="A78" s="104" t="str">
        <f t="shared" si="27"/>
        <v/>
      </c>
      <c r="B78" s="5" t="str">
        <f t="shared" si="18"/>
        <v/>
      </c>
      <c r="C78" s="336">
        <f t="shared" si="28"/>
        <v>0</v>
      </c>
      <c r="D78" s="73">
        <v>0</v>
      </c>
      <c r="E78" s="73">
        <v>0</v>
      </c>
      <c r="F78" s="74"/>
      <c r="G78" s="74"/>
      <c r="H78" s="75" t="s">
        <v>99</v>
      </c>
      <c r="I78" s="75" t="s">
        <v>99</v>
      </c>
      <c r="J78" s="75" t="s">
        <v>44</v>
      </c>
      <c r="K78" s="74" t="s">
        <v>99</v>
      </c>
      <c r="L78" s="74" t="s">
        <v>99</v>
      </c>
      <c r="M78" s="287" t="s">
        <v>99</v>
      </c>
      <c r="N78" s="74"/>
      <c r="O78" s="288" t="s">
        <v>99</v>
      </c>
      <c r="P78" s="74" t="s">
        <v>99</v>
      </c>
      <c r="Q78" s="75" t="s">
        <v>44</v>
      </c>
      <c r="R78" s="75" t="s">
        <v>44</v>
      </c>
      <c r="S78" s="75" t="s">
        <v>44</v>
      </c>
      <c r="T78" s="75" t="s">
        <v>44</v>
      </c>
      <c r="U78" s="75" t="s">
        <v>44</v>
      </c>
      <c r="V78" s="75"/>
      <c r="W78" s="75"/>
      <c r="X78" s="75"/>
      <c r="Y78" s="75"/>
      <c r="Z78" s="75"/>
      <c r="AA78" s="75"/>
      <c r="AB78" s="75"/>
      <c r="AC78" s="75"/>
      <c r="AD78" s="75"/>
      <c r="AE78" s="75"/>
      <c r="AF78" s="75"/>
      <c r="AG78" s="75"/>
      <c r="AH78" s="75"/>
      <c r="AI78" s="101">
        <f t="shared" si="29"/>
        <v>0</v>
      </c>
      <c r="AJ78" s="4">
        <f t="shared" si="30"/>
        <v>0</v>
      </c>
      <c r="AK78" s="4">
        <f t="shared" si="31"/>
        <v>0</v>
      </c>
      <c r="AL78" s="4">
        <f t="shared" si="32"/>
        <v>0</v>
      </c>
      <c r="AM78" s="4">
        <f t="shared" si="19"/>
        <v>0</v>
      </c>
      <c r="AN78" s="4">
        <f t="shared" si="20"/>
        <v>0</v>
      </c>
      <c r="AO78" s="4">
        <f t="shared" si="33"/>
        <v>0</v>
      </c>
      <c r="AP78" s="4">
        <f t="shared" si="21"/>
        <v>0</v>
      </c>
      <c r="AQ78" s="4">
        <f t="shared" si="22"/>
        <v>0</v>
      </c>
      <c r="AR78" s="4">
        <f t="shared" si="34"/>
        <v>0</v>
      </c>
      <c r="AS78" s="4">
        <f t="shared" si="23"/>
        <v>0</v>
      </c>
      <c r="AT78" s="4">
        <f t="shared" si="24"/>
        <v>0</v>
      </c>
      <c r="AU78" s="4">
        <f t="shared" si="35"/>
        <v>0</v>
      </c>
      <c r="AV78" s="4">
        <f t="shared" si="25"/>
        <v>0</v>
      </c>
      <c r="AW78" s="4">
        <f t="shared" si="26"/>
        <v>0</v>
      </c>
    </row>
    <row r="79" spans="1:49" ht="14.5" x14ac:dyDescent="0.35">
      <c r="A79" s="104" t="str">
        <f t="shared" si="27"/>
        <v/>
      </c>
      <c r="B79" s="5" t="str">
        <f t="shared" si="18"/>
        <v/>
      </c>
      <c r="C79" s="336">
        <f t="shared" si="28"/>
        <v>0</v>
      </c>
      <c r="D79" s="73">
        <v>0</v>
      </c>
      <c r="E79" s="73">
        <v>0</v>
      </c>
      <c r="F79" s="74"/>
      <c r="G79" s="74"/>
      <c r="H79" s="75" t="s">
        <v>99</v>
      </c>
      <c r="I79" s="75" t="s">
        <v>99</v>
      </c>
      <c r="J79" s="75" t="s">
        <v>44</v>
      </c>
      <c r="K79" s="74" t="s">
        <v>99</v>
      </c>
      <c r="L79" s="74" t="s">
        <v>99</v>
      </c>
      <c r="M79" s="287" t="s">
        <v>99</v>
      </c>
      <c r="N79" s="74"/>
      <c r="O79" s="288" t="s">
        <v>99</v>
      </c>
      <c r="P79" s="74" t="s">
        <v>99</v>
      </c>
      <c r="Q79" s="75" t="s">
        <v>44</v>
      </c>
      <c r="R79" s="75" t="s">
        <v>44</v>
      </c>
      <c r="S79" s="75" t="s">
        <v>44</v>
      </c>
      <c r="T79" s="75" t="s">
        <v>44</v>
      </c>
      <c r="U79" s="75" t="s">
        <v>44</v>
      </c>
      <c r="V79" s="75"/>
      <c r="W79" s="75"/>
      <c r="X79" s="75"/>
      <c r="Y79" s="75"/>
      <c r="Z79" s="75"/>
      <c r="AA79" s="75"/>
      <c r="AB79" s="75"/>
      <c r="AC79" s="75"/>
      <c r="AD79" s="75"/>
      <c r="AE79" s="75"/>
      <c r="AF79" s="75"/>
      <c r="AG79" s="75"/>
      <c r="AH79" s="75"/>
      <c r="AI79" s="101">
        <f t="shared" si="29"/>
        <v>0</v>
      </c>
      <c r="AJ79" s="4">
        <f t="shared" si="30"/>
        <v>0</v>
      </c>
      <c r="AK79" s="4">
        <f t="shared" si="31"/>
        <v>0</v>
      </c>
      <c r="AL79" s="4">
        <f t="shared" si="32"/>
        <v>0</v>
      </c>
      <c r="AM79" s="4">
        <f t="shared" si="19"/>
        <v>0</v>
      </c>
      <c r="AN79" s="4">
        <f t="shared" si="20"/>
        <v>0</v>
      </c>
      <c r="AO79" s="4">
        <f t="shared" si="33"/>
        <v>0</v>
      </c>
      <c r="AP79" s="4">
        <f t="shared" si="21"/>
        <v>0</v>
      </c>
      <c r="AQ79" s="4">
        <f t="shared" si="22"/>
        <v>0</v>
      </c>
      <c r="AR79" s="4">
        <f t="shared" si="34"/>
        <v>0</v>
      </c>
      <c r="AS79" s="4">
        <f t="shared" si="23"/>
        <v>0</v>
      </c>
      <c r="AT79" s="4">
        <f t="shared" si="24"/>
        <v>0</v>
      </c>
      <c r="AU79" s="4">
        <f t="shared" si="35"/>
        <v>0</v>
      </c>
      <c r="AV79" s="4">
        <f t="shared" si="25"/>
        <v>0</v>
      </c>
      <c r="AW79" s="4">
        <f t="shared" si="26"/>
        <v>0</v>
      </c>
    </row>
    <row r="80" spans="1:49" ht="14.5" x14ac:dyDescent="0.35">
      <c r="A80" s="104" t="str">
        <f t="shared" si="27"/>
        <v/>
      </c>
      <c r="B80" s="5" t="str">
        <f t="shared" si="18"/>
        <v/>
      </c>
      <c r="C80" s="336">
        <f t="shared" si="28"/>
        <v>0</v>
      </c>
      <c r="D80" s="73">
        <v>0</v>
      </c>
      <c r="E80" s="73">
        <v>0</v>
      </c>
      <c r="F80" s="74"/>
      <c r="G80" s="74"/>
      <c r="H80" s="75" t="s">
        <v>99</v>
      </c>
      <c r="I80" s="75" t="s">
        <v>99</v>
      </c>
      <c r="J80" s="75" t="s">
        <v>44</v>
      </c>
      <c r="K80" s="74" t="s">
        <v>99</v>
      </c>
      <c r="L80" s="74" t="s">
        <v>99</v>
      </c>
      <c r="M80" s="287" t="s">
        <v>99</v>
      </c>
      <c r="N80" s="74"/>
      <c r="O80" s="288" t="s">
        <v>99</v>
      </c>
      <c r="P80" s="74" t="s">
        <v>99</v>
      </c>
      <c r="Q80" s="75" t="s">
        <v>44</v>
      </c>
      <c r="R80" s="75" t="s">
        <v>44</v>
      </c>
      <c r="S80" s="75" t="s">
        <v>44</v>
      </c>
      <c r="T80" s="75" t="s">
        <v>44</v>
      </c>
      <c r="U80" s="75" t="s">
        <v>44</v>
      </c>
      <c r="V80" s="75"/>
      <c r="W80" s="75"/>
      <c r="X80" s="75"/>
      <c r="Y80" s="75"/>
      <c r="Z80" s="75"/>
      <c r="AA80" s="75"/>
      <c r="AB80" s="75"/>
      <c r="AC80" s="75"/>
      <c r="AD80" s="75"/>
      <c r="AE80" s="75"/>
      <c r="AF80" s="75"/>
      <c r="AG80" s="75"/>
      <c r="AH80" s="75"/>
      <c r="AI80" s="101">
        <f t="shared" si="29"/>
        <v>0</v>
      </c>
      <c r="AJ80" s="4">
        <f t="shared" si="30"/>
        <v>0</v>
      </c>
      <c r="AK80" s="4">
        <f t="shared" si="31"/>
        <v>0</v>
      </c>
      <c r="AL80" s="4">
        <f t="shared" si="32"/>
        <v>0</v>
      </c>
      <c r="AM80" s="4">
        <f t="shared" si="19"/>
        <v>0</v>
      </c>
      <c r="AN80" s="4">
        <f t="shared" si="20"/>
        <v>0</v>
      </c>
      <c r="AO80" s="4">
        <f t="shared" si="33"/>
        <v>0</v>
      </c>
      <c r="AP80" s="4">
        <f t="shared" si="21"/>
        <v>0</v>
      </c>
      <c r="AQ80" s="4">
        <f t="shared" si="22"/>
        <v>0</v>
      </c>
      <c r="AR80" s="4">
        <f t="shared" si="34"/>
        <v>0</v>
      </c>
      <c r="AS80" s="4">
        <f t="shared" si="23"/>
        <v>0</v>
      </c>
      <c r="AT80" s="4">
        <f t="shared" si="24"/>
        <v>0</v>
      </c>
      <c r="AU80" s="4">
        <f t="shared" si="35"/>
        <v>0</v>
      </c>
      <c r="AV80" s="4">
        <f t="shared" si="25"/>
        <v>0</v>
      </c>
      <c r="AW80" s="4">
        <f t="shared" si="26"/>
        <v>0</v>
      </c>
    </row>
    <row r="81" spans="1:49" ht="14.5" x14ac:dyDescent="0.35">
      <c r="A81" s="104" t="str">
        <f t="shared" si="27"/>
        <v/>
      </c>
      <c r="B81" s="5" t="str">
        <f t="shared" si="18"/>
        <v/>
      </c>
      <c r="C81" s="336">
        <f t="shared" si="28"/>
        <v>0</v>
      </c>
      <c r="D81" s="73">
        <v>0</v>
      </c>
      <c r="E81" s="73">
        <v>0</v>
      </c>
      <c r="F81" s="74"/>
      <c r="G81" s="74"/>
      <c r="H81" s="75" t="s">
        <v>99</v>
      </c>
      <c r="I81" s="75" t="s">
        <v>99</v>
      </c>
      <c r="J81" s="75" t="s">
        <v>44</v>
      </c>
      <c r="K81" s="74" t="s">
        <v>99</v>
      </c>
      <c r="L81" s="74" t="s">
        <v>99</v>
      </c>
      <c r="M81" s="287" t="s">
        <v>99</v>
      </c>
      <c r="N81" s="74"/>
      <c r="O81" s="288" t="s">
        <v>99</v>
      </c>
      <c r="P81" s="74" t="s">
        <v>99</v>
      </c>
      <c r="Q81" s="75" t="s">
        <v>44</v>
      </c>
      <c r="R81" s="75" t="s">
        <v>44</v>
      </c>
      <c r="S81" s="75" t="s">
        <v>44</v>
      </c>
      <c r="T81" s="75" t="s">
        <v>44</v>
      </c>
      <c r="U81" s="75" t="s">
        <v>44</v>
      </c>
      <c r="V81" s="75"/>
      <c r="W81" s="75"/>
      <c r="X81" s="75"/>
      <c r="Y81" s="75"/>
      <c r="Z81" s="75"/>
      <c r="AA81" s="75"/>
      <c r="AB81" s="75"/>
      <c r="AC81" s="75"/>
      <c r="AD81" s="75"/>
      <c r="AE81" s="75"/>
      <c r="AF81" s="75"/>
      <c r="AG81" s="75"/>
      <c r="AH81" s="75"/>
      <c r="AI81" s="101">
        <f t="shared" si="29"/>
        <v>0</v>
      </c>
      <c r="AJ81" s="4">
        <f t="shared" si="30"/>
        <v>0</v>
      </c>
      <c r="AK81" s="4">
        <f t="shared" si="31"/>
        <v>0</v>
      </c>
      <c r="AL81" s="4">
        <f t="shared" si="32"/>
        <v>0</v>
      </c>
      <c r="AM81" s="4">
        <f t="shared" si="19"/>
        <v>0</v>
      </c>
      <c r="AN81" s="4">
        <f t="shared" si="20"/>
        <v>0</v>
      </c>
      <c r="AO81" s="4">
        <f t="shared" si="33"/>
        <v>0</v>
      </c>
      <c r="AP81" s="4">
        <f t="shared" si="21"/>
        <v>0</v>
      </c>
      <c r="AQ81" s="4">
        <f t="shared" si="22"/>
        <v>0</v>
      </c>
      <c r="AR81" s="4">
        <f t="shared" si="34"/>
        <v>0</v>
      </c>
      <c r="AS81" s="4">
        <f t="shared" si="23"/>
        <v>0</v>
      </c>
      <c r="AT81" s="4">
        <f t="shared" si="24"/>
        <v>0</v>
      </c>
      <c r="AU81" s="4">
        <f t="shared" si="35"/>
        <v>0</v>
      </c>
      <c r="AV81" s="4">
        <f t="shared" si="25"/>
        <v>0</v>
      </c>
      <c r="AW81" s="4">
        <f t="shared" si="26"/>
        <v>0</v>
      </c>
    </row>
    <row r="82" spans="1:49" ht="14.5" x14ac:dyDescent="0.35">
      <c r="A82" s="104" t="str">
        <f t="shared" si="27"/>
        <v/>
      </c>
      <c r="B82" s="5" t="str">
        <f t="shared" si="18"/>
        <v/>
      </c>
      <c r="C82" s="336">
        <f t="shared" si="28"/>
        <v>0</v>
      </c>
      <c r="D82" s="73">
        <v>0</v>
      </c>
      <c r="E82" s="73">
        <v>0</v>
      </c>
      <c r="F82" s="74"/>
      <c r="G82" s="74"/>
      <c r="H82" s="75" t="s">
        <v>99</v>
      </c>
      <c r="I82" s="75" t="s">
        <v>99</v>
      </c>
      <c r="J82" s="75" t="s">
        <v>44</v>
      </c>
      <c r="K82" s="74" t="s">
        <v>99</v>
      </c>
      <c r="L82" s="74" t="s">
        <v>99</v>
      </c>
      <c r="M82" s="287" t="s">
        <v>99</v>
      </c>
      <c r="N82" s="74"/>
      <c r="O82" s="288" t="s">
        <v>99</v>
      </c>
      <c r="P82" s="74" t="s">
        <v>99</v>
      </c>
      <c r="Q82" s="75" t="s">
        <v>44</v>
      </c>
      <c r="R82" s="75" t="s">
        <v>44</v>
      </c>
      <c r="S82" s="75" t="s">
        <v>44</v>
      </c>
      <c r="T82" s="75" t="s">
        <v>44</v>
      </c>
      <c r="U82" s="75" t="s">
        <v>44</v>
      </c>
      <c r="V82" s="75"/>
      <c r="W82" s="75"/>
      <c r="X82" s="75"/>
      <c r="Y82" s="75"/>
      <c r="Z82" s="75"/>
      <c r="AA82" s="75"/>
      <c r="AB82" s="75"/>
      <c r="AC82" s="75"/>
      <c r="AD82" s="75"/>
      <c r="AE82" s="75"/>
      <c r="AF82" s="75"/>
      <c r="AG82" s="75"/>
      <c r="AH82" s="75"/>
      <c r="AI82" s="101">
        <f t="shared" si="29"/>
        <v>0</v>
      </c>
      <c r="AJ82" s="4">
        <f t="shared" si="30"/>
        <v>0</v>
      </c>
      <c r="AK82" s="4">
        <f t="shared" si="31"/>
        <v>0</v>
      </c>
      <c r="AL82" s="4">
        <f t="shared" si="32"/>
        <v>0</v>
      </c>
      <c r="AM82" s="4">
        <f t="shared" si="19"/>
        <v>0</v>
      </c>
      <c r="AN82" s="4">
        <f t="shared" si="20"/>
        <v>0</v>
      </c>
      <c r="AO82" s="4">
        <f t="shared" si="33"/>
        <v>0</v>
      </c>
      <c r="AP82" s="4">
        <f t="shared" si="21"/>
        <v>0</v>
      </c>
      <c r="AQ82" s="4">
        <f t="shared" si="22"/>
        <v>0</v>
      </c>
      <c r="AR82" s="4">
        <f t="shared" si="34"/>
        <v>0</v>
      </c>
      <c r="AS82" s="4">
        <f t="shared" si="23"/>
        <v>0</v>
      </c>
      <c r="AT82" s="4">
        <f t="shared" si="24"/>
        <v>0</v>
      </c>
      <c r="AU82" s="4">
        <f t="shared" si="35"/>
        <v>0</v>
      </c>
      <c r="AV82" s="4">
        <f t="shared" si="25"/>
        <v>0</v>
      </c>
      <c r="AW82" s="4">
        <f t="shared" si="26"/>
        <v>0</v>
      </c>
    </row>
    <row r="83" spans="1:49" ht="14.5" x14ac:dyDescent="0.35">
      <c r="A83" s="104" t="str">
        <f t="shared" si="27"/>
        <v/>
      </c>
      <c r="B83" s="5" t="str">
        <f t="shared" si="18"/>
        <v/>
      </c>
      <c r="C83" s="336">
        <f t="shared" si="28"/>
        <v>0</v>
      </c>
      <c r="D83" s="73">
        <v>0</v>
      </c>
      <c r="E83" s="73">
        <v>0</v>
      </c>
      <c r="F83" s="74"/>
      <c r="G83" s="74"/>
      <c r="H83" s="75" t="s">
        <v>99</v>
      </c>
      <c r="I83" s="75" t="s">
        <v>99</v>
      </c>
      <c r="J83" s="75" t="s">
        <v>44</v>
      </c>
      <c r="K83" s="74" t="s">
        <v>99</v>
      </c>
      <c r="L83" s="74" t="s">
        <v>99</v>
      </c>
      <c r="M83" s="287" t="s">
        <v>99</v>
      </c>
      <c r="N83" s="74"/>
      <c r="O83" s="288" t="s">
        <v>99</v>
      </c>
      <c r="P83" s="74" t="s">
        <v>99</v>
      </c>
      <c r="Q83" s="75" t="s">
        <v>44</v>
      </c>
      <c r="R83" s="75" t="s">
        <v>44</v>
      </c>
      <c r="S83" s="75" t="s">
        <v>44</v>
      </c>
      <c r="T83" s="75" t="s">
        <v>44</v>
      </c>
      <c r="U83" s="75" t="s">
        <v>44</v>
      </c>
      <c r="V83" s="75"/>
      <c r="W83" s="75"/>
      <c r="X83" s="75"/>
      <c r="Y83" s="75"/>
      <c r="Z83" s="75"/>
      <c r="AA83" s="75"/>
      <c r="AB83" s="75"/>
      <c r="AC83" s="75"/>
      <c r="AD83" s="75"/>
      <c r="AE83" s="75"/>
      <c r="AF83" s="75"/>
      <c r="AG83" s="75"/>
      <c r="AH83" s="75"/>
      <c r="AI83" s="101">
        <f t="shared" si="29"/>
        <v>0</v>
      </c>
      <c r="AJ83" s="4">
        <f t="shared" si="30"/>
        <v>0</v>
      </c>
      <c r="AK83" s="4">
        <f t="shared" si="31"/>
        <v>0</v>
      </c>
      <c r="AL83" s="4">
        <f t="shared" si="32"/>
        <v>0</v>
      </c>
      <c r="AM83" s="4">
        <f t="shared" si="19"/>
        <v>0</v>
      </c>
      <c r="AN83" s="4">
        <f t="shared" si="20"/>
        <v>0</v>
      </c>
      <c r="AO83" s="4">
        <f t="shared" si="33"/>
        <v>0</v>
      </c>
      <c r="AP83" s="4">
        <f t="shared" si="21"/>
        <v>0</v>
      </c>
      <c r="AQ83" s="4">
        <f t="shared" si="22"/>
        <v>0</v>
      </c>
      <c r="AR83" s="4">
        <f t="shared" si="34"/>
        <v>0</v>
      </c>
      <c r="AS83" s="4">
        <f t="shared" si="23"/>
        <v>0</v>
      </c>
      <c r="AT83" s="4">
        <f t="shared" si="24"/>
        <v>0</v>
      </c>
      <c r="AU83" s="4">
        <f t="shared" si="35"/>
        <v>0</v>
      </c>
      <c r="AV83" s="4">
        <f t="shared" si="25"/>
        <v>0</v>
      </c>
      <c r="AW83" s="4">
        <f t="shared" si="26"/>
        <v>0</v>
      </c>
    </row>
    <row r="84" spans="1:49" ht="14.5" x14ac:dyDescent="0.35">
      <c r="A84" s="104" t="str">
        <f t="shared" si="27"/>
        <v/>
      </c>
      <c r="B84" s="5" t="str">
        <f t="shared" si="18"/>
        <v/>
      </c>
      <c r="C84" s="336">
        <f t="shared" si="28"/>
        <v>0</v>
      </c>
      <c r="D84" s="73">
        <v>0</v>
      </c>
      <c r="E84" s="73">
        <v>0</v>
      </c>
      <c r="F84" s="74"/>
      <c r="G84" s="74"/>
      <c r="H84" s="75" t="s">
        <v>99</v>
      </c>
      <c r="I84" s="75" t="s">
        <v>99</v>
      </c>
      <c r="J84" s="75" t="s">
        <v>44</v>
      </c>
      <c r="K84" s="74" t="s">
        <v>99</v>
      </c>
      <c r="L84" s="74" t="s">
        <v>99</v>
      </c>
      <c r="M84" s="287" t="s">
        <v>99</v>
      </c>
      <c r="N84" s="74"/>
      <c r="O84" s="288" t="s">
        <v>99</v>
      </c>
      <c r="P84" s="74" t="s">
        <v>99</v>
      </c>
      <c r="Q84" s="75" t="s">
        <v>44</v>
      </c>
      <c r="R84" s="75" t="s">
        <v>44</v>
      </c>
      <c r="S84" s="75" t="s">
        <v>44</v>
      </c>
      <c r="T84" s="75" t="s">
        <v>44</v>
      </c>
      <c r="U84" s="75" t="s">
        <v>44</v>
      </c>
      <c r="V84" s="75"/>
      <c r="W84" s="75"/>
      <c r="X84" s="75"/>
      <c r="Y84" s="75"/>
      <c r="Z84" s="75"/>
      <c r="AA84" s="75"/>
      <c r="AB84" s="75"/>
      <c r="AC84" s="75"/>
      <c r="AD84" s="75"/>
      <c r="AE84" s="75"/>
      <c r="AF84" s="75"/>
      <c r="AG84" s="75"/>
      <c r="AH84" s="75"/>
      <c r="AI84" s="101">
        <f t="shared" si="29"/>
        <v>0</v>
      </c>
      <c r="AJ84" s="4">
        <f t="shared" si="30"/>
        <v>0</v>
      </c>
      <c r="AK84" s="4">
        <f t="shared" si="31"/>
        <v>0</v>
      </c>
      <c r="AL84" s="4">
        <f t="shared" si="32"/>
        <v>0</v>
      </c>
      <c r="AM84" s="4">
        <f t="shared" si="19"/>
        <v>0</v>
      </c>
      <c r="AN84" s="4">
        <f t="shared" si="20"/>
        <v>0</v>
      </c>
      <c r="AO84" s="4">
        <f t="shared" si="33"/>
        <v>0</v>
      </c>
      <c r="AP84" s="4">
        <f t="shared" si="21"/>
        <v>0</v>
      </c>
      <c r="AQ84" s="4">
        <f t="shared" si="22"/>
        <v>0</v>
      </c>
      <c r="AR84" s="4">
        <f t="shared" si="34"/>
        <v>0</v>
      </c>
      <c r="AS84" s="4">
        <f t="shared" si="23"/>
        <v>0</v>
      </c>
      <c r="AT84" s="4">
        <f t="shared" si="24"/>
        <v>0</v>
      </c>
      <c r="AU84" s="4">
        <f t="shared" si="35"/>
        <v>0</v>
      </c>
      <c r="AV84" s="4">
        <f t="shared" si="25"/>
        <v>0</v>
      </c>
      <c r="AW84" s="4">
        <f t="shared" si="26"/>
        <v>0</v>
      </c>
    </row>
    <row r="85" spans="1:49" ht="14.5" x14ac:dyDescent="0.35">
      <c r="A85" s="104" t="str">
        <f t="shared" si="27"/>
        <v/>
      </c>
      <c r="B85" s="5" t="str">
        <f t="shared" si="18"/>
        <v/>
      </c>
      <c r="C85" s="336">
        <f t="shared" si="28"/>
        <v>0</v>
      </c>
      <c r="D85" s="73">
        <v>0</v>
      </c>
      <c r="E85" s="73">
        <v>0</v>
      </c>
      <c r="F85" s="74"/>
      <c r="G85" s="74"/>
      <c r="H85" s="75" t="s">
        <v>99</v>
      </c>
      <c r="I85" s="75" t="s">
        <v>99</v>
      </c>
      <c r="J85" s="75" t="s">
        <v>44</v>
      </c>
      <c r="K85" s="74" t="s">
        <v>99</v>
      </c>
      <c r="L85" s="74" t="s">
        <v>99</v>
      </c>
      <c r="M85" s="287" t="s">
        <v>99</v>
      </c>
      <c r="N85" s="74"/>
      <c r="O85" s="288" t="s">
        <v>99</v>
      </c>
      <c r="P85" s="74" t="s">
        <v>99</v>
      </c>
      <c r="Q85" s="75" t="s">
        <v>44</v>
      </c>
      <c r="R85" s="75" t="s">
        <v>44</v>
      </c>
      <c r="S85" s="75" t="s">
        <v>44</v>
      </c>
      <c r="T85" s="75" t="s">
        <v>44</v>
      </c>
      <c r="U85" s="75" t="s">
        <v>44</v>
      </c>
      <c r="V85" s="75"/>
      <c r="W85" s="75"/>
      <c r="X85" s="75"/>
      <c r="Y85" s="75"/>
      <c r="Z85" s="75"/>
      <c r="AA85" s="75"/>
      <c r="AB85" s="75"/>
      <c r="AC85" s="75"/>
      <c r="AD85" s="75"/>
      <c r="AE85" s="75"/>
      <c r="AF85" s="75"/>
      <c r="AG85" s="75"/>
      <c r="AH85" s="75"/>
      <c r="AI85" s="101">
        <f t="shared" si="29"/>
        <v>0</v>
      </c>
      <c r="AJ85" s="4">
        <f t="shared" si="30"/>
        <v>0</v>
      </c>
      <c r="AK85" s="4">
        <f t="shared" si="31"/>
        <v>0</v>
      </c>
      <c r="AL85" s="4">
        <f t="shared" si="32"/>
        <v>0</v>
      </c>
      <c r="AM85" s="4">
        <f t="shared" si="19"/>
        <v>0</v>
      </c>
      <c r="AN85" s="4">
        <f t="shared" si="20"/>
        <v>0</v>
      </c>
      <c r="AO85" s="4">
        <f t="shared" si="33"/>
        <v>0</v>
      </c>
      <c r="AP85" s="4">
        <f t="shared" si="21"/>
        <v>0</v>
      </c>
      <c r="AQ85" s="4">
        <f t="shared" si="22"/>
        <v>0</v>
      </c>
      <c r="AR85" s="4">
        <f t="shared" si="34"/>
        <v>0</v>
      </c>
      <c r="AS85" s="4">
        <f t="shared" si="23"/>
        <v>0</v>
      </c>
      <c r="AT85" s="4">
        <f t="shared" si="24"/>
        <v>0</v>
      </c>
      <c r="AU85" s="4">
        <f t="shared" si="35"/>
        <v>0</v>
      </c>
      <c r="AV85" s="4">
        <f t="shared" si="25"/>
        <v>0</v>
      </c>
      <c r="AW85" s="4">
        <f t="shared" si="26"/>
        <v>0</v>
      </c>
    </row>
    <row r="86" spans="1:49" ht="14.5" x14ac:dyDescent="0.35">
      <c r="A86" s="104" t="str">
        <f t="shared" si="27"/>
        <v/>
      </c>
      <c r="B86" s="5" t="str">
        <f t="shared" si="18"/>
        <v/>
      </c>
      <c r="C86" s="336">
        <f t="shared" si="28"/>
        <v>0</v>
      </c>
      <c r="D86" s="73">
        <v>0</v>
      </c>
      <c r="E86" s="73">
        <v>0</v>
      </c>
      <c r="F86" s="74"/>
      <c r="G86" s="74"/>
      <c r="H86" s="75" t="s">
        <v>99</v>
      </c>
      <c r="I86" s="75" t="s">
        <v>99</v>
      </c>
      <c r="J86" s="75" t="s">
        <v>44</v>
      </c>
      <c r="K86" s="74" t="s">
        <v>99</v>
      </c>
      <c r="L86" s="74" t="s">
        <v>99</v>
      </c>
      <c r="M86" s="287" t="s">
        <v>99</v>
      </c>
      <c r="N86" s="74"/>
      <c r="O86" s="288" t="s">
        <v>99</v>
      </c>
      <c r="P86" s="74" t="s">
        <v>99</v>
      </c>
      <c r="Q86" s="75" t="s">
        <v>44</v>
      </c>
      <c r="R86" s="75" t="s">
        <v>44</v>
      </c>
      <c r="S86" s="75" t="s">
        <v>44</v>
      </c>
      <c r="T86" s="75" t="s">
        <v>44</v>
      </c>
      <c r="U86" s="75" t="s">
        <v>44</v>
      </c>
      <c r="V86" s="75"/>
      <c r="W86" s="75"/>
      <c r="X86" s="75"/>
      <c r="Y86" s="75"/>
      <c r="Z86" s="75"/>
      <c r="AA86" s="75"/>
      <c r="AB86" s="75"/>
      <c r="AC86" s="75"/>
      <c r="AD86" s="75"/>
      <c r="AE86" s="75"/>
      <c r="AF86" s="75"/>
      <c r="AG86" s="75"/>
      <c r="AH86" s="75"/>
      <c r="AI86" s="101">
        <f t="shared" si="29"/>
        <v>0</v>
      </c>
      <c r="AJ86" s="4">
        <f t="shared" si="30"/>
        <v>0</v>
      </c>
      <c r="AK86" s="4">
        <f t="shared" si="31"/>
        <v>0</v>
      </c>
      <c r="AL86" s="4">
        <f t="shared" si="32"/>
        <v>0</v>
      </c>
      <c r="AM86" s="4">
        <f t="shared" si="19"/>
        <v>0</v>
      </c>
      <c r="AN86" s="4">
        <f t="shared" si="20"/>
        <v>0</v>
      </c>
      <c r="AO86" s="4">
        <f t="shared" si="33"/>
        <v>0</v>
      </c>
      <c r="AP86" s="4">
        <f t="shared" si="21"/>
        <v>0</v>
      </c>
      <c r="AQ86" s="4">
        <f t="shared" si="22"/>
        <v>0</v>
      </c>
      <c r="AR86" s="4">
        <f t="shared" si="34"/>
        <v>0</v>
      </c>
      <c r="AS86" s="4">
        <f t="shared" si="23"/>
        <v>0</v>
      </c>
      <c r="AT86" s="4">
        <f t="shared" si="24"/>
        <v>0</v>
      </c>
      <c r="AU86" s="4">
        <f t="shared" si="35"/>
        <v>0</v>
      </c>
      <c r="AV86" s="4">
        <f t="shared" si="25"/>
        <v>0</v>
      </c>
      <c r="AW86" s="4">
        <f t="shared" si="26"/>
        <v>0</v>
      </c>
    </row>
    <row r="87" spans="1:49" ht="14.5" x14ac:dyDescent="0.35">
      <c r="A87" s="104" t="str">
        <f t="shared" si="27"/>
        <v/>
      </c>
      <c r="B87" s="5" t="str">
        <f t="shared" si="18"/>
        <v/>
      </c>
      <c r="C87" s="336">
        <f t="shared" si="28"/>
        <v>0</v>
      </c>
      <c r="D87" s="73">
        <v>0</v>
      </c>
      <c r="E87" s="73">
        <v>0</v>
      </c>
      <c r="F87" s="74"/>
      <c r="G87" s="74"/>
      <c r="H87" s="75" t="s">
        <v>99</v>
      </c>
      <c r="I87" s="75" t="s">
        <v>99</v>
      </c>
      <c r="J87" s="75" t="s">
        <v>44</v>
      </c>
      <c r="K87" s="74" t="s">
        <v>99</v>
      </c>
      <c r="L87" s="74" t="s">
        <v>99</v>
      </c>
      <c r="M87" s="287" t="s">
        <v>99</v>
      </c>
      <c r="N87" s="74"/>
      <c r="O87" s="288" t="s">
        <v>99</v>
      </c>
      <c r="P87" s="74" t="s">
        <v>99</v>
      </c>
      <c r="Q87" s="75" t="s">
        <v>44</v>
      </c>
      <c r="R87" s="75" t="s">
        <v>44</v>
      </c>
      <c r="S87" s="75" t="s">
        <v>44</v>
      </c>
      <c r="T87" s="75" t="s">
        <v>44</v>
      </c>
      <c r="U87" s="75" t="s">
        <v>44</v>
      </c>
      <c r="V87" s="75"/>
      <c r="W87" s="75"/>
      <c r="X87" s="75"/>
      <c r="Y87" s="75"/>
      <c r="Z87" s="75"/>
      <c r="AA87" s="75"/>
      <c r="AB87" s="75"/>
      <c r="AC87" s="75"/>
      <c r="AD87" s="75"/>
      <c r="AE87" s="75"/>
      <c r="AF87" s="75"/>
      <c r="AG87" s="75"/>
      <c r="AH87" s="75"/>
      <c r="AI87" s="101">
        <f t="shared" si="29"/>
        <v>0</v>
      </c>
      <c r="AJ87" s="4">
        <f t="shared" si="30"/>
        <v>0</v>
      </c>
      <c r="AK87" s="4">
        <f t="shared" si="31"/>
        <v>0</v>
      </c>
      <c r="AL87" s="4">
        <f t="shared" si="32"/>
        <v>0</v>
      </c>
      <c r="AM87" s="4">
        <f t="shared" si="19"/>
        <v>0</v>
      </c>
      <c r="AN87" s="4">
        <f t="shared" si="20"/>
        <v>0</v>
      </c>
      <c r="AO87" s="4">
        <f t="shared" si="33"/>
        <v>0</v>
      </c>
      <c r="AP87" s="4">
        <f t="shared" si="21"/>
        <v>0</v>
      </c>
      <c r="AQ87" s="4">
        <f t="shared" si="22"/>
        <v>0</v>
      </c>
      <c r="AR87" s="4">
        <f t="shared" si="34"/>
        <v>0</v>
      </c>
      <c r="AS87" s="4">
        <f t="shared" si="23"/>
        <v>0</v>
      </c>
      <c r="AT87" s="4">
        <f t="shared" si="24"/>
        <v>0</v>
      </c>
      <c r="AU87" s="4">
        <f t="shared" si="35"/>
        <v>0</v>
      </c>
      <c r="AV87" s="4">
        <f t="shared" si="25"/>
        <v>0</v>
      </c>
      <c r="AW87" s="4">
        <f t="shared" si="26"/>
        <v>0</v>
      </c>
    </row>
    <row r="88" spans="1:49" ht="14.5" x14ac:dyDescent="0.35">
      <c r="A88" s="104" t="str">
        <f t="shared" si="27"/>
        <v/>
      </c>
      <c r="B88" s="5" t="str">
        <f t="shared" si="18"/>
        <v/>
      </c>
      <c r="C88" s="336">
        <f t="shared" si="28"/>
        <v>0</v>
      </c>
      <c r="D88" s="73">
        <v>0</v>
      </c>
      <c r="E88" s="73">
        <v>0</v>
      </c>
      <c r="F88" s="74"/>
      <c r="G88" s="74"/>
      <c r="H88" s="75" t="s">
        <v>99</v>
      </c>
      <c r="I88" s="75" t="s">
        <v>99</v>
      </c>
      <c r="J88" s="75" t="s">
        <v>44</v>
      </c>
      <c r="K88" s="74" t="s">
        <v>99</v>
      </c>
      <c r="L88" s="74" t="s">
        <v>99</v>
      </c>
      <c r="M88" s="287" t="s">
        <v>99</v>
      </c>
      <c r="N88" s="74"/>
      <c r="O88" s="288" t="s">
        <v>99</v>
      </c>
      <c r="P88" s="74" t="s">
        <v>99</v>
      </c>
      <c r="Q88" s="75" t="s">
        <v>44</v>
      </c>
      <c r="R88" s="75" t="s">
        <v>44</v>
      </c>
      <c r="S88" s="75" t="s">
        <v>44</v>
      </c>
      <c r="T88" s="75" t="s">
        <v>44</v>
      </c>
      <c r="U88" s="75" t="s">
        <v>44</v>
      </c>
      <c r="V88" s="75"/>
      <c r="W88" s="75"/>
      <c r="X88" s="75"/>
      <c r="Y88" s="75"/>
      <c r="Z88" s="75"/>
      <c r="AA88" s="75"/>
      <c r="AB88" s="75"/>
      <c r="AC88" s="75"/>
      <c r="AD88" s="75"/>
      <c r="AE88" s="75"/>
      <c r="AF88" s="75"/>
      <c r="AG88" s="75"/>
      <c r="AH88" s="75"/>
      <c r="AI88" s="101">
        <f t="shared" si="29"/>
        <v>0</v>
      </c>
      <c r="AJ88" s="4">
        <f t="shared" si="30"/>
        <v>0</v>
      </c>
      <c r="AK88" s="4">
        <f t="shared" si="31"/>
        <v>0</v>
      </c>
      <c r="AL88" s="4">
        <f t="shared" si="32"/>
        <v>0</v>
      </c>
      <c r="AM88" s="4">
        <f t="shared" si="19"/>
        <v>0</v>
      </c>
      <c r="AN88" s="4">
        <f t="shared" si="20"/>
        <v>0</v>
      </c>
      <c r="AO88" s="4">
        <f t="shared" si="33"/>
        <v>0</v>
      </c>
      <c r="AP88" s="4">
        <f t="shared" si="21"/>
        <v>0</v>
      </c>
      <c r="AQ88" s="4">
        <f t="shared" si="22"/>
        <v>0</v>
      </c>
      <c r="AR88" s="4">
        <f t="shared" si="34"/>
        <v>0</v>
      </c>
      <c r="AS88" s="4">
        <f t="shared" si="23"/>
        <v>0</v>
      </c>
      <c r="AT88" s="4">
        <f t="shared" si="24"/>
        <v>0</v>
      </c>
      <c r="AU88" s="4">
        <f t="shared" si="35"/>
        <v>0</v>
      </c>
      <c r="AV88" s="4">
        <f t="shared" si="25"/>
        <v>0</v>
      </c>
      <c r="AW88" s="4">
        <f t="shared" si="26"/>
        <v>0</v>
      </c>
    </row>
    <row r="89" spans="1:49" ht="14.5" x14ac:dyDescent="0.35">
      <c r="A89" s="104" t="str">
        <f t="shared" si="27"/>
        <v/>
      </c>
      <c r="B89" s="5" t="str">
        <f t="shared" si="18"/>
        <v/>
      </c>
      <c r="C89" s="336">
        <f t="shared" si="28"/>
        <v>0</v>
      </c>
      <c r="D89" s="73">
        <v>0</v>
      </c>
      <c r="E89" s="73">
        <v>0</v>
      </c>
      <c r="F89" s="74"/>
      <c r="G89" s="74"/>
      <c r="H89" s="75" t="s">
        <v>99</v>
      </c>
      <c r="I89" s="75" t="s">
        <v>99</v>
      </c>
      <c r="J89" s="75" t="s">
        <v>44</v>
      </c>
      <c r="K89" s="74" t="s">
        <v>99</v>
      </c>
      <c r="L89" s="74" t="s">
        <v>99</v>
      </c>
      <c r="M89" s="287" t="s">
        <v>99</v>
      </c>
      <c r="N89" s="74"/>
      <c r="O89" s="288" t="s">
        <v>99</v>
      </c>
      <c r="P89" s="74" t="s">
        <v>99</v>
      </c>
      <c r="Q89" s="75" t="s">
        <v>44</v>
      </c>
      <c r="R89" s="75" t="s">
        <v>44</v>
      </c>
      <c r="S89" s="75" t="s">
        <v>44</v>
      </c>
      <c r="T89" s="75" t="s">
        <v>44</v>
      </c>
      <c r="U89" s="75" t="s">
        <v>44</v>
      </c>
      <c r="V89" s="75"/>
      <c r="W89" s="75"/>
      <c r="X89" s="75"/>
      <c r="Y89" s="75"/>
      <c r="Z89" s="75"/>
      <c r="AA89" s="75"/>
      <c r="AB89" s="75"/>
      <c r="AC89" s="75"/>
      <c r="AD89" s="75"/>
      <c r="AE89" s="75"/>
      <c r="AF89" s="75"/>
      <c r="AG89" s="75"/>
      <c r="AH89" s="75"/>
      <c r="AI89" s="101">
        <f t="shared" si="29"/>
        <v>0</v>
      </c>
      <c r="AJ89" s="4">
        <f t="shared" si="30"/>
        <v>0</v>
      </c>
      <c r="AK89" s="4">
        <f t="shared" si="31"/>
        <v>0</v>
      </c>
      <c r="AL89" s="4">
        <f t="shared" si="32"/>
        <v>0</v>
      </c>
      <c r="AM89" s="4">
        <f t="shared" si="19"/>
        <v>0</v>
      </c>
      <c r="AN89" s="4">
        <f t="shared" si="20"/>
        <v>0</v>
      </c>
      <c r="AO89" s="4">
        <f t="shared" si="33"/>
        <v>0</v>
      </c>
      <c r="AP89" s="4">
        <f t="shared" si="21"/>
        <v>0</v>
      </c>
      <c r="AQ89" s="4">
        <f t="shared" si="22"/>
        <v>0</v>
      </c>
      <c r="AR89" s="4">
        <f t="shared" si="34"/>
        <v>0</v>
      </c>
      <c r="AS89" s="4">
        <f t="shared" si="23"/>
        <v>0</v>
      </c>
      <c r="AT89" s="4">
        <f t="shared" si="24"/>
        <v>0</v>
      </c>
      <c r="AU89" s="4">
        <f t="shared" si="35"/>
        <v>0</v>
      </c>
      <c r="AV89" s="4">
        <f t="shared" si="25"/>
        <v>0</v>
      </c>
      <c r="AW89" s="4">
        <f t="shared" si="26"/>
        <v>0</v>
      </c>
    </row>
    <row r="90" spans="1:49" ht="14.5" x14ac:dyDescent="0.35">
      <c r="A90" s="104" t="str">
        <f t="shared" si="27"/>
        <v/>
      </c>
      <c r="B90" s="5" t="str">
        <f t="shared" si="18"/>
        <v/>
      </c>
      <c r="C90" s="336">
        <f t="shared" si="28"/>
        <v>0</v>
      </c>
      <c r="D90" s="73">
        <v>0</v>
      </c>
      <c r="E90" s="73">
        <v>0</v>
      </c>
      <c r="F90" s="74"/>
      <c r="G90" s="74"/>
      <c r="H90" s="75" t="s">
        <v>99</v>
      </c>
      <c r="I90" s="75" t="s">
        <v>99</v>
      </c>
      <c r="J90" s="75" t="s">
        <v>44</v>
      </c>
      <c r="K90" s="74" t="s">
        <v>99</v>
      </c>
      <c r="L90" s="74" t="s">
        <v>99</v>
      </c>
      <c r="M90" s="287" t="s">
        <v>99</v>
      </c>
      <c r="N90" s="74"/>
      <c r="O90" s="288" t="s">
        <v>99</v>
      </c>
      <c r="P90" s="74" t="s">
        <v>99</v>
      </c>
      <c r="Q90" s="75" t="s">
        <v>44</v>
      </c>
      <c r="R90" s="75" t="s">
        <v>44</v>
      </c>
      <c r="S90" s="75" t="s">
        <v>44</v>
      </c>
      <c r="T90" s="75" t="s">
        <v>44</v>
      </c>
      <c r="U90" s="75" t="s">
        <v>44</v>
      </c>
      <c r="V90" s="75"/>
      <c r="W90" s="75"/>
      <c r="X90" s="75"/>
      <c r="Y90" s="75"/>
      <c r="Z90" s="75"/>
      <c r="AA90" s="75"/>
      <c r="AB90" s="75"/>
      <c r="AC90" s="75"/>
      <c r="AD90" s="75"/>
      <c r="AE90" s="75"/>
      <c r="AF90" s="75"/>
      <c r="AG90" s="75"/>
      <c r="AH90" s="75"/>
      <c r="AI90" s="101">
        <f t="shared" si="29"/>
        <v>0</v>
      </c>
      <c r="AJ90" s="4">
        <f t="shared" si="30"/>
        <v>0</v>
      </c>
      <c r="AK90" s="4">
        <f t="shared" si="31"/>
        <v>0</v>
      </c>
      <c r="AL90" s="4">
        <f t="shared" si="32"/>
        <v>0</v>
      </c>
      <c r="AM90" s="4">
        <f t="shared" si="19"/>
        <v>0</v>
      </c>
      <c r="AN90" s="4">
        <f t="shared" si="20"/>
        <v>0</v>
      </c>
      <c r="AO90" s="4">
        <f t="shared" si="33"/>
        <v>0</v>
      </c>
      <c r="AP90" s="4">
        <f t="shared" si="21"/>
        <v>0</v>
      </c>
      <c r="AQ90" s="4">
        <f t="shared" si="22"/>
        <v>0</v>
      </c>
      <c r="AR90" s="4">
        <f t="shared" si="34"/>
        <v>0</v>
      </c>
      <c r="AS90" s="4">
        <f t="shared" si="23"/>
        <v>0</v>
      </c>
      <c r="AT90" s="4">
        <f t="shared" si="24"/>
        <v>0</v>
      </c>
      <c r="AU90" s="4">
        <f t="shared" si="35"/>
        <v>0</v>
      </c>
      <c r="AV90" s="4">
        <f t="shared" si="25"/>
        <v>0</v>
      </c>
      <c r="AW90" s="4">
        <f t="shared" si="26"/>
        <v>0</v>
      </c>
    </row>
    <row r="91" spans="1:49" ht="14.5" x14ac:dyDescent="0.35">
      <c r="A91" s="104" t="str">
        <f t="shared" si="27"/>
        <v/>
      </c>
      <c r="B91" s="5" t="str">
        <f t="shared" si="18"/>
        <v/>
      </c>
      <c r="C91" s="336">
        <f t="shared" si="28"/>
        <v>0</v>
      </c>
      <c r="D91" s="73">
        <v>0</v>
      </c>
      <c r="E91" s="73">
        <v>0</v>
      </c>
      <c r="F91" s="74"/>
      <c r="G91" s="74"/>
      <c r="H91" s="75" t="s">
        <v>99</v>
      </c>
      <c r="I91" s="75" t="s">
        <v>99</v>
      </c>
      <c r="J91" s="75" t="s">
        <v>44</v>
      </c>
      <c r="K91" s="74" t="s">
        <v>99</v>
      </c>
      <c r="L91" s="74" t="s">
        <v>99</v>
      </c>
      <c r="M91" s="287" t="s">
        <v>99</v>
      </c>
      <c r="N91" s="74"/>
      <c r="O91" s="288" t="s">
        <v>99</v>
      </c>
      <c r="P91" s="74" t="s">
        <v>99</v>
      </c>
      <c r="Q91" s="75" t="s">
        <v>44</v>
      </c>
      <c r="R91" s="75" t="s">
        <v>44</v>
      </c>
      <c r="S91" s="75" t="s">
        <v>44</v>
      </c>
      <c r="T91" s="75" t="s">
        <v>44</v>
      </c>
      <c r="U91" s="75" t="s">
        <v>44</v>
      </c>
      <c r="V91" s="75"/>
      <c r="W91" s="75"/>
      <c r="X91" s="75"/>
      <c r="Y91" s="75"/>
      <c r="Z91" s="75"/>
      <c r="AA91" s="75"/>
      <c r="AB91" s="75"/>
      <c r="AC91" s="75"/>
      <c r="AD91" s="75"/>
      <c r="AE91" s="75"/>
      <c r="AF91" s="75"/>
      <c r="AG91" s="75"/>
      <c r="AH91" s="75"/>
      <c r="AI91" s="101">
        <f t="shared" si="29"/>
        <v>0</v>
      </c>
      <c r="AJ91" s="4">
        <f t="shared" si="30"/>
        <v>0</v>
      </c>
      <c r="AK91" s="4">
        <f t="shared" si="31"/>
        <v>0</v>
      </c>
      <c r="AL91" s="4">
        <f t="shared" si="32"/>
        <v>0</v>
      </c>
      <c r="AM91" s="4">
        <f t="shared" si="19"/>
        <v>0</v>
      </c>
      <c r="AN91" s="4">
        <f t="shared" si="20"/>
        <v>0</v>
      </c>
      <c r="AO91" s="4">
        <f t="shared" si="33"/>
        <v>0</v>
      </c>
      <c r="AP91" s="4">
        <f t="shared" si="21"/>
        <v>0</v>
      </c>
      <c r="AQ91" s="4">
        <f t="shared" si="22"/>
        <v>0</v>
      </c>
      <c r="AR91" s="4">
        <f t="shared" si="34"/>
        <v>0</v>
      </c>
      <c r="AS91" s="4">
        <f t="shared" si="23"/>
        <v>0</v>
      </c>
      <c r="AT91" s="4">
        <f t="shared" si="24"/>
        <v>0</v>
      </c>
      <c r="AU91" s="4">
        <f t="shared" si="35"/>
        <v>0</v>
      </c>
      <c r="AV91" s="4">
        <f t="shared" si="25"/>
        <v>0</v>
      </c>
      <c r="AW91" s="4">
        <f t="shared" si="26"/>
        <v>0</v>
      </c>
    </row>
    <row r="92" spans="1:49" ht="14.5" x14ac:dyDescent="0.35">
      <c r="A92" s="104" t="str">
        <f t="shared" si="27"/>
        <v/>
      </c>
      <c r="B92" s="5" t="str">
        <f t="shared" si="18"/>
        <v/>
      </c>
      <c r="C92" s="336">
        <f t="shared" si="28"/>
        <v>0</v>
      </c>
      <c r="D92" s="73">
        <v>0</v>
      </c>
      <c r="E92" s="73">
        <v>0</v>
      </c>
      <c r="F92" s="74"/>
      <c r="G92" s="74"/>
      <c r="H92" s="75" t="s">
        <v>99</v>
      </c>
      <c r="I92" s="75" t="s">
        <v>99</v>
      </c>
      <c r="J92" s="75" t="s">
        <v>44</v>
      </c>
      <c r="K92" s="74" t="s">
        <v>99</v>
      </c>
      <c r="L92" s="74" t="s">
        <v>99</v>
      </c>
      <c r="M92" s="287" t="s">
        <v>99</v>
      </c>
      <c r="N92" s="74"/>
      <c r="O92" s="288" t="s">
        <v>99</v>
      </c>
      <c r="P92" s="74" t="s">
        <v>99</v>
      </c>
      <c r="Q92" s="75" t="s">
        <v>44</v>
      </c>
      <c r="R92" s="75" t="s">
        <v>44</v>
      </c>
      <c r="S92" s="75" t="s">
        <v>44</v>
      </c>
      <c r="T92" s="75" t="s">
        <v>44</v>
      </c>
      <c r="U92" s="75" t="s">
        <v>44</v>
      </c>
      <c r="V92" s="75"/>
      <c r="W92" s="75"/>
      <c r="X92" s="75"/>
      <c r="Y92" s="75"/>
      <c r="Z92" s="75"/>
      <c r="AA92" s="75"/>
      <c r="AB92" s="75"/>
      <c r="AC92" s="75"/>
      <c r="AD92" s="75"/>
      <c r="AE92" s="75"/>
      <c r="AF92" s="75"/>
      <c r="AG92" s="75"/>
      <c r="AH92" s="75"/>
      <c r="AI92" s="101">
        <f t="shared" si="29"/>
        <v>0</v>
      </c>
      <c r="AJ92" s="4">
        <f t="shared" si="30"/>
        <v>0</v>
      </c>
      <c r="AK92" s="4">
        <f t="shared" si="31"/>
        <v>0</v>
      </c>
      <c r="AL92" s="4">
        <f t="shared" si="32"/>
        <v>0</v>
      </c>
      <c r="AM92" s="4">
        <f t="shared" si="19"/>
        <v>0</v>
      </c>
      <c r="AN92" s="4">
        <f t="shared" si="20"/>
        <v>0</v>
      </c>
      <c r="AO92" s="4">
        <f t="shared" si="33"/>
        <v>0</v>
      </c>
      <c r="AP92" s="4">
        <f t="shared" si="21"/>
        <v>0</v>
      </c>
      <c r="AQ92" s="4">
        <f t="shared" si="22"/>
        <v>0</v>
      </c>
      <c r="AR92" s="4">
        <f t="shared" si="34"/>
        <v>0</v>
      </c>
      <c r="AS92" s="4">
        <f t="shared" si="23"/>
        <v>0</v>
      </c>
      <c r="AT92" s="4">
        <f t="shared" si="24"/>
        <v>0</v>
      </c>
      <c r="AU92" s="4">
        <f t="shared" si="35"/>
        <v>0</v>
      </c>
      <c r="AV92" s="4">
        <f t="shared" si="25"/>
        <v>0</v>
      </c>
      <c r="AW92" s="4">
        <f t="shared" si="26"/>
        <v>0</v>
      </c>
    </row>
    <row r="93" spans="1:49" ht="14.5" x14ac:dyDescent="0.35">
      <c r="A93" s="104" t="str">
        <f t="shared" si="27"/>
        <v/>
      </c>
      <c r="B93" s="5" t="str">
        <f t="shared" si="18"/>
        <v/>
      </c>
      <c r="C93" s="336">
        <f t="shared" si="28"/>
        <v>0</v>
      </c>
      <c r="D93" s="73">
        <v>0</v>
      </c>
      <c r="E93" s="73">
        <v>0</v>
      </c>
      <c r="F93" s="74"/>
      <c r="G93" s="74"/>
      <c r="H93" s="75" t="s">
        <v>99</v>
      </c>
      <c r="I93" s="75" t="s">
        <v>99</v>
      </c>
      <c r="J93" s="75" t="s">
        <v>44</v>
      </c>
      <c r="K93" s="74" t="s">
        <v>99</v>
      </c>
      <c r="L93" s="74" t="s">
        <v>99</v>
      </c>
      <c r="M93" s="287" t="s">
        <v>99</v>
      </c>
      <c r="N93" s="74"/>
      <c r="O93" s="288" t="s">
        <v>99</v>
      </c>
      <c r="P93" s="74" t="s">
        <v>99</v>
      </c>
      <c r="Q93" s="75" t="s">
        <v>44</v>
      </c>
      <c r="R93" s="75" t="s">
        <v>44</v>
      </c>
      <c r="S93" s="75" t="s">
        <v>44</v>
      </c>
      <c r="T93" s="75" t="s">
        <v>44</v>
      </c>
      <c r="U93" s="75" t="s">
        <v>44</v>
      </c>
      <c r="V93" s="75"/>
      <c r="W93" s="75"/>
      <c r="X93" s="75"/>
      <c r="Y93" s="75"/>
      <c r="Z93" s="75"/>
      <c r="AA93" s="75"/>
      <c r="AB93" s="75"/>
      <c r="AC93" s="75"/>
      <c r="AD93" s="75"/>
      <c r="AE93" s="75"/>
      <c r="AF93" s="75"/>
      <c r="AG93" s="75"/>
      <c r="AH93" s="75"/>
      <c r="AI93" s="101">
        <f t="shared" si="29"/>
        <v>0</v>
      </c>
      <c r="AJ93" s="4">
        <f t="shared" si="30"/>
        <v>0</v>
      </c>
      <c r="AK93" s="4">
        <f t="shared" si="31"/>
        <v>0</v>
      </c>
      <c r="AL93" s="4">
        <f t="shared" si="32"/>
        <v>0</v>
      </c>
      <c r="AM93" s="4">
        <f t="shared" si="19"/>
        <v>0</v>
      </c>
      <c r="AN93" s="4">
        <f t="shared" si="20"/>
        <v>0</v>
      </c>
      <c r="AO93" s="4">
        <f t="shared" si="33"/>
        <v>0</v>
      </c>
      <c r="AP93" s="4">
        <f t="shared" si="21"/>
        <v>0</v>
      </c>
      <c r="AQ93" s="4">
        <f t="shared" si="22"/>
        <v>0</v>
      </c>
      <c r="AR93" s="4">
        <f t="shared" si="34"/>
        <v>0</v>
      </c>
      <c r="AS93" s="4">
        <f t="shared" si="23"/>
        <v>0</v>
      </c>
      <c r="AT93" s="4">
        <f t="shared" si="24"/>
        <v>0</v>
      </c>
      <c r="AU93" s="4">
        <f t="shared" si="35"/>
        <v>0</v>
      </c>
      <c r="AV93" s="4">
        <f t="shared" si="25"/>
        <v>0</v>
      </c>
      <c r="AW93" s="4">
        <f t="shared" si="26"/>
        <v>0</v>
      </c>
    </row>
    <row r="94" spans="1:49" ht="14.5" x14ac:dyDescent="0.35">
      <c r="A94" s="104" t="str">
        <f t="shared" si="27"/>
        <v/>
      </c>
      <c r="B94" s="5" t="str">
        <f t="shared" si="18"/>
        <v/>
      </c>
      <c r="C94" s="336">
        <f t="shared" si="28"/>
        <v>0</v>
      </c>
      <c r="D94" s="73">
        <v>0</v>
      </c>
      <c r="E94" s="73">
        <v>0</v>
      </c>
      <c r="F94" s="74"/>
      <c r="G94" s="74"/>
      <c r="H94" s="75" t="s">
        <v>99</v>
      </c>
      <c r="I94" s="75" t="s">
        <v>99</v>
      </c>
      <c r="J94" s="75" t="s">
        <v>44</v>
      </c>
      <c r="K94" s="74" t="s">
        <v>99</v>
      </c>
      <c r="L94" s="74" t="s">
        <v>99</v>
      </c>
      <c r="M94" s="287" t="s">
        <v>99</v>
      </c>
      <c r="N94" s="74"/>
      <c r="O94" s="288" t="s">
        <v>99</v>
      </c>
      <c r="P94" s="74" t="s">
        <v>99</v>
      </c>
      <c r="Q94" s="75" t="s">
        <v>44</v>
      </c>
      <c r="R94" s="75" t="s">
        <v>44</v>
      </c>
      <c r="S94" s="75" t="s">
        <v>44</v>
      </c>
      <c r="T94" s="75" t="s">
        <v>44</v>
      </c>
      <c r="U94" s="75" t="s">
        <v>44</v>
      </c>
      <c r="V94" s="75"/>
      <c r="W94" s="75"/>
      <c r="X94" s="75"/>
      <c r="Y94" s="75"/>
      <c r="Z94" s="75"/>
      <c r="AA94" s="75"/>
      <c r="AB94" s="75"/>
      <c r="AC94" s="75"/>
      <c r="AD94" s="75"/>
      <c r="AE94" s="75"/>
      <c r="AF94" s="75"/>
      <c r="AG94" s="75"/>
      <c r="AH94" s="75"/>
    </row>
    <row r="95" spans="1:49" ht="14.5" x14ac:dyDescent="0.35">
      <c r="A95" s="104" t="str">
        <f t="shared" si="27"/>
        <v/>
      </c>
      <c r="B95" s="5" t="str">
        <f t="shared" si="18"/>
        <v/>
      </c>
      <c r="C95" s="336">
        <f t="shared" si="28"/>
        <v>0</v>
      </c>
      <c r="D95" s="73">
        <v>0</v>
      </c>
      <c r="E95" s="73">
        <v>0</v>
      </c>
      <c r="F95" s="74"/>
      <c r="G95" s="74"/>
      <c r="H95" s="75" t="s">
        <v>99</v>
      </c>
      <c r="I95" s="75" t="s">
        <v>99</v>
      </c>
      <c r="J95" s="75" t="s">
        <v>44</v>
      </c>
      <c r="K95" s="74" t="s">
        <v>99</v>
      </c>
      <c r="L95" s="74" t="s">
        <v>99</v>
      </c>
      <c r="M95" s="287" t="s">
        <v>99</v>
      </c>
      <c r="N95" s="74"/>
      <c r="O95" s="288" t="s">
        <v>99</v>
      </c>
      <c r="P95" s="74" t="s">
        <v>99</v>
      </c>
      <c r="Q95" s="75" t="s">
        <v>44</v>
      </c>
      <c r="R95" s="75" t="s">
        <v>44</v>
      </c>
      <c r="S95" s="75" t="s">
        <v>44</v>
      </c>
      <c r="T95" s="75" t="s">
        <v>44</v>
      </c>
      <c r="U95" s="75" t="s">
        <v>44</v>
      </c>
      <c r="V95" s="75"/>
      <c r="W95" s="75"/>
      <c r="X95" s="75"/>
      <c r="Y95" s="75"/>
      <c r="Z95" s="75"/>
      <c r="AA95" s="75"/>
      <c r="AB95" s="75"/>
      <c r="AC95" s="75"/>
      <c r="AD95" s="75"/>
      <c r="AE95" s="75"/>
      <c r="AF95" s="75"/>
      <c r="AG95" s="75"/>
      <c r="AH95" s="75"/>
    </row>
    <row r="96" spans="1:49" ht="14.5" x14ac:dyDescent="0.35">
      <c r="A96" s="104" t="str">
        <f t="shared" si="27"/>
        <v/>
      </c>
      <c r="B96" s="5" t="str">
        <f t="shared" si="18"/>
        <v/>
      </c>
      <c r="C96" s="336">
        <f t="shared" si="28"/>
        <v>0</v>
      </c>
      <c r="D96" s="73">
        <v>0</v>
      </c>
      <c r="E96" s="73">
        <v>0</v>
      </c>
      <c r="F96" s="74"/>
      <c r="G96" s="74"/>
      <c r="H96" s="75" t="s">
        <v>99</v>
      </c>
      <c r="I96" s="75" t="s">
        <v>99</v>
      </c>
      <c r="J96" s="75" t="s">
        <v>44</v>
      </c>
      <c r="K96" s="74" t="s">
        <v>99</v>
      </c>
      <c r="L96" s="74" t="s">
        <v>99</v>
      </c>
      <c r="M96" s="287" t="s">
        <v>99</v>
      </c>
      <c r="N96" s="74"/>
      <c r="O96" s="288" t="s">
        <v>99</v>
      </c>
      <c r="P96" s="74" t="s">
        <v>99</v>
      </c>
      <c r="Q96" s="75" t="s">
        <v>44</v>
      </c>
      <c r="R96" s="75" t="s">
        <v>44</v>
      </c>
      <c r="S96" s="75" t="s">
        <v>44</v>
      </c>
      <c r="T96" s="75" t="s">
        <v>44</v>
      </c>
      <c r="U96" s="75" t="s">
        <v>44</v>
      </c>
      <c r="V96" s="75"/>
      <c r="W96" s="75"/>
      <c r="X96" s="75"/>
      <c r="Y96" s="75"/>
      <c r="Z96" s="75"/>
      <c r="AA96" s="75"/>
      <c r="AB96" s="75"/>
      <c r="AC96" s="75"/>
      <c r="AD96" s="75"/>
      <c r="AE96" s="75"/>
      <c r="AF96" s="75"/>
      <c r="AG96" s="75"/>
      <c r="AH96" s="75"/>
    </row>
    <row r="97" spans="1:34" ht="14.5" x14ac:dyDescent="0.35">
      <c r="A97" s="104" t="str">
        <f t="shared" si="27"/>
        <v/>
      </c>
      <c r="B97" s="5" t="str">
        <f t="shared" si="18"/>
        <v/>
      </c>
      <c r="C97" s="336">
        <f t="shared" si="28"/>
        <v>0</v>
      </c>
      <c r="D97" s="73">
        <v>0</v>
      </c>
      <c r="E97" s="73">
        <v>0</v>
      </c>
      <c r="F97" s="74"/>
      <c r="G97" s="74"/>
      <c r="H97" s="75" t="s">
        <v>99</v>
      </c>
      <c r="I97" s="75" t="s">
        <v>99</v>
      </c>
      <c r="J97" s="75" t="s">
        <v>44</v>
      </c>
      <c r="K97" s="74" t="s">
        <v>99</v>
      </c>
      <c r="L97" s="74" t="s">
        <v>99</v>
      </c>
      <c r="M97" s="287" t="s">
        <v>99</v>
      </c>
      <c r="N97" s="74"/>
      <c r="O97" s="288" t="s">
        <v>99</v>
      </c>
      <c r="P97" s="74" t="s">
        <v>99</v>
      </c>
      <c r="Q97" s="75" t="s">
        <v>44</v>
      </c>
      <c r="R97" s="75" t="s">
        <v>44</v>
      </c>
      <c r="S97" s="75" t="s">
        <v>44</v>
      </c>
      <c r="T97" s="75" t="s">
        <v>44</v>
      </c>
      <c r="U97" s="75" t="s">
        <v>44</v>
      </c>
      <c r="V97" s="75"/>
      <c r="W97" s="75"/>
      <c r="X97" s="75"/>
      <c r="Y97" s="75"/>
      <c r="Z97" s="75"/>
      <c r="AA97" s="75"/>
      <c r="AB97" s="75"/>
      <c r="AC97" s="75"/>
      <c r="AD97" s="75"/>
      <c r="AE97" s="75"/>
      <c r="AF97" s="75"/>
      <c r="AG97" s="75"/>
      <c r="AH97" s="75"/>
    </row>
    <row r="98" spans="1:34" ht="14.5" x14ac:dyDescent="0.35">
      <c r="A98" s="104" t="str">
        <f t="shared" si="27"/>
        <v/>
      </c>
      <c r="B98" s="5" t="str">
        <f t="shared" si="18"/>
        <v/>
      </c>
      <c r="C98" s="336">
        <f t="shared" si="28"/>
        <v>0</v>
      </c>
      <c r="D98" s="73">
        <v>0</v>
      </c>
      <c r="E98" s="73">
        <v>0</v>
      </c>
      <c r="F98" s="74"/>
      <c r="G98" s="74"/>
      <c r="H98" s="75" t="s">
        <v>99</v>
      </c>
      <c r="I98" s="75" t="s">
        <v>99</v>
      </c>
      <c r="J98" s="75" t="s">
        <v>44</v>
      </c>
      <c r="K98" s="74" t="s">
        <v>99</v>
      </c>
      <c r="L98" s="74" t="s">
        <v>99</v>
      </c>
      <c r="M98" s="287" t="s">
        <v>99</v>
      </c>
      <c r="N98" s="74"/>
      <c r="O98" s="288" t="s">
        <v>99</v>
      </c>
      <c r="P98" s="74" t="s">
        <v>99</v>
      </c>
      <c r="Q98" s="75" t="s">
        <v>44</v>
      </c>
      <c r="R98" s="75" t="s">
        <v>44</v>
      </c>
      <c r="S98" s="75" t="s">
        <v>44</v>
      </c>
      <c r="T98" s="75" t="s">
        <v>44</v>
      </c>
      <c r="U98" s="75" t="s">
        <v>44</v>
      </c>
      <c r="V98" s="75"/>
      <c r="W98" s="75"/>
      <c r="X98" s="75"/>
      <c r="Y98" s="75"/>
      <c r="Z98" s="75"/>
      <c r="AA98" s="75"/>
      <c r="AB98" s="75"/>
      <c r="AC98" s="75"/>
      <c r="AD98" s="75"/>
      <c r="AE98" s="75"/>
      <c r="AF98" s="75"/>
      <c r="AG98" s="75"/>
      <c r="AH98" s="75"/>
    </row>
    <row r="99" spans="1:34" ht="14.5" x14ac:dyDescent="0.35">
      <c r="A99" s="104" t="str">
        <f t="shared" si="27"/>
        <v/>
      </c>
      <c r="B99" s="5" t="str">
        <f t="shared" si="18"/>
        <v/>
      </c>
      <c r="C99" s="336">
        <f t="shared" si="28"/>
        <v>0</v>
      </c>
      <c r="D99" s="73">
        <v>0</v>
      </c>
      <c r="E99" s="73">
        <v>0</v>
      </c>
      <c r="F99" s="74"/>
      <c r="G99" s="74"/>
      <c r="H99" s="75" t="s">
        <v>99</v>
      </c>
      <c r="I99" s="75" t="s">
        <v>99</v>
      </c>
      <c r="J99" s="75" t="s">
        <v>44</v>
      </c>
      <c r="K99" s="74" t="s">
        <v>99</v>
      </c>
      <c r="L99" s="74" t="s">
        <v>99</v>
      </c>
      <c r="M99" s="287" t="s">
        <v>99</v>
      </c>
      <c r="N99" s="74"/>
      <c r="O99" s="288" t="s">
        <v>99</v>
      </c>
      <c r="P99" s="74" t="s">
        <v>99</v>
      </c>
      <c r="Q99" s="75" t="s">
        <v>44</v>
      </c>
      <c r="R99" s="75" t="s">
        <v>44</v>
      </c>
      <c r="S99" s="75" t="s">
        <v>44</v>
      </c>
      <c r="T99" s="75" t="s">
        <v>44</v>
      </c>
      <c r="U99" s="75" t="s">
        <v>44</v>
      </c>
      <c r="V99" s="75"/>
      <c r="W99" s="75"/>
      <c r="X99" s="75"/>
      <c r="Y99" s="75"/>
      <c r="Z99" s="75"/>
      <c r="AA99" s="75"/>
      <c r="AB99" s="75"/>
      <c r="AC99" s="75"/>
      <c r="AD99" s="75"/>
      <c r="AE99" s="75"/>
      <c r="AF99" s="75"/>
      <c r="AG99" s="75"/>
      <c r="AH99" s="75"/>
    </row>
    <row r="100" spans="1:34" ht="14.5" x14ac:dyDescent="0.35">
      <c r="A100" s="104" t="str">
        <f t="shared" si="27"/>
        <v/>
      </c>
      <c r="B100" s="5" t="str">
        <f t="shared" si="18"/>
        <v/>
      </c>
      <c r="C100" s="336">
        <f t="shared" si="28"/>
        <v>0</v>
      </c>
      <c r="D100" s="73">
        <v>0</v>
      </c>
      <c r="E100" s="73">
        <v>0</v>
      </c>
      <c r="F100" s="74"/>
      <c r="G100" s="74"/>
      <c r="H100" s="75" t="s">
        <v>99</v>
      </c>
      <c r="I100" s="75" t="s">
        <v>99</v>
      </c>
      <c r="J100" s="75" t="s">
        <v>44</v>
      </c>
      <c r="K100" s="74" t="s">
        <v>99</v>
      </c>
      <c r="L100" s="74" t="s">
        <v>99</v>
      </c>
      <c r="M100" s="287" t="s">
        <v>99</v>
      </c>
      <c r="N100" s="74"/>
      <c r="O100" s="288" t="s">
        <v>99</v>
      </c>
      <c r="P100" s="74" t="s">
        <v>99</v>
      </c>
      <c r="Q100" s="75" t="s">
        <v>44</v>
      </c>
      <c r="R100" s="75" t="s">
        <v>44</v>
      </c>
      <c r="S100" s="75" t="s">
        <v>44</v>
      </c>
      <c r="T100" s="75" t="s">
        <v>44</v>
      </c>
      <c r="U100" s="75" t="s">
        <v>44</v>
      </c>
      <c r="V100" s="75"/>
      <c r="W100" s="75"/>
      <c r="X100" s="75"/>
      <c r="Y100" s="75"/>
      <c r="Z100" s="75"/>
      <c r="AA100" s="75"/>
      <c r="AB100" s="75"/>
      <c r="AC100" s="75"/>
      <c r="AD100" s="75"/>
      <c r="AE100" s="75"/>
      <c r="AF100" s="75"/>
      <c r="AG100" s="75"/>
      <c r="AH100" s="75"/>
    </row>
    <row r="101" spans="1:34" ht="14.5" x14ac:dyDescent="0.35">
      <c r="A101" s="104" t="str">
        <f t="shared" si="27"/>
        <v/>
      </c>
      <c r="B101" s="5" t="str">
        <f t="shared" si="18"/>
        <v/>
      </c>
      <c r="C101" s="336">
        <f t="shared" si="28"/>
        <v>0</v>
      </c>
      <c r="D101" s="73">
        <v>0</v>
      </c>
      <c r="E101" s="73">
        <v>0</v>
      </c>
      <c r="F101" s="74"/>
      <c r="G101" s="74"/>
      <c r="H101" s="75" t="s">
        <v>99</v>
      </c>
      <c r="I101" s="75" t="s">
        <v>99</v>
      </c>
      <c r="J101" s="75" t="s">
        <v>44</v>
      </c>
      <c r="K101" s="74" t="s">
        <v>99</v>
      </c>
      <c r="L101" s="74" t="s">
        <v>99</v>
      </c>
      <c r="M101" s="287" t="s">
        <v>99</v>
      </c>
      <c r="N101" s="74"/>
      <c r="O101" s="288" t="s">
        <v>99</v>
      </c>
      <c r="P101" s="74" t="s">
        <v>99</v>
      </c>
      <c r="Q101" s="75" t="s">
        <v>44</v>
      </c>
      <c r="R101" s="75" t="s">
        <v>44</v>
      </c>
      <c r="S101" s="75" t="s">
        <v>44</v>
      </c>
      <c r="T101" s="75" t="s">
        <v>44</v>
      </c>
      <c r="U101" s="75" t="s">
        <v>44</v>
      </c>
      <c r="V101" s="75"/>
      <c r="W101" s="75"/>
      <c r="X101" s="75"/>
      <c r="Y101" s="75"/>
      <c r="Z101" s="75"/>
      <c r="AA101" s="75"/>
      <c r="AB101" s="75"/>
      <c r="AC101" s="75"/>
      <c r="AD101" s="75"/>
      <c r="AE101" s="75"/>
      <c r="AF101" s="75"/>
      <c r="AG101" s="75"/>
      <c r="AH101" s="75"/>
    </row>
    <row r="102" spans="1:34" ht="14.5" x14ac:dyDescent="0.35">
      <c r="A102" s="104" t="str">
        <f t="shared" si="27"/>
        <v/>
      </c>
      <c r="B102" s="5" t="str">
        <f t="shared" si="18"/>
        <v/>
      </c>
      <c r="C102" s="336">
        <f t="shared" si="28"/>
        <v>0</v>
      </c>
      <c r="D102" s="73">
        <v>0</v>
      </c>
      <c r="E102" s="73">
        <v>0</v>
      </c>
      <c r="F102" s="74"/>
      <c r="G102" s="74"/>
      <c r="H102" s="75" t="s">
        <v>99</v>
      </c>
      <c r="I102" s="75" t="s">
        <v>99</v>
      </c>
      <c r="J102" s="75" t="s">
        <v>44</v>
      </c>
      <c r="K102" s="74" t="s">
        <v>99</v>
      </c>
      <c r="L102" s="74" t="s">
        <v>99</v>
      </c>
      <c r="M102" s="287" t="s">
        <v>99</v>
      </c>
      <c r="N102" s="74"/>
      <c r="O102" s="288" t="s">
        <v>99</v>
      </c>
      <c r="P102" s="74" t="s">
        <v>99</v>
      </c>
      <c r="Q102" s="75" t="s">
        <v>44</v>
      </c>
      <c r="R102" s="75" t="s">
        <v>44</v>
      </c>
      <c r="S102" s="75" t="s">
        <v>44</v>
      </c>
      <c r="T102" s="75" t="s">
        <v>44</v>
      </c>
      <c r="U102" s="75" t="s">
        <v>44</v>
      </c>
      <c r="V102" s="75"/>
      <c r="W102" s="75"/>
      <c r="X102" s="75"/>
      <c r="Y102" s="75"/>
      <c r="Z102" s="75"/>
      <c r="AA102" s="75"/>
      <c r="AB102" s="75"/>
      <c r="AC102" s="75"/>
      <c r="AD102" s="75"/>
      <c r="AE102" s="75"/>
      <c r="AF102" s="75"/>
      <c r="AG102" s="75"/>
      <c r="AH102" s="75"/>
    </row>
    <row r="103" spans="1:34" ht="14.5" x14ac:dyDescent="0.35">
      <c r="A103" s="104" t="str">
        <f t="shared" si="27"/>
        <v/>
      </c>
      <c r="B103" s="5" t="str">
        <f t="shared" si="18"/>
        <v/>
      </c>
      <c r="C103" s="336">
        <f t="shared" si="28"/>
        <v>0</v>
      </c>
      <c r="D103" s="73">
        <v>0</v>
      </c>
      <c r="E103" s="73">
        <v>0</v>
      </c>
      <c r="F103" s="74"/>
      <c r="G103" s="74"/>
      <c r="H103" s="75" t="s">
        <v>99</v>
      </c>
      <c r="I103" s="75" t="s">
        <v>99</v>
      </c>
      <c r="J103" s="75" t="s">
        <v>44</v>
      </c>
      <c r="K103" s="74" t="s">
        <v>99</v>
      </c>
      <c r="L103" s="74" t="s">
        <v>99</v>
      </c>
      <c r="M103" s="287" t="s">
        <v>99</v>
      </c>
      <c r="N103" s="74"/>
      <c r="O103" s="288" t="s">
        <v>99</v>
      </c>
      <c r="P103" s="74" t="s">
        <v>99</v>
      </c>
      <c r="Q103" s="75" t="s">
        <v>44</v>
      </c>
      <c r="R103" s="75" t="s">
        <v>44</v>
      </c>
      <c r="S103" s="75" t="s">
        <v>44</v>
      </c>
      <c r="T103" s="75" t="s">
        <v>44</v>
      </c>
      <c r="U103" s="75" t="s">
        <v>44</v>
      </c>
      <c r="V103" s="75"/>
      <c r="W103" s="75"/>
      <c r="X103" s="75"/>
      <c r="Y103" s="75"/>
      <c r="Z103" s="75"/>
      <c r="AA103" s="75"/>
      <c r="AB103" s="75"/>
      <c r="AC103" s="75"/>
      <c r="AD103" s="75"/>
      <c r="AE103" s="75"/>
      <c r="AF103" s="75"/>
      <c r="AG103" s="75"/>
      <c r="AH103" s="75"/>
    </row>
    <row r="104" spans="1:34" ht="14.5" x14ac:dyDescent="0.35">
      <c r="A104" s="104" t="str">
        <f t="shared" si="27"/>
        <v/>
      </c>
      <c r="B104" s="5" t="str">
        <f t="shared" si="18"/>
        <v/>
      </c>
      <c r="C104" s="336">
        <f t="shared" si="28"/>
        <v>0</v>
      </c>
      <c r="D104" s="73">
        <v>0</v>
      </c>
      <c r="E104" s="73">
        <v>0</v>
      </c>
      <c r="F104" s="74"/>
      <c r="G104" s="74"/>
      <c r="H104" s="75" t="s">
        <v>99</v>
      </c>
      <c r="I104" s="75" t="s">
        <v>99</v>
      </c>
      <c r="J104" s="75" t="s">
        <v>44</v>
      </c>
      <c r="K104" s="74" t="s">
        <v>99</v>
      </c>
      <c r="L104" s="74" t="s">
        <v>99</v>
      </c>
      <c r="M104" s="287" t="s">
        <v>99</v>
      </c>
      <c r="N104" s="74"/>
      <c r="O104" s="288" t="s">
        <v>99</v>
      </c>
      <c r="P104" s="74" t="s">
        <v>99</v>
      </c>
      <c r="Q104" s="75" t="s">
        <v>44</v>
      </c>
      <c r="R104" s="75" t="s">
        <v>44</v>
      </c>
      <c r="S104" s="75" t="s">
        <v>44</v>
      </c>
      <c r="T104" s="75" t="s">
        <v>44</v>
      </c>
      <c r="U104" s="75" t="s">
        <v>44</v>
      </c>
      <c r="V104" s="75"/>
      <c r="W104" s="75"/>
      <c r="X104" s="75"/>
      <c r="Y104" s="75"/>
      <c r="Z104" s="75"/>
      <c r="AA104" s="75"/>
      <c r="AB104" s="75"/>
      <c r="AC104" s="75"/>
      <c r="AD104" s="75"/>
      <c r="AE104" s="75"/>
      <c r="AF104" s="75"/>
      <c r="AG104" s="75"/>
      <c r="AH104" s="75"/>
    </row>
    <row r="105" spans="1:34" ht="14.5" x14ac:dyDescent="0.35">
      <c r="A105" s="104" t="str">
        <f t="shared" si="27"/>
        <v/>
      </c>
      <c r="B105" s="5" t="str">
        <f t="shared" si="18"/>
        <v/>
      </c>
      <c r="C105" s="336">
        <f t="shared" si="28"/>
        <v>0</v>
      </c>
      <c r="D105" s="73">
        <v>0</v>
      </c>
      <c r="E105" s="73">
        <v>0</v>
      </c>
      <c r="F105" s="74"/>
      <c r="G105" s="74"/>
      <c r="H105" s="75" t="s">
        <v>99</v>
      </c>
      <c r="I105" s="75" t="s">
        <v>99</v>
      </c>
      <c r="J105" s="75" t="s">
        <v>44</v>
      </c>
      <c r="K105" s="74" t="s">
        <v>99</v>
      </c>
      <c r="L105" s="74" t="s">
        <v>99</v>
      </c>
      <c r="M105" s="287" t="s">
        <v>99</v>
      </c>
      <c r="N105" s="74"/>
      <c r="O105" s="288" t="s">
        <v>99</v>
      </c>
      <c r="P105" s="74" t="s">
        <v>99</v>
      </c>
      <c r="Q105" s="75" t="s">
        <v>44</v>
      </c>
      <c r="R105" s="75" t="s">
        <v>44</v>
      </c>
      <c r="S105" s="75" t="s">
        <v>44</v>
      </c>
      <c r="T105" s="75" t="s">
        <v>44</v>
      </c>
      <c r="U105" s="75" t="s">
        <v>44</v>
      </c>
      <c r="V105" s="75"/>
      <c r="W105" s="75"/>
      <c r="X105" s="75"/>
      <c r="Y105" s="75"/>
      <c r="Z105" s="75"/>
      <c r="AA105" s="75"/>
      <c r="AB105" s="75"/>
      <c r="AC105" s="75"/>
      <c r="AD105" s="75"/>
      <c r="AE105" s="75"/>
      <c r="AF105" s="75"/>
      <c r="AG105" s="75"/>
      <c r="AH105" s="75"/>
    </row>
    <row r="106" spans="1:34" ht="14.5" x14ac:dyDescent="0.35">
      <c r="A106" s="104" t="str">
        <f t="shared" si="27"/>
        <v/>
      </c>
      <c r="B106" s="5" t="str">
        <f t="shared" si="18"/>
        <v/>
      </c>
      <c r="C106" s="336">
        <f t="shared" si="28"/>
        <v>0</v>
      </c>
      <c r="D106" s="73">
        <v>0</v>
      </c>
      <c r="E106" s="73">
        <v>0</v>
      </c>
      <c r="F106" s="74"/>
      <c r="G106" s="74"/>
      <c r="H106" s="75" t="s">
        <v>99</v>
      </c>
      <c r="I106" s="75" t="s">
        <v>99</v>
      </c>
      <c r="J106" s="75" t="s">
        <v>44</v>
      </c>
      <c r="K106" s="74" t="s">
        <v>99</v>
      </c>
      <c r="L106" s="74" t="s">
        <v>99</v>
      </c>
      <c r="M106" s="287" t="s">
        <v>99</v>
      </c>
      <c r="N106" s="74"/>
      <c r="O106" s="288" t="s">
        <v>99</v>
      </c>
      <c r="P106" s="74" t="s">
        <v>99</v>
      </c>
      <c r="Q106" s="75" t="s">
        <v>44</v>
      </c>
      <c r="R106" s="75" t="s">
        <v>44</v>
      </c>
      <c r="S106" s="75" t="s">
        <v>44</v>
      </c>
      <c r="T106" s="75" t="s">
        <v>44</v>
      </c>
      <c r="U106" s="75" t="s">
        <v>44</v>
      </c>
      <c r="V106" s="75"/>
      <c r="W106" s="75"/>
      <c r="X106" s="75"/>
      <c r="Y106" s="75"/>
      <c r="Z106" s="75"/>
      <c r="AA106" s="75"/>
      <c r="AB106" s="75"/>
      <c r="AC106" s="75"/>
      <c r="AD106" s="75"/>
      <c r="AE106" s="75"/>
      <c r="AF106" s="75"/>
      <c r="AG106" s="75"/>
      <c r="AH106" s="75"/>
    </row>
    <row r="107" spans="1:34" ht="14.5" x14ac:dyDescent="0.35">
      <c r="A107" s="104" t="str">
        <f t="shared" si="27"/>
        <v/>
      </c>
      <c r="B107" s="5" t="str">
        <f t="shared" si="18"/>
        <v/>
      </c>
      <c r="C107" s="336">
        <f t="shared" si="28"/>
        <v>0</v>
      </c>
      <c r="D107" s="73">
        <v>0</v>
      </c>
      <c r="E107" s="73">
        <v>0</v>
      </c>
      <c r="F107" s="74"/>
      <c r="G107" s="74"/>
      <c r="H107" s="75" t="s">
        <v>99</v>
      </c>
      <c r="I107" s="75" t="s">
        <v>99</v>
      </c>
      <c r="J107" s="75" t="s">
        <v>44</v>
      </c>
      <c r="K107" s="74" t="s">
        <v>99</v>
      </c>
      <c r="L107" s="74" t="s">
        <v>99</v>
      </c>
      <c r="M107" s="287" t="s">
        <v>99</v>
      </c>
      <c r="N107" s="74"/>
      <c r="O107" s="288" t="s">
        <v>99</v>
      </c>
      <c r="P107" s="74" t="s">
        <v>99</v>
      </c>
      <c r="Q107" s="75" t="s">
        <v>44</v>
      </c>
      <c r="R107" s="75" t="s">
        <v>44</v>
      </c>
      <c r="S107" s="75" t="s">
        <v>44</v>
      </c>
      <c r="T107" s="75" t="s">
        <v>44</v>
      </c>
      <c r="U107" s="75" t="s">
        <v>44</v>
      </c>
      <c r="V107" s="75"/>
      <c r="W107" s="75"/>
      <c r="X107" s="75"/>
      <c r="Y107" s="75"/>
      <c r="Z107" s="75"/>
      <c r="AA107" s="75"/>
      <c r="AB107" s="75"/>
      <c r="AC107" s="75"/>
      <c r="AD107" s="75"/>
      <c r="AE107" s="75"/>
      <c r="AF107" s="75"/>
      <c r="AG107" s="75"/>
      <c r="AH107" s="75"/>
    </row>
    <row r="108" spans="1:34" ht="14.5" x14ac:dyDescent="0.35">
      <c r="A108" s="104" t="str">
        <f t="shared" si="27"/>
        <v/>
      </c>
      <c r="B108" s="5" t="str">
        <f t="shared" si="18"/>
        <v/>
      </c>
      <c r="C108" s="336">
        <f t="shared" si="28"/>
        <v>0</v>
      </c>
      <c r="D108" s="73">
        <v>0</v>
      </c>
      <c r="E108" s="73">
        <v>0</v>
      </c>
      <c r="F108" s="74"/>
      <c r="G108" s="74"/>
      <c r="H108" s="75" t="s">
        <v>99</v>
      </c>
      <c r="I108" s="75" t="s">
        <v>99</v>
      </c>
      <c r="J108" s="75" t="s">
        <v>44</v>
      </c>
      <c r="K108" s="74" t="s">
        <v>99</v>
      </c>
      <c r="L108" s="74" t="s">
        <v>99</v>
      </c>
      <c r="M108" s="287" t="s">
        <v>99</v>
      </c>
      <c r="N108" s="74"/>
      <c r="O108" s="288" t="s">
        <v>99</v>
      </c>
      <c r="P108" s="74" t="s">
        <v>99</v>
      </c>
      <c r="Q108" s="75" t="s">
        <v>44</v>
      </c>
      <c r="R108" s="75" t="s">
        <v>44</v>
      </c>
      <c r="S108" s="75" t="s">
        <v>44</v>
      </c>
      <c r="T108" s="75" t="s">
        <v>44</v>
      </c>
      <c r="U108" s="75" t="s">
        <v>44</v>
      </c>
      <c r="V108" s="75"/>
      <c r="W108" s="75"/>
      <c r="X108" s="75"/>
      <c r="Y108" s="75"/>
      <c r="Z108" s="75"/>
      <c r="AA108" s="75"/>
      <c r="AB108" s="75"/>
      <c r="AC108" s="75"/>
      <c r="AD108" s="75"/>
      <c r="AE108" s="75"/>
      <c r="AF108" s="75"/>
      <c r="AG108" s="75"/>
      <c r="AH108" s="75"/>
    </row>
    <row r="109" spans="1:34" ht="14.5" x14ac:dyDescent="0.35">
      <c r="A109" s="104" t="str">
        <f t="shared" si="27"/>
        <v/>
      </c>
      <c r="B109" s="5" t="str">
        <f t="shared" si="18"/>
        <v/>
      </c>
      <c r="C109" s="336">
        <f t="shared" si="28"/>
        <v>0</v>
      </c>
      <c r="D109" s="73">
        <v>0</v>
      </c>
      <c r="E109" s="73">
        <v>0</v>
      </c>
      <c r="F109" s="74"/>
      <c r="G109" s="74"/>
      <c r="H109" s="75" t="s">
        <v>99</v>
      </c>
      <c r="I109" s="75" t="s">
        <v>99</v>
      </c>
      <c r="J109" s="75" t="s">
        <v>44</v>
      </c>
      <c r="K109" s="74" t="s">
        <v>99</v>
      </c>
      <c r="L109" s="74" t="s">
        <v>99</v>
      </c>
      <c r="M109" s="287" t="s">
        <v>99</v>
      </c>
      <c r="N109" s="74"/>
      <c r="O109" s="288" t="s">
        <v>99</v>
      </c>
      <c r="P109" s="74" t="s">
        <v>99</v>
      </c>
      <c r="Q109" s="75" t="s">
        <v>44</v>
      </c>
      <c r="R109" s="75" t="s">
        <v>44</v>
      </c>
      <c r="S109" s="75" t="s">
        <v>44</v>
      </c>
      <c r="T109" s="75" t="s">
        <v>44</v>
      </c>
      <c r="U109" s="75" t="s">
        <v>44</v>
      </c>
      <c r="V109" s="75"/>
      <c r="W109" s="75"/>
      <c r="X109" s="75"/>
      <c r="Y109" s="75"/>
      <c r="Z109" s="75"/>
      <c r="AA109" s="75"/>
      <c r="AB109" s="75"/>
      <c r="AC109" s="75"/>
      <c r="AD109" s="75"/>
      <c r="AE109" s="75"/>
      <c r="AF109" s="75"/>
      <c r="AG109" s="75"/>
      <c r="AH109" s="75"/>
    </row>
    <row r="110" spans="1:34" ht="14.5" x14ac:dyDescent="0.35">
      <c r="A110" s="104" t="str">
        <f t="shared" si="27"/>
        <v/>
      </c>
      <c r="B110" s="5" t="str">
        <f t="shared" si="18"/>
        <v/>
      </c>
      <c r="C110" s="336">
        <f t="shared" si="28"/>
        <v>0</v>
      </c>
      <c r="D110" s="73">
        <v>0</v>
      </c>
      <c r="E110" s="73">
        <v>0</v>
      </c>
      <c r="F110" s="74"/>
      <c r="G110" s="74"/>
      <c r="H110" s="75" t="s">
        <v>99</v>
      </c>
      <c r="I110" s="75" t="s">
        <v>99</v>
      </c>
      <c r="J110" s="75" t="s">
        <v>44</v>
      </c>
      <c r="K110" s="74" t="s">
        <v>99</v>
      </c>
      <c r="L110" s="74" t="s">
        <v>99</v>
      </c>
      <c r="M110" s="287" t="s">
        <v>99</v>
      </c>
      <c r="N110" s="74"/>
      <c r="O110" s="288" t="s">
        <v>99</v>
      </c>
      <c r="P110" s="74" t="s">
        <v>99</v>
      </c>
      <c r="Q110" s="75" t="s">
        <v>44</v>
      </c>
      <c r="R110" s="75" t="s">
        <v>44</v>
      </c>
      <c r="S110" s="75" t="s">
        <v>44</v>
      </c>
      <c r="T110" s="75" t="s">
        <v>44</v>
      </c>
      <c r="U110" s="75" t="s">
        <v>44</v>
      </c>
      <c r="V110" s="75"/>
      <c r="W110" s="75"/>
      <c r="X110" s="75"/>
      <c r="Y110" s="75"/>
      <c r="Z110" s="75"/>
      <c r="AA110" s="75"/>
      <c r="AB110" s="75"/>
      <c r="AC110" s="75"/>
      <c r="AD110" s="75"/>
      <c r="AE110" s="75"/>
      <c r="AF110" s="75"/>
      <c r="AG110" s="75"/>
      <c r="AH110" s="75"/>
    </row>
    <row r="111" spans="1:34" ht="14.5" x14ac:dyDescent="0.35">
      <c r="A111" s="104" t="str">
        <f t="shared" si="27"/>
        <v/>
      </c>
      <c r="B111" s="5" t="str">
        <f t="shared" si="18"/>
        <v/>
      </c>
      <c r="C111" s="336">
        <f t="shared" si="28"/>
        <v>0</v>
      </c>
      <c r="D111" s="73">
        <v>0</v>
      </c>
      <c r="E111" s="73">
        <v>0</v>
      </c>
      <c r="F111" s="74"/>
      <c r="G111" s="74"/>
      <c r="H111" s="75" t="s">
        <v>99</v>
      </c>
      <c r="I111" s="75" t="s">
        <v>99</v>
      </c>
      <c r="J111" s="75" t="s">
        <v>44</v>
      </c>
      <c r="K111" s="74" t="s">
        <v>99</v>
      </c>
      <c r="L111" s="74" t="s">
        <v>99</v>
      </c>
      <c r="M111" s="287" t="s">
        <v>99</v>
      </c>
      <c r="N111" s="74"/>
      <c r="O111" s="288" t="s">
        <v>99</v>
      </c>
      <c r="P111" s="74" t="s">
        <v>99</v>
      </c>
      <c r="Q111" s="75" t="s">
        <v>44</v>
      </c>
      <c r="R111" s="75" t="s">
        <v>44</v>
      </c>
      <c r="S111" s="75" t="s">
        <v>44</v>
      </c>
      <c r="T111" s="75" t="s">
        <v>44</v>
      </c>
      <c r="U111" s="75" t="s">
        <v>44</v>
      </c>
      <c r="V111" s="75"/>
      <c r="W111" s="75"/>
      <c r="X111" s="75"/>
      <c r="Y111" s="75"/>
      <c r="Z111" s="75"/>
      <c r="AA111" s="75"/>
      <c r="AB111" s="75"/>
      <c r="AC111" s="75"/>
      <c r="AD111" s="75"/>
      <c r="AE111" s="75"/>
      <c r="AF111" s="75"/>
      <c r="AG111" s="75"/>
      <c r="AH111" s="75"/>
    </row>
    <row r="112" spans="1:34" ht="14.5" x14ac:dyDescent="0.35">
      <c r="A112" s="104" t="str">
        <f t="shared" si="27"/>
        <v/>
      </c>
      <c r="B112" s="5" t="str">
        <f t="shared" si="18"/>
        <v/>
      </c>
      <c r="C112" s="336">
        <f t="shared" si="28"/>
        <v>0</v>
      </c>
      <c r="D112" s="73">
        <v>0</v>
      </c>
      <c r="E112" s="73">
        <v>0</v>
      </c>
      <c r="F112" s="74"/>
      <c r="G112" s="74"/>
      <c r="H112" s="75" t="s">
        <v>99</v>
      </c>
      <c r="I112" s="75" t="s">
        <v>99</v>
      </c>
      <c r="J112" s="75" t="s">
        <v>44</v>
      </c>
      <c r="K112" s="74" t="s">
        <v>99</v>
      </c>
      <c r="L112" s="74" t="s">
        <v>99</v>
      </c>
      <c r="M112" s="287" t="s">
        <v>99</v>
      </c>
      <c r="N112" s="74"/>
      <c r="O112" s="288" t="s">
        <v>99</v>
      </c>
      <c r="P112" s="74" t="s">
        <v>99</v>
      </c>
      <c r="Q112" s="75" t="s">
        <v>44</v>
      </c>
      <c r="R112" s="75" t="s">
        <v>44</v>
      </c>
      <c r="S112" s="75" t="s">
        <v>44</v>
      </c>
      <c r="T112" s="75" t="s">
        <v>44</v>
      </c>
      <c r="U112" s="75" t="s">
        <v>44</v>
      </c>
      <c r="V112" s="75"/>
      <c r="W112" s="75"/>
      <c r="X112" s="75"/>
      <c r="Y112" s="75"/>
      <c r="Z112" s="75"/>
      <c r="AA112" s="75"/>
      <c r="AB112" s="75"/>
      <c r="AC112" s="75"/>
      <c r="AD112" s="75"/>
      <c r="AE112" s="75"/>
      <c r="AF112" s="75"/>
      <c r="AG112" s="75"/>
      <c r="AH112" s="75"/>
    </row>
    <row r="113" spans="1:34" ht="14.5" x14ac:dyDescent="0.35">
      <c r="A113" s="104" t="str">
        <f t="shared" si="27"/>
        <v/>
      </c>
      <c r="B113" s="5" t="str">
        <f t="shared" si="18"/>
        <v/>
      </c>
      <c r="C113" s="336">
        <f t="shared" si="28"/>
        <v>0</v>
      </c>
      <c r="D113" s="73">
        <v>0</v>
      </c>
      <c r="E113" s="73">
        <v>0</v>
      </c>
      <c r="F113" s="74"/>
      <c r="G113" s="74"/>
      <c r="H113" s="75" t="s">
        <v>99</v>
      </c>
      <c r="I113" s="75" t="s">
        <v>99</v>
      </c>
      <c r="J113" s="75" t="s">
        <v>44</v>
      </c>
      <c r="K113" s="74" t="s">
        <v>99</v>
      </c>
      <c r="L113" s="74" t="s">
        <v>99</v>
      </c>
      <c r="M113" s="287" t="s">
        <v>99</v>
      </c>
      <c r="N113" s="74"/>
      <c r="O113" s="288" t="s">
        <v>99</v>
      </c>
      <c r="P113" s="74" t="s">
        <v>99</v>
      </c>
      <c r="Q113" s="75" t="s">
        <v>44</v>
      </c>
      <c r="R113" s="75" t="s">
        <v>44</v>
      </c>
      <c r="S113" s="75" t="s">
        <v>44</v>
      </c>
      <c r="T113" s="75" t="s">
        <v>44</v>
      </c>
      <c r="U113" s="75" t="s">
        <v>44</v>
      </c>
      <c r="V113" s="75"/>
      <c r="W113" s="75"/>
      <c r="X113" s="75"/>
      <c r="Y113" s="75"/>
      <c r="Z113" s="75"/>
      <c r="AA113" s="75"/>
      <c r="AB113" s="75"/>
      <c r="AC113" s="75"/>
      <c r="AD113" s="75"/>
      <c r="AE113" s="75"/>
      <c r="AF113" s="75"/>
      <c r="AG113" s="75"/>
      <c r="AH113" s="75"/>
    </row>
    <row r="114" spans="1:34" ht="14.5" x14ac:dyDescent="0.35">
      <c r="A114" s="104" t="str">
        <f t="shared" si="27"/>
        <v/>
      </c>
      <c r="B114" s="5" t="str">
        <f t="shared" si="18"/>
        <v/>
      </c>
      <c r="C114" s="336">
        <f t="shared" si="28"/>
        <v>0</v>
      </c>
      <c r="D114" s="73">
        <v>0</v>
      </c>
      <c r="E114" s="73">
        <v>0</v>
      </c>
      <c r="F114" s="74"/>
      <c r="G114" s="74"/>
      <c r="H114" s="75" t="s">
        <v>99</v>
      </c>
      <c r="I114" s="75" t="s">
        <v>99</v>
      </c>
      <c r="J114" s="75" t="s">
        <v>44</v>
      </c>
      <c r="K114" s="74" t="s">
        <v>99</v>
      </c>
      <c r="L114" s="74" t="s">
        <v>99</v>
      </c>
      <c r="M114" s="287" t="s">
        <v>99</v>
      </c>
      <c r="N114" s="74"/>
      <c r="O114" s="288" t="s">
        <v>99</v>
      </c>
      <c r="P114" s="74" t="s">
        <v>99</v>
      </c>
      <c r="Q114" s="75" t="s">
        <v>44</v>
      </c>
      <c r="R114" s="75" t="s">
        <v>44</v>
      </c>
      <c r="S114" s="75" t="s">
        <v>44</v>
      </c>
      <c r="T114" s="75" t="s">
        <v>44</v>
      </c>
      <c r="U114" s="75" t="s">
        <v>44</v>
      </c>
      <c r="V114" s="75"/>
      <c r="W114" s="75"/>
      <c r="X114" s="75"/>
      <c r="Y114" s="75"/>
      <c r="Z114" s="75"/>
      <c r="AA114" s="75"/>
      <c r="AB114" s="75"/>
      <c r="AC114" s="75"/>
      <c r="AD114" s="75"/>
      <c r="AE114" s="75"/>
      <c r="AF114" s="75"/>
      <c r="AG114" s="75"/>
      <c r="AH114" s="75"/>
    </row>
    <row r="115" spans="1:34" ht="14.5" x14ac:dyDescent="0.35">
      <c r="A115" s="104" t="str">
        <f t="shared" si="27"/>
        <v/>
      </c>
      <c r="B115" s="5" t="str">
        <f t="shared" si="18"/>
        <v/>
      </c>
      <c r="C115" s="336">
        <f t="shared" si="28"/>
        <v>0</v>
      </c>
      <c r="D115" s="73">
        <v>0</v>
      </c>
      <c r="E115" s="73">
        <v>0</v>
      </c>
      <c r="F115" s="74"/>
      <c r="G115" s="74"/>
      <c r="H115" s="75" t="s">
        <v>99</v>
      </c>
      <c r="I115" s="75" t="s">
        <v>99</v>
      </c>
      <c r="J115" s="75" t="s">
        <v>44</v>
      </c>
      <c r="K115" s="74" t="s">
        <v>99</v>
      </c>
      <c r="L115" s="74" t="s">
        <v>99</v>
      </c>
      <c r="M115" s="287" t="s">
        <v>99</v>
      </c>
      <c r="N115" s="74"/>
      <c r="O115" s="288" t="s">
        <v>99</v>
      </c>
      <c r="P115" s="74" t="s">
        <v>99</v>
      </c>
      <c r="Q115" s="75" t="s">
        <v>44</v>
      </c>
      <c r="R115" s="75" t="s">
        <v>44</v>
      </c>
      <c r="S115" s="75" t="s">
        <v>44</v>
      </c>
      <c r="T115" s="75" t="s">
        <v>44</v>
      </c>
      <c r="U115" s="75" t="s">
        <v>44</v>
      </c>
      <c r="V115" s="75"/>
      <c r="W115" s="75"/>
      <c r="X115" s="75"/>
      <c r="Y115" s="75"/>
      <c r="Z115" s="75"/>
      <c r="AA115" s="75"/>
      <c r="AB115" s="75"/>
      <c r="AC115" s="75"/>
      <c r="AD115" s="75"/>
      <c r="AE115" s="75"/>
      <c r="AF115" s="75"/>
      <c r="AG115" s="75"/>
      <c r="AH115" s="75"/>
    </row>
    <row r="116" spans="1:34" ht="14.5" x14ac:dyDescent="0.35">
      <c r="A116" s="104" t="str">
        <f t="shared" si="27"/>
        <v/>
      </c>
      <c r="B116" s="5" t="str">
        <f t="shared" si="18"/>
        <v/>
      </c>
      <c r="C116" s="336">
        <f t="shared" si="28"/>
        <v>0</v>
      </c>
      <c r="D116" s="73">
        <v>0</v>
      </c>
      <c r="E116" s="73">
        <v>0</v>
      </c>
      <c r="F116" s="74"/>
      <c r="G116" s="74"/>
      <c r="H116" s="75" t="s">
        <v>99</v>
      </c>
      <c r="I116" s="75" t="s">
        <v>99</v>
      </c>
      <c r="J116" s="75" t="s">
        <v>44</v>
      </c>
      <c r="K116" s="74" t="s">
        <v>99</v>
      </c>
      <c r="L116" s="74" t="s">
        <v>99</v>
      </c>
      <c r="M116" s="287" t="s">
        <v>99</v>
      </c>
      <c r="N116" s="74"/>
      <c r="O116" s="288" t="s">
        <v>99</v>
      </c>
      <c r="P116" s="74" t="s">
        <v>99</v>
      </c>
      <c r="Q116" s="75" t="s">
        <v>44</v>
      </c>
      <c r="R116" s="75" t="s">
        <v>44</v>
      </c>
      <c r="S116" s="75" t="s">
        <v>44</v>
      </c>
      <c r="T116" s="75" t="s">
        <v>44</v>
      </c>
      <c r="U116" s="75" t="s">
        <v>44</v>
      </c>
      <c r="V116" s="75"/>
      <c r="W116" s="75"/>
      <c r="X116" s="75"/>
      <c r="Y116" s="75"/>
      <c r="Z116" s="75"/>
      <c r="AA116" s="75"/>
      <c r="AB116" s="75"/>
      <c r="AC116" s="75"/>
      <c r="AD116" s="75"/>
      <c r="AE116" s="75"/>
      <c r="AF116" s="75"/>
      <c r="AG116" s="75"/>
      <c r="AH116" s="75"/>
    </row>
    <row r="117" spans="1:34" ht="14.5" x14ac:dyDescent="0.35">
      <c r="A117" s="104" t="str">
        <f t="shared" si="27"/>
        <v/>
      </c>
      <c r="B117" s="5" t="str">
        <f t="shared" si="18"/>
        <v/>
      </c>
      <c r="C117" s="336">
        <f t="shared" si="28"/>
        <v>0</v>
      </c>
      <c r="D117" s="73">
        <v>0</v>
      </c>
      <c r="E117" s="73">
        <v>0</v>
      </c>
      <c r="F117" s="74"/>
      <c r="G117" s="74"/>
      <c r="H117" s="75" t="s">
        <v>99</v>
      </c>
      <c r="I117" s="75" t="s">
        <v>99</v>
      </c>
      <c r="J117" s="75" t="s">
        <v>44</v>
      </c>
      <c r="K117" s="74" t="s">
        <v>99</v>
      </c>
      <c r="L117" s="74" t="s">
        <v>99</v>
      </c>
      <c r="M117" s="287" t="s">
        <v>99</v>
      </c>
      <c r="N117" s="74"/>
      <c r="O117" s="288" t="s">
        <v>99</v>
      </c>
      <c r="P117" s="74" t="s">
        <v>99</v>
      </c>
      <c r="Q117" s="75" t="s">
        <v>44</v>
      </c>
      <c r="R117" s="75" t="s">
        <v>44</v>
      </c>
      <c r="S117" s="75" t="s">
        <v>44</v>
      </c>
      <c r="T117" s="75" t="s">
        <v>44</v>
      </c>
      <c r="U117" s="75" t="s">
        <v>44</v>
      </c>
      <c r="V117" s="75"/>
      <c r="W117" s="75"/>
      <c r="X117" s="75"/>
      <c r="Y117" s="75"/>
      <c r="Z117" s="75"/>
      <c r="AA117" s="75"/>
      <c r="AB117" s="75"/>
      <c r="AC117" s="75"/>
      <c r="AD117" s="75"/>
      <c r="AE117" s="75"/>
      <c r="AF117" s="75"/>
      <c r="AG117" s="75"/>
      <c r="AH117" s="75"/>
    </row>
    <row r="118" spans="1:34" ht="14.5" x14ac:dyDescent="0.35">
      <c r="A118" s="104" t="str">
        <f t="shared" si="27"/>
        <v/>
      </c>
      <c r="B118" s="5" t="str">
        <f t="shared" si="18"/>
        <v/>
      </c>
      <c r="C118" s="336">
        <f t="shared" si="28"/>
        <v>0</v>
      </c>
      <c r="D118" s="73">
        <v>0</v>
      </c>
      <c r="E118" s="73">
        <v>0</v>
      </c>
      <c r="F118" s="74"/>
      <c r="G118" s="74"/>
      <c r="H118" s="75" t="s">
        <v>99</v>
      </c>
      <c r="I118" s="75" t="s">
        <v>99</v>
      </c>
      <c r="J118" s="75" t="s">
        <v>44</v>
      </c>
      <c r="K118" s="74" t="s">
        <v>99</v>
      </c>
      <c r="L118" s="74" t="s">
        <v>99</v>
      </c>
      <c r="M118" s="287" t="s">
        <v>99</v>
      </c>
      <c r="N118" s="74"/>
      <c r="O118" s="288" t="s">
        <v>99</v>
      </c>
      <c r="P118" s="74" t="s">
        <v>99</v>
      </c>
      <c r="Q118" s="75" t="s">
        <v>44</v>
      </c>
      <c r="R118" s="75" t="s">
        <v>44</v>
      </c>
      <c r="S118" s="75" t="s">
        <v>44</v>
      </c>
      <c r="T118" s="75" t="s">
        <v>44</v>
      </c>
      <c r="U118" s="75" t="s">
        <v>44</v>
      </c>
      <c r="V118" s="75"/>
      <c r="W118" s="75"/>
      <c r="X118" s="75"/>
      <c r="Y118" s="75"/>
      <c r="Z118" s="75"/>
      <c r="AA118" s="75"/>
      <c r="AB118" s="75"/>
      <c r="AC118" s="75"/>
      <c r="AD118" s="75"/>
      <c r="AE118" s="75"/>
      <c r="AF118" s="75"/>
      <c r="AG118" s="75"/>
      <c r="AH118" s="75"/>
    </row>
    <row r="119" spans="1:34" ht="14.5" x14ac:dyDescent="0.35">
      <c r="A119" s="104" t="str">
        <f t="shared" si="27"/>
        <v/>
      </c>
      <c r="B119" s="5" t="str">
        <f t="shared" si="18"/>
        <v/>
      </c>
      <c r="C119" s="336">
        <f t="shared" si="28"/>
        <v>0</v>
      </c>
      <c r="D119" s="73">
        <v>0</v>
      </c>
      <c r="E119" s="73">
        <v>0</v>
      </c>
      <c r="F119" s="74"/>
      <c r="G119" s="74"/>
      <c r="H119" s="75" t="s">
        <v>99</v>
      </c>
      <c r="I119" s="75" t="s">
        <v>99</v>
      </c>
      <c r="J119" s="75" t="s">
        <v>44</v>
      </c>
      <c r="K119" s="74" t="s">
        <v>99</v>
      </c>
      <c r="L119" s="74" t="s">
        <v>99</v>
      </c>
      <c r="M119" s="287" t="s">
        <v>99</v>
      </c>
      <c r="N119" s="74"/>
      <c r="O119" s="288" t="s">
        <v>99</v>
      </c>
      <c r="P119" s="74" t="s">
        <v>99</v>
      </c>
      <c r="Q119" s="75" t="s">
        <v>44</v>
      </c>
      <c r="R119" s="75" t="s">
        <v>44</v>
      </c>
      <c r="S119" s="75" t="s">
        <v>44</v>
      </c>
      <c r="T119" s="75" t="s">
        <v>44</v>
      </c>
      <c r="U119" s="75" t="s">
        <v>44</v>
      </c>
      <c r="V119" s="75"/>
      <c r="W119" s="75"/>
      <c r="X119" s="75"/>
      <c r="Y119" s="75"/>
      <c r="Z119" s="75"/>
      <c r="AA119" s="75"/>
      <c r="AB119" s="75"/>
      <c r="AC119" s="75"/>
      <c r="AD119" s="75"/>
      <c r="AE119" s="75"/>
      <c r="AF119" s="75"/>
      <c r="AG119" s="75"/>
      <c r="AH119" s="75"/>
    </row>
    <row r="120" spans="1:34" ht="14.5" x14ac:dyDescent="0.35">
      <c r="A120" s="104" t="str">
        <f t="shared" si="27"/>
        <v/>
      </c>
      <c r="B120" s="5" t="str">
        <f t="shared" si="18"/>
        <v/>
      </c>
      <c r="C120" s="336">
        <f t="shared" si="28"/>
        <v>0</v>
      </c>
      <c r="D120" s="73">
        <v>0</v>
      </c>
      <c r="E120" s="73">
        <v>0</v>
      </c>
      <c r="F120" s="74"/>
      <c r="G120" s="74"/>
      <c r="H120" s="75" t="s">
        <v>99</v>
      </c>
      <c r="I120" s="75" t="s">
        <v>99</v>
      </c>
      <c r="J120" s="75" t="s">
        <v>44</v>
      </c>
      <c r="K120" s="74" t="s">
        <v>99</v>
      </c>
      <c r="L120" s="74" t="s">
        <v>99</v>
      </c>
      <c r="M120" s="287" t="s">
        <v>99</v>
      </c>
      <c r="N120" s="74"/>
      <c r="O120" s="288" t="s">
        <v>99</v>
      </c>
      <c r="P120" s="74" t="s">
        <v>99</v>
      </c>
      <c r="Q120" s="75" t="s">
        <v>44</v>
      </c>
      <c r="R120" s="75" t="s">
        <v>44</v>
      </c>
      <c r="S120" s="75" t="s">
        <v>44</v>
      </c>
      <c r="T120" s="75" t="s">
        <v>44</v>
      </c>
      <c r="U120" s="75" t="s">
        <v>44</v>
      </c>
      <c r="V120" s="75"/>
      <c r="W120" s="75"/>
      <c r="X120" s="75"/>
      <c r="Y120" s="75"/>
      <c r="Z120" s="75"/>
      <c r="AA120" s="75"/>
      <c r="AB120" s="75"/>
      <c r="AC120" s="75"/>
      <c r="AD120" s="75"/>
      <c r="AE120" s="75"/>
      <c r="AF120" s="75"/>
      <c r="AG120" s="75"/>
      <c r="AH120" s="75"/>
    </row>
    <row r="121" spans="1:34" ht="14.5" x14ac:dyDescent="0.35">
      <c r="A121" s="104" t="str">
        <f t="shared" si="27"/>
        <v/>
      </c>
      <c r="B121" s="5" t="str">
        <f t="shared" si="18"/>
        <v/>
      </c>
      <c r="C121" s="336">
        <f t="shared" si="28"/>
        <v>0</v>
      </c>
      <c r="D121" s="73">
        <v>0</v>
      </c>
      <c r="E121" s="73">
        <v>0</v>
      </c>
      <c r="F121" s="74"/>
      <c r="G121" s="74"/>
      <c r="H121" s="75" t="s">
        <v>99</v>
      </c>
      <c r="I121" s="75" t="s">
        <v>99</v>
      </c>
      <c r="J121" s="75" t="s">
        <v>44</v>
      </c>
      <c r="K121" s="74" t="s">
        <v>99</v>
      </c>
      <c r="L121" s="74" t="s">
        <v>99</v>
      </c>
      <c r="M121" s="287" t="s">
        <v>99</v>
      </c>
      <c r="N121" s="74"/>
      <c r="O121" s="288" t="s">
        <v>99</v>
      </c>
      <c r="P121" s="74" t="s">
        <v>99</v>
      </c>
      <c r="Q121" s="75" t="s">
        <v>44</v>
      </c>
      <c r="R121" s="75" t="s">
        <v>44</v>
      </c>
      <c r="S121" s="75" t="s">
        <v>44</v>
      </c>
      <c r="T121" s="75" t="s">
        <v>44</v>
      </c>
      <c r="U121" s="75" t="s">
        <v>44</v>
      </c>
      <c r="V121" s="75"/>
      <c r="W121" s="75"/>
      <c r="X121" s="75"/>
      <c r="Y121" s="75"/>
      <c r="Z121" s="75"/>
      <c r="AA121" s="75"/>
      <c r="AB121" s="75"/>
      <c r="AC121" s="75"/>
      <c r="AD121" s="75"/>
      <c r="AE121" s="75"/>
      <c r="AF121" s="75"/>
      <c r="AG121" s="75"/>
      <c r="AH121" s="75"/>
    </row>
    <row r="122" spans="1:34" ht="14.5" x14ac:dyDescent="0.35">
      <c r="A122" s="104" t="str">
        <f t="shared" si="27"/>
        <v/>
      </c>
      <c r="B122" s="5" t="str">
        <f t="shared" si="18"/>
        <v/>
      </c>
      <c r="C122" s="336">
        <f t="shared" si="28"/>
        <v>0</v>
      </c>
      <c r="D122" s="73">
        <v>0</v>
      </c>
      <c r="E122" s="73">
        <v>0</v>
      </c>
      <c r="F122" s="74"/>
      <c r="G122" s="74"/>
      <c r="H122" s="75" t="s">
        <v>99</v>
      </c>
      <c r="I122" s="75" t="s">
        <v>99</v>
      </c>
      <c r="J122" s="75" t="s">
        <v>44</v>
      </c>
      <c r="K122" s="74" t="s">
        <v>99</v>
      </c>
      <c r="L122" s="74" t="s">
        <v>99</v>
      </c>
      <c r="M122" s="287" t="s">
        <v>99</v>
      </c>
      <c r="N122" s="74"/>
      <c r="O122" s="288" t="s">
        <v>99</v>
      </c>
      <c r="P122" s="74" t="s">
        <v>99</v>
      </c>
      <c r="Q122" s="75" t="s">
        <v>44</v>
      </c>
      <c r="R122" s="75" t="s">
        <v>44</v>
      </c>
      <c r="S122" s="75" t="s">
        <v>44</v>
      </c>
      <c r="T122" s="75" t="s">
        <v>44</v>
      </c>
      <c r="U122" s="75" t="s">
        <v>44</v>
      </c>
      <c r="V122" s="75"/>
      <c r="W122" s="75"/>
      <c r="X122" s="75"/>
      <c r="Y122" s="75"/>
      <c r="Z122" s="75"/>
      <c r="AA122" s="75"/>
      <c r="AB122" s="75"/>
      <c r="AC122" s="75"/>
      <c r="AD122" s="75"/>
      <c r="AE122" s="75"/>
      <c r="AF122" s="75"/>
      <c r="AG122" s="75"/>
      <c r="AH122" s="75"/>
    </row>
    <row r="123" spans="1:34" ht="14.5" x14ac:dyDescent="0.35">
      <c r="A123" s="104" t="str">
        <f t="shared" si="27"/>
        <v/>
      </c>
      <c r="B123" s="5" t="str">
        <f t="shared" si="18"/>
        <v/>
      </c>
      <c r="C123" s="336">
        <f t="shared" si="28"/>
        <v>0</v>
      </c>
      <c r="D123" s="73">
        <v>0</v>
      </c>
      <c r="E123" s="73">
        <v>0</v>
      </c>
      <c r="F123" s="74"/>
      <c r="G123" s="74"/>
      <c r="H123" s="75" t="s">
        <v>99</v>
      </c>
      <c r="I123" s="75" t="s">
        <v>99</v>
      </c>
      <c r="J123" s="75" t="s">
        <v>44</v>
      </c>
      <c r="K123" s="74" t="s">
        <v>99</v>
      </c>
      <c r="L123" s="74" t="s">
        <v>99</v>
      </c>
      <c r="M123" s="287" t="s">
        <v>99</v>
      </c>
      <c r="N123" s="74"/>
      <c r="O123" s="288" t="s">
        <v>99</v>
      </c>
      <c r="P123" s="74" t="s">
        <v>99</v>
      </c>
      <c r="Q123" s="75" t="s">
        <v>44</v>
      </c>
      <c r="R123" s="75" t="s">
        <v>44</v>
      </c>
      <c r="S123" s="75" t="s">
        <v>44</v>
      </c>
      <c r="T123" s="75" t="s">
        <v>44</v>
      </c>
      <c r="U123" s="75" t="s">
        <v>44</v>
      </c>
      <c r="V123" s="75"/>
      <c r="W123" s="75"/>
      <c r="X123" s="75"/>
      <c r="Y123" s="75"/>
      <c r="Z123" s="75"/>
      <c r="AA123" s="75"/>
      <c r="AB123" s="75"/>
      <c r="AC123" s="75"/>
      <c r="AD123" s="75"/>
      <c r="AE123" s="75"/>
      <c r="AF123" s="75"/>
      <c r="AG123" s="75"/>
      <c r="AH123" s="75"/>
    </row>
    <row r="124" spans="1:34" ht="14.5" x14ac:dyDescent="0.35">
      <c r="A124" s="104" t="str">
        <f t="shared" si="27"/>
        <v/>
      </c>
      <c r="B124" s="5" t="str">
        <f t="shared" si="18"/>
        <v/>
      </c>
      <c r="C124" s="336">
        <f t="shared" si="28"/>
        <v>0</v>
      </c>
      <c r="D124" s="73">
        <v>0</v>
      </c>
      <c r="E124" s="73">
        <v>0</v>
      </c>
      <c r="F124" s="74"/>
      <c r="G124" s="74"/>
      <c r="H124" s="75" t="s">
        <v>99</v>
      </c>
      <c r="I124" s="75" t="s">
        <v>99</v>
      </c>
      <c r="J124" s="75" t="s">
        <v>44</v>
      </c>
      <c r="K124" s="74" t="s">
        <v>99</v>
      </c>
      <c r="L124" s="74" t="s">
        <v>99</v>
      </c>
      <c r="M124" s="287" t="s">
        <v>99</v>
      </c>
      <c r="N124" s="74"/>
      <c r="O124" s="288" t="s">
        <v>99</v>
      </c>
      <c r="P124" s="74" t="s">
        <v>99</v>
      </c>
      <c r="Q124" s="75" t="s">
        <v>44</v>
      </c>
      <c r="R124" s="75" t="s">
        <v>44</v>
      </c>
      <c r="S124" s="75" t="s">
        <v>44</v>
      </c>
      <c r="T124" s="75" t="s">
        <v>44</v>
      </c>
      <c r="U124" s="75" t="s">
        <v>44</v>
      </c>
      <c r="V124" s="75"/>
      <c r="W124" s="75"/>
      <c r="X124" s="75"/>
      <c r="Y124" s="75"/>
      <c r="Z124" s="75"/>
      <c r="AA124" s="75"/>
      <c r="AB124" s="75"/>
      <c r="AC124" s="75"/>
      <c r="AD124" s="75"/>
      <c r="AE124" s="75"/>
      <c r="AF124" s="75"/>
      <c r="AG124" s="75"/>
      <c r="AH124" s="75"/>
    </row>
    <row r="125" spans="1:34" ht="14.5" x14ac:dyDescent="0.35">
      <c r="A125" s="104" t="str">
        <f t="shared" si="27"/>
        <v/>
      </c>
      <c r="B125" s="5" t="str">
        <f t="shared" si="18"/>
        <v/>
      </c>
      <c r="C125" s="336">
        <f t="shared" si="28"/>
        <v>0</v>
      </c>
      <c r="D125" s="73">
        <v>0</v>
      </c>
      <c r="E125" s="73">
        <v>0</v>
      </c>
      <c r="F125" s="74"/>
      <c r="G125" s="74"/>
      <c r="H125" s="75" t="s">
        <v>99</v>
      </c>
      <c r="I125" s="75" t="s">
        <v>99</v>
      </c>
      <c r="J125" s="75" t="s">
        <v>44</v>
      </c>
      <c r="K125" s="74" t="s">
        <v>99</v>
      </c>
      <c r="L125" s="74" t="s">
        <v>99</v>
      </c>
      <c r="M125" s="287" t="s">
        <v>99</v>
      </c>
      <c r="N125" s="74"/>
      <c r="O125" s="288" t="s">
        <v>99</v>
      </c>
      <c r="P125" s="74" t="s">
        <v>99</v>
      </c>
      <c r="Q125" s="75" t="s">
        <v>44</v>
      </c>
      <c r="R125" s="75" t="s">
        <v>44</v>
      </c>
      <c r="S125" s="75" t="s">
        <v>44</v>
      </c>
      <c r="T125" s="75" t="s">
        <v>44</v>
      </c>
      <c r="U125" s="75" t="s">
        <v>44</v>
      </c>
      <c r="V125" s="75"/>
      <c r="W125" s="75"/>
      <c r="X125" s="75"/>
      <c r="Y125" s="75"/>
      <c r="Z125" s="75"/>
      <c r="AA125" s="75"/>
      <c r="AB125" s="75"/>
      <c r="AC125" s="75"/>
      <c r="AD125" s="75"/>
      <c r="AE125" s="75"/>
      <c r="AF125" s="75"/>
      <c r="AG125" s="75"/>
      <c r="AH125" s="75"/>
    </row>
    <row r="126" spans="1:34" ht="14.5" x14ac:dyDescent="0.35">
      <c r="A126" s="104" t="str">
        <f t="shared" si="27"/>
        <v/>
      </c>
      <c r="B126" s="5" t="str">
        <f t="shared" si="18"/>
        <v/>
      </c>
      <c r="C126" s="336">
        <f t="shared" si="28"/>
        <v>0</v>
      </c>
      <c r="D126" s="73">
        <v>0</v>
      </c>
      <c r="E126" s="73">
        <v>0</v>
      </c>
      <c r="F126" s="74"/>
      <c r="G126" s="74"/>
      <c r="H126" s="75" t="s">
        <v>99</v>
      </c>
      <c r="I126" s="75" t="s">
        <v>99</v>
      </c>
      <c r="J126" s="75" t="s">
        <v>44</v>
      </c>
      <c r="K126" s="74" t="s">
        <v>99</v>
      </c>
      <c r="L126" s="74" t="s">
        <v>99</v>
      </c>
      <c r="M126" s="287" t="s">
        <v>99</v>
      </c>
      <c r="N126" s="74"/>
      <c r="O126" s="288" t="s">
        <v>99</v>
      </c>
      <c r="P126" s="74" t="s">
        <v>99</v>
      </c>
      <c r="Q126" s="75" t="s">
        <v>44</v>
      </c>
      <c r="R126" s="75" t="s">
        <v>44</v>
      </c>
      <c r="S126" s="75" t="s">
        <v>44</v>
      </c>
      <c r="T126" s="75" t="s">
        <v>44</v>
      </c>
      <c r="U126" s="75" t="s">
        <v>44</v>
      </c>
      <c r="V126" s="75"/>
      <c r="W126" s="75"/>
      <c r="X126" s="75"/>
      <c r="Y126" s="75"/>
      <c r="Z126" s="75"/>
      <c r="AA126" s="75"/>
      <c r="AB126" s="75"/>
      <c r="AC126" s="75"/>
      <c r="AD126" s="75"/>
      <c r="AE126" s="75"/>
      <c r="AF126" s="75"/>
      <c r="AG126" s="75"/>
      <c r="AH126" s="75"/>
    </row>
    <row r="127" spans="1:34" ht="14.5" x14ac:dyDescent="0.35">
      <c r="A127" s="104" t="str">
        <f t="shared" si="27"/>
        <v/>
      </c>
      <c r="B127" s="5" t="str">
        <f t="shared" si="18"/>
        <v/>
      </c>
      <c r="C127" s="336">
        <f t="shared" si="28"/>
        <v>0</v>
      </c>
      <c r="D127" s="73">
        <v>0</v>
      </c>
      <c r="E127" s="73">
        <v>0</v>
      </c>
      <c r="F127" s="74"/>
      <c r="G127" s="74"/>
      <c r="H127" s="75" t="s">
        <v>99</v>
      </c>
      <c r="I127" s="75" t="s">
        <v>99</v>
      </c>
      <c r="J127" s="75" t="s">
        <v>44</v>
      </c>
      <c r="K127" s="74" t="s">
        <v>99</v>
      </c>
      <c r="L127" s="74" t="s">
        <v>99</v>
      </c>
      <c r="M127" s="287" t="s">
        <v>99</v>
      </c>
      <c r="N127" s="74"/>
      <c r="O127" s="288" t="s">
        <v>99</v>
      </c>
      <c r="P127" s="74" t="s">
        <v>99</v>
      </c>
      <c r="Q127" s="75" t="s">
        <v>44</v>
      </c>
      <c r="R127" s="75" t="s">
        <v>44</v>
      </c>
      <c r="S127" s="75" t="s">
        <v>44</v>
      </c>
      <c r="T127" s="75" t="s">
        <v>44</v>
      </c>
      <c r="U127" s="75" t="s">
        <v>44</v>
      </c>
      <c r="V127" s="75"/>
      <c r="W127" s="75"/>
      <c r="X127" s="75"/>
      <c r="Y127" s="75"/>
      <c r="Z127" s="75"/>
      <c r="AA127" s="75"/>
      <c r="AB127" s="75"/>
      <c r="AC127" s="75"/>
      <c r="AD127" s="75"/>
      <c r="AE127" s="75"/>
      <c r="AF127" s="75"/>
      <c r="AG127" s="75"/>
      <c r="AH127" s="75"/>
    </row>
    <row r="128" spans="1:34" ht="14.5" x14ac:dyDescent="0.35">
      <c r="A128" s="104" t="str">
        <f t="shared" si="27"/>
        <v/>
      </c>
      <c r="B128" s="5" t="str">
        <f t="shared" si="18"/>
        <v/>
      </c>
      <c r="C128" s="336">
        <f t="shared" si="28"/>
        <v>0</v>
      </c>
      <c r="D128" s="73">
        <v>0</v>
      </c>
      <c r="E128" s="73">
        <v>0</v>
      </c>
      <c r="F128" s="74"/>
      <c r="G128" s="74"/>
      <c r="H128" s="75" t="s">
        <v>99</v>
      </c>
      <c r="I128" s="75" t="s">
        <v>99</v>
      </c>
      <c r="J128" s="75" t="s">
        <v>44</v>
      </c>
      <c r="K128" s="74" t="s">
        <v>99</v>
      </c>
      <c r="L128" s="74" t="s">
        <v>99</v>
      </c>
      <c r="M128" s="287" t="s">
        <v>99</v>
      </c>
      <c r="N128" s="74"/>
      <c r="O128" s="288" t="s">
        <v>99</v>
      </c>
      <c r="P128" s="74" t="s">
        <v>99</v>
      </c>
      <c r="Q128" s="75" t="s">
        <v>44</v>
      </c>
      <c r="R128" s="75" t="s">
        <v>44</v>
      </c>
      <c r="S128" s="75" t="s">
        <v>44</v>
      </c>
      <c r="T128" s="75" t="s">
        <v>44</v>
      </c>
      <c r="U128" s="75" t="s">
        <v>44</v>
      </c>
      <c r="V128" s="75"/>
      <c r="W128" s="75"/>
      <c r="X128" s="75"/>
      <c r="Y128" s="75"/>
      <c r="Z128" s="75"/>
      <c r="AA128" s="75"/>
      <c r="AB128" s="75"/>
      <c r="AC128" s="75"/>
      <c r="AD128" s="75"/>
      <c r="AE128" s="75"/>
      <c r="AF128" s="75"/>
      <c r="AG128" s="75"/>
      <c r="AH128" s="75"/>
    </row>
    <row r="129" spans="1:34" ht="14.5" x14ac:dyDescent="0.35">
      <c r="A129" s="104" t="str">
        <f t="shared" si="27"/>
        <v/>
      </c>
      <c r="B129" s="5" t="str">
        <f t="shared" si="18"/>
        <v/>
      </c>
      <c r="C129" s="336">
        <f t="shared" si="28"/>
        <v>0</v>
      </c>
      <c r="D129" s="73">
        <v>0</v>
      </c>
      <c r="E129" s="73">
        <v>0</v>
      </c>
      <c r="F129" s="74"/>
      <c r="G129" s="74"/>
      <c r="H129" s="75" t="s">
        <v>99</v>
      </c>
      <c r="I129" s="75" t="s">
        <v>99</v>
      </c>
      <c r="J129" s="75" t="s">
        <v>44</v>
      </c>
      <c r="K129" s="74" t="s">
        <v>99</v>
      </c>
      <c r="L129" s="74" t="s">
        <v>99</v>
      </c>
      <c r="M129" s="287" t="s">
        <v>99</v>
      </c>
      <c r="N129" s="74"/>
      <c r="O129" s="288" t="s">
        <v>99</v>
      </c>
      <c r="P129" s="74" t="s">
        <v>99</v>
      </c>
      <c r="Q129" s="75" t="s">
        <v>44</v>
      </c>
      <c r="R129" s="75" t="s">
        <v>44</v>
      </c>
      <c r="S129" s="75" t="s">
        <v>44</v>
      </c>
      <c r="T129" s="75" t="s">
        <v>44</v>
      </c>
      <c r="U129" s="75" t="s">
        <v>44</v>
      </c>
      <c r="V129" s="75"/>
      <c r="W129" s="75"/>
      <c r="X129" s="75"/>
      <c r="Y129" s="75"/>
      <c r="Z129" s="75"/>
      <c r="AA129" s="75"/>
      <c r="AB129" s="75"/>
      <c r="AC129" s="75"/>
      <c r="AD129" s="75"/>
      <c r="AE129" s="75"/>
      <c r="AF129" s="75"/>
      <c r="AG129" s="75"/>
      <c r="AH129" s="75"/>
    </row>
    <row r="130" spans="1:34" ht="14.5" x14ac:dyDescent="0.35">
      <c r="A130" s="104" t="str">
        <f t="shared" si="27"/>
        <v/>
      </c>
      <c r="B130" s="5" t="str">
        <f t="shared" si="18"/>
        <v/>
      </c>
      <c r="C130" s="336">
        <f t="shared" si="28"/>
        <v>0</v>
      </c>
      <c r="D130" s="73">
        <v>0</v>
      </c>
      <c r="E130" s="73">
        <v>0</v>
      </c>
      <c r="F130" s="74"/>
      <c r="G130" s="74"/>
      <c r="H130" s="75" t="s">
        <v>99</v>
      </c>
      <c r="I130" s="75" t="s">
        <v>99</v>
      </c>
      <c r="J130" s="75" t="s">
        <v>44</v>
      </c>
      <c r="K130" s="74" t="s">
        <v>99</v>
      </c>
      <c r="L130" s="74" t="s">
        <v>99</v>
      </c>
      <c r="M130" s="287" t="s">
        <v>99</v>
      </c>
      <c r="N130" s="74"/>
      <c r="O130" s="288" t="s">
        <v>99</v>
      </c>
      <c r="P130" s="74" t="s">
        <v>99</v>
      </c>
      <c r="Q130" s="75" t="s">
        <v>44</v>
      </c>
      <c r="R130" s="75" t="s">
        <v>44</v>
      </c>
      <c r="S130" s="75" t="s">
        <v>44</v>
      </c>
      <c r="T130" s="75" t="s">
        <v>44</v>
      </c>
      <c r="U130" s="75" t="s">
        <v>44</v>
      </c>
      <c r="V130" s="75"/>
      <c r="W130" s="75"/>
      <c r="X130" s="75"/>
      <c r="Y130" s="75"/>
      <c r="Z130" s="75"/>
      <c r="AA130" s="75"/>
      <c r="AB130" s="75"/>
      <c r="AC130" s="75"/>
      <c r="AD130" s="75"/>
      <c r="AE130" s="75"/>
      <c r="AF130" s="75"/>
      <c r="AG130" s="75"/>
      <c r="AH130" s="75"/>
    </row>
    <row r="131" spans="1:34" ht="14.5" x14ac:dyDescent="0.35">
      <c r="A131" s="104" t="str">
        <f t="shared" si="27"/>
        <v/>
      </c>
      <c r="B131" s="5" t="str">
        <f t="shared" si="18"/>
        <v/>
      </c>
      <c r="C131" s="336">
        <f t="shared" si="28"/>
        <v>0</v>
      </c>
      <c r="D131" s="73">
        <v>0</v>
      </c>
      <c r="E131" s="73">
        <v>0</v>
      </c>
      <c r="F131" s="74"/>
      <c r="G131" s="74"/>
      <c r="H131" s="75" t="s">
        <v>99</v>
      </c>
      <c r="I131" s="75" t="s">
        <v>99</v>
      </c>
      <c r="J131" s="75" t="s">
        <v>44</v>
      </c>
      <c r="K131" s="74" t="s">
        <v>99</v>
      </c>
      <c r="L131" s="74" t="s">
        <v>99</v>
      </c>
      <c r="M131" s="287" t="s">
        <v>99</v>
      </c>
      <c r="N131" s="74"/>
      <c r="O131" s="288" t="s">
        <v>99</v>
      </c>
      <c r="P131" s="74" t="s">
        <v>99</v>
      </c>
      <c r="Q131" s="75" t="s">
        <v>44</v>
      </c>
      <c r="R131" s="75" t="s">
        <v>44</v>
      </c>
      <c r="S131" s="75" t="s">
        <v>44</v>
      </c>
      <c r="T131" s="75" t="s">
        <v>44</v>
      </c>
      <c r="U131" s="75" t="s">
        <v>44</v>
      </c>
      <c r="V131" s="75"/>
      <c r="W131" s="75"/>
      <c r="X131" s="75"/>
      <c r="Y131" s="75"/>
      <c r="Z131" s="75"/>
      <c r="AA131" s="75"/>
      <c r="AB131" s="75"/>
      <c r="AC131" s="75"/>
      <c r="AD131" s="75"/>
      <c r="AE131" s="75"/>
      <c r="AF131" s="75"/>
      <c r="AG131" s="75"/>
      <c r="AH131" s="75"/>
    </row>
    <row r="132" spans="1:34" ht="14.5" x14ac:dyDescent="0.35">
      <c r="A132" s="104" t="str">
        <f t="shared" si="27"/>
        <v/>
      </c>
      <c r="B132" s="5" t="str">
        <f t="shared" ref="B132:B195" si="36">IF(AND(A132&lt;&gt;"",C132&lt;&gt;"",C132&lt;&gt;0),A132+TIME(0,INT(AJ132),AK132),"")</f>
        <v/>
      </c>
      <c r="C132" s="336">
        <f t="shared" si="28"/>
        <v>0</v>
      </c>
      <c r="D132" s="73">
        <v>0</v>
      </c>
      <c r="E132" s="73">
        <v>0</v>
      </c>
      <c r="F132" s="74"/>
      <c r="G132" s="74"/>
      <c r="H132" s="75" t="s">
        <v>99</v>
      </c>
      <c r="I132" s="75" t="s">
        <v>99</v>
      </c>
      <c r="J132" s="75" t="s">
        <v>44</v>
      </c>
      <c r="K132" s="74" t="s">
        <v>99</v>
      </c>
      <c r="L132" s="74" t="s">
        <v>99</v>
      </c>
      <c r="M132" s="287" t="s">
        <v>99</v>
      </c>
      <c r="N132" s="74"/>
      <c r="O132" s="288" t="s">
        <v>99</v>
      </c>
      <c r="P132" s="74" t="s">
        <v>99</v>
      </c>
      <c r="Q132" s="75" t="s">
        <v>44</v>
      </c>
      <c r="R132" s="75" t="s">
        <v>44</v>
      </c>
      <c r="S132" s="75" t="s">
        <v>44</v>
      </c>
      <c r="T132" s="75" t="s">
        <v>44</v>
      </c>
      <c r="U132" s="75" t="s">
        <v>44</v>
      </c>
      <c r="V132" s="75"/>
      <c r="W132" s="75"/>
      <c r="X132" s="75"/>
      <c r="Y132" s="75"/>
      <c r="Z132" s="75"/>
      <c r="AA132" s="75"/>
      <c r="AB132" s="75"/>
      <c r="AC132" s="75"/>
      <c r="AD132" s="75"/>
      <c r="AE132" s="75"/>
      <c r="AF132" s="75"/>
      <c r="AG132" s="75"/>
      <c r="AH132" s="75"/>
    </row>
    <row r="133" spans="1:34" ht="14.5" x14ac:dyDescent="0.35">
      <c r="A133" s="104" t="str">
        <f t="shared" ref="A133:A196" si="37">IF(AND(A132&lt;&gt;"",C133&lt;&gt;"",C133&lt;&gt;0),A132+TIME(0,(INT(AJ132)),AK132),"")</f>
        <v/>
      </c>
      <c r="B133" s="5" t="str">
        <f t="shared" si="36"/>
        <v/>
      </c>
      <c r="C133" s="336">
        <f t="shared" ref="C133:C196" si="38">AJ133+(AK133/100)</f>
        <v>0</v>
      </c>
      <c r="D133" s="73">
        <v>0</v>
      </c>
      <c r="E133" s="73">
        <v>0</v>
      </c>
      <c r="F133" s="74"/>
      <c r="G133" s="74"/>
      <c r="H133" s="75" t="s">
        <v>99</v>
      </c>
      <c r="I133" s="75" t="s">
        <v>99</v>
      </c>
      <c r="J133" s="75" t="s">
        <v>44</v>
      </c>
      <c r="K133" s="74" t="s">
        <v>99</v>
      </c>
      <c r="L133" s="74" t="s">
        <v>99</v>
      </c>
      <c r="M133" s="287" t="s">
        <v>99</v>
      </c>
      <c r="N133" s="74"/>
      <c r="O133" s="288" t="s">
        <v>99</v>
      </c>
      <c r="P133" s="74" t="s">
        <v>99</v>
      </c>
      <c r="Q133" s="75" t="s">
        <v>44</v>
      </c>
      <c r="R133" s="75" t="s">
        <v>44</v>
      </c>
      <c r="S133" s="75" t="s">
        <v>44</v>
      </c>
      <c r="T133" s="75" t="s">
        <v>44</v>
      </c>
      <c r="U133" s="75" t="s">
        <v>44</v>
      </c>
      <c r="V133" s="75"/>
      <c r="W133" s="75"/>
      <c r="X133" s="75"/>
      <c r="Y133" s="75"/>
      <c r="Z133" s="75"/>
      <c r="AA133" s="75"/>
      <c r="AB133" s="75"/>
      <c r="AC133" s="75"/>
      <c r="AD133" s="75"/>
      <c r="AE133" s="75"/>
      <c r="AF133" s="75"/>
      <c r="AG133" s="75"/>
      <c r="AH133" s="75"/>
    </row>
    <row r="134" spans="1:34" ht="14.5" x14ac:dyDescent="0.35">
      <c r="A134" s="104" t="str">
        <f t="shared" si="37"/>
        <v/>
      </c>
      <c r="B134" s="5" t="str">
        <f t="shared" si="36"/>
        <v/>
      </c>
      <c r="C134" s="336">
        <f t="shared" si="38"/>
        <v>0</v>
      </c>
      <c r="D134" s="73">
        <v>0</v>
      </c>
      <c r="E134" s="73">
        <v>0</v>
      </c>
      <c r="F134" s="74"/>
      <c r="G134" s="74"/>
      <c r="H134" s="75" t="s">
        <v>99</v>
      </c>
      <c r="I134" s="75" t="s">
        <v>99</v>
      </c>
      <c r="J134" s="75" t="s">
        <v>44</v>
      </c>
      <c r="K134" s="74" t="s">
        <v>99</v>
      </c>
      <c r="L134" s="74" t="s">
        <v>99</v>
      </c>
      <c r="M134" s="287" t="s">
        <v>99</v>
      </c>
      <c r="N134" s="74"/>
      <c r="O134" s="288" t="s">
        <v>99</v>
      </c>
      <c r="P134" s="74" t="s">
        <v>99</v>
      </c>
      <c r="Q134" s="75" t="s">
        <v>44</v>
      </c>
      <c r="R134" s="75" t="s">
        <v>44</v>
      </c>
      <c r="S134" s="75" t="s">
        <v>44</v>
      </c>
      <c r="T134" s="75" t="s">
        <v>44</v>
      </c>
      <c r="U134" s="75" t="s">
        <v>44</v>
      </c>
      <c r="V134" s="75"/>
      <c r="W134" s="75"/>
      <c r="X134" s="75"/>
      <c r="Y134" s="75"/>
      <c r="Z134" s="75"/>
      <c r="AA134" s="75"/>
      <c r="AB134" s="75"/>
      <c r="AC134" s="75"/>
      <c r="AD134" s="75"/>
      <c r="AE134" s="75"/>
      <c r="AF134" s="75"/>
      <c r="AG134" s="75"/>
      <c r="AH134" s="75"/>
    </row>
    <row r="135" spans="1:34" ht="14.5" x14ac:dyDescent="0.35">
      <c r="A135" s="104" t="str">
        <f t="shared" si="37"/>
        <v/>
      </c>
      <c r="B135" s="5" t="str">
        <f t="shared" si="36"/>
        <v/>
      </c>
      <c r="C135" s="336">
        <f t="shared" si="38"/>
        <v>0</v>
      </c>
      <c r="D135" s="73">
        <v>0</v>
      </c>
      <c r="E135" s="73">
        <v>0</v>
      </c>
      <c r="F135" s="74"/>
      <c r="G135" s="74"/>
      <c r="H135" s="75" t="s">
        <v>99</v>
      </c>
      <c r="I135" s="75" t="s">
        <v>99</v>
      </c>
      <c r="J135" s="75" t="s">
        <v>44</v>
      </c>
      <c r="K135" s="74" t="s">
        <v>99</v>
      </c>
      <c r="L135" s="74" t="s">
        <v>99</v>
      </c>
      <c r="M135" s="287" t="s">
        <v>99</v>
      </c>
      <c r="N135" s="74"/>
      <c r="O135" s="288" t="s">
        <v>99</v>
      </c>
      <c r="P135" s="74" t="s">
        <v>99</v>
      </c>
      <c r="Q135" s="75" t="s">
        <v>44</v>
      </c>
      <c r="R135" s="75" t="s">
        <v>44</v>
      </c>
      <c r="S135" s="75" t="s">
        <v>44</v>
      </c>
      <c r="T135" s="75" t="s">
        <v>44</v>
      </c>
      <c r="U135" s="75" t="s">
        <v>44</v>
      </c>
      <c r="V135" s="75"/>
      <c r="W135" s="75"/>
      <c r="X135" s="75"/>
      <c r="Y135" s="75"/>
      <c r="Z135" s="75"/>
      <c r="AA135" s="75"/>
      <c r="AB135" s="75"/>
      <c r="AC135" s="75"/>
      <c r="AD135" s="75"/>
      <c r="AE135" s="75"/>
      <c r="AF135" s="75"/>
      <c r="AG135" s="75"/>
      <c r="AH135" s="75"/>
    </row>
    <row r="136" spans="1:34" ht="14.5" x14ac:dyDescent="0.35">
      <c r="A136" s="104" t="str">
        <f t="shared" si="37"/>
        <v/>
      </c>
      <c r="B136" s="5" t="str">
        <f t="shared" si="36"/>
        <v/>
      </c>
      <c r="C136" s="336">
        <f t="shared" si="38"/>
        <v>0</v>
      </c>
      <c r="D136" s="73">
        <v>0</v>
      </c>
      <c r="E136" s="73">
        <v>0</v>
      </c>
      <c r="F136" s="74"/>
      <c r="G136" s="74"/>
      <c r="H136" s="75" t="s">
        <v>99</v>
      </c>
      <c r="I136" s="75" t="s">
        <v>99</v>
      </c>
      <c r="J136" s="75" t="s">
        <v>44</v>
      </c>
      <c r="K136" s="74" t="s">
        <v>99</v>
      </c>
      <c r="L136" s="74" t="s">
        <v>99</v>
      </c>
      <c r="M136" s="287" t="s">
        <v>99</v>
      </c>
      <c r="N136" s="74"/>
      <c r="O136" s="288" t="s">
        <v>99</v>
      </c>
      <c r="P136" s="74" t="s">
        <v>99</v>
      </c>
      <c r="Q136" s="75" t="s">
        <v>44</v>
      </c>
      <c r="R136" s="75" t="s">
        <v>44</v>
      </c>
      <c r="S136" s="75" t="s">
        <v>44</v>
      </c>
      <c r="T136" s="75" t="s">
        <v>44</v>
      </c>
      <c r="U136" s="75" t="s">
        <v>44</v>
      </c>
      <c r="V136" s="75"/>
      <c r="W136" s="75"/>
      <c r="X136" s="75"/>
      <c r="Y136" s="75"/>
      <c r="Z136" s="75"/>
      <c r="AA136" s="75"/>
      <c r="AB136" s="75"/>
      <c r="AC136" s="75"/>
      <c r="AD136" s="75"/>
      <c r="AE136" s="75"/>
      <c r="AF136" s="75"/>
      <c r="AG136" s="75"/>
      <c r="AH136" s="75"/>
    </row>
    <row r="137" spans="1:34" ht="14.5" x14ac:dyDescent="0.35">
      <c r="A137" s="104" t="str">
        <f t="shared" si="37"/>
        <v/>
      </c>
      <c r="B137" s="5" t="str">
        <f t="shared" si="36"/>
        <v/>
      </c>
      <c r="C137" s="336">
        <f t="shared" si="38"/>
        <v>0</v>
      </c>
      <c r="D137" s="73">
        <v>0</v>
      </c>
      <c r="E137" s="73">
        <v>0</v>
      </c>
      <c r="F137" s="74"/>
      <c r="G137" s="74"/>
      <c r="H137" s="75" t="s">
        <v>99</v>
      </c>
      <c r="I137" s="75" t="s">
        <v>99</v>
      </c>
      <c r="J137" s="75" t="s">
        <v>44</v>
      </c>
      <c r="K137" s="74" t="s">
        <v>99</v>
      </c>
      <c r="L137" s="74" t="s">
        <v>99</v>
      </c>
      <c r="M137" s="287" t="s">
        <v>99</v>
      </c>
      <c r="N137" s="74"/>
      <c r="O137" s="288" t="s">
        <v>99</v>
      </c>
      <c r="P137" s="74" t="s">
        <v>99</v>
      </c>
      <c r="Q137" s="75" t="s">
        <v>44</v>
      </c>
      <c r="R137" s="75" t="s">
        <v>44</v>
      </c>
      <c r="S137" s="75" t="s">
        <v>44</v>
      </c>
      <c r="T137" s="75" t="s">
        <v>44</v>
      </c>
      <c r="U137" s="75" t="s">
        <v>44</v>
      </c>
      <c r="V137" s="75"/>
      <c r="W137" s="75"/>
      <c r="X137" s="75"/>
      <c r="Y137" s="75"/>
      <c r="Z137" s="75"/>
      <c r="AA137" s="75"/>
      <c r="AB137" s="75"/>
      <c r="AC137" s="75"/>
      <c r="AD137" s="75"/>
      <c r="AE137" s="75"/>
      <c r="AF137" s="75"/>
      <c r="AG137" s="75"/>
      <c r="AH137" s="75"/>
    </row>
    <row r="138" spans="1:34" ht="14.5" x14ac:dyDescent="0.35">
      <c r="A138" s="104" t="str">
        <f t="shared" si="37"/>
        <v/>
      </c>
      <c r="B138" s="5" t="str">
        <f t="shared" si="36"/>
        <v/>
      </c>
      <c r="C138" s="336">
        <f t="shared" si="38"/>
        <v>0</v>
      </c>
      <c r="D138" s="73">
        <v>0</v>
      </c>
      <c r="E138" s="73">
        <v>0</v>
      </c>
      <c r="F138" s="74"/>
      <c r="G138" s="74"/>
      <c r="H138" s="75" t="s">
        <v>99</v>
      </c>
      <c r="I138" s="75" t="s">
        <v>99</v>
      </c>
      <c r="J138" s="75" t="s">
        <v>44</v>
      </c>
      <c r="K138" s="74" t="s">
        <v>99</v>
      </c>
      <c r="L138" s="74" t="s">
        <v>99</v>
      </c>
      <c r="M138" s="287" t="s">
        <v>99</v>
      </c>
      <c r="N138" s="74"/>
      <c r="O138" s="288" t="s">
        <v>99</v>
      </c>
      <c r="P138" s="74" t="s">
        <v>99</v>
      </c>
      <c r="Q138" s="75" t="s">
        <v>44</v>
      </c>
      <c r="R138" s="75" t="s">
        <v>44</v>
      </c>
      <c r="S138" s="75" t="s">
        <v>44</v>
      </c>
      <c r="T138" s="75" t="s">
        <v>44</v>
      </c>
      <c r="U138" s="75" t="s">
        <v>44</v>
      </c>
      <c r="V138" s="75"/>
      <c r="W138" s="75"/>
      <c r="X138" s="75"/>
      <c r="Y138" s="75"/>
      <c r="Z138" s="75"/>
      <c r="AA138" s="75"/>
      <c r="AB138" s="75"/>
      <c r="AC138" s="75"/>
      <c r="AD138" s="75"/>
      <c r="AE138" s="75"/>
      <c r="AF138" s="75"/>
      <c r="AG138" s="75"/>
      <c r="AH138" s="75"/>
    </row>
    <row r="139" spans="1:34" ht="14.5" x14ac:dyDescent="0.35">
      <c r="A139" s="104" t="str">
        <f t="shared" si="37"/>
        <v/>
      </c>
      <c r="B139" s="5" t="str">
        <f t="shared" si="36"/>
        <v/>
      </c>
      <c r="C139" s="336">
        <f t="shared" si="38"/>
        <v>0</v>
      </c>
      <c r="D139" s="73">
        <v>0</v>
      </c>
      <c r="E139" s="73">
        <v>0</v>
      </c>
      <c r="F139" s="74"/>
      <c r="G139" s="74"/>
      <c r="H139" s="75" t="s">
        <v>99</v>
      </c>
      <c r="I139" s="75" t="s">
        <v>99</v>
      </c>
      <c r="J139" s="75" t="s">
        <v>44</v>
      </c>
      <c r="K139" s="74" t="s">
        <v>99</v>
      </c>
      <c r="L139" s="74" t="s">
        <v>99</v>
      </c>
      <c r="M139" s="287" t="s">
        <v>99</v>
      </c>
      <c r="N139" s="74"/>
      <c r="O139" s="288" t="s">
        <v>99</v>
      </c>
      <c r="P139" s="74" t="s">
        <v>99</v>
      </c>
      <c r="Q139" s="75" t="s">
        <v>44</v>
      </c>
      <c r="R139" s="75" t="s">
        <v>44</v>
      </c>
      <c r="S139" s="75" t="s">
        <v>44</v>
      </c>
      <c r="T139" s="75" t="s">
        <v>44</v>
      </c>
      <c r="U139" s="75" t="s">
        <v>44</v>
      </c>
      <c r="V139" s="75"/>
      <c r="W139" s="75"/>
      <c r="X139" s="75"/>
      <c r="Y139" s="75"/>
      <c r="Z139" s="75"/>
      <c r="AA139" s="75"/>
      <c r="AB139" s="75"/>
      <c r="AC139" s="75"/>
      <c r="AD139" s="75"/>
      <c r="AE139" s="75"/>
      <c r="AF139" s="75"/>
      <c r="AG139" s="75"/>
      <c r="AH139" s="75"/>
    </row>
    <row r="140" spans="1:34" ht="14.5" x14ac:dyDescent="0.35">
      <c r="A140" s="104" t="str">
        <f t="shared" si="37"/>
        <v/>
      </c>
      <c r="B140" s="5" t="str">
        <f t="shared" si="36"/>
        <v/>
      </c>
      <c r="C140" s="336">
        <f t="shared" si="38"/>
        <v>0</v>
      </c>
      <c r="D140" s="73">
        <v>0</v>
      </c>
      <c r="E140" s="73">
        <v>0</v>
      </c>
      <c r="F140" s="74"/>
      <c r="G140" s="74"/>
      <c r="H140" s="75" t="s">
        <v>99</v>
      </c>
      <c r="I140" s="75" t="s">
        <v>99</v>
      </c>
      <c r="J140" s="75" t="s">
        <v>44</v>
      </c>
      <c r="K140" s="74" t="s">
        <v>99</v>
      </c>
      <c r="L140" s="74" t="s">
        <v>99</v>
      </c>
      <c r="M140" s="287" t="s">
        <v>99</v>
      </c>
      <c r="N140" s="74"/>
      <c r="O140" s="288" t="s">
        <v>99</v>
      </c>
      <c r="P140" s="74" t="s">
        <v>99</v>
      </c>
      <c r="Q140" s="75" t="s">
        <v>44</v>
      </c>
      <c r="R140" s="75" t="s">
        <v>44</v>
      </c>
      <c r="S140" s="75" t="s">
        <v>44</v>
      </c>
      <c r="T140" s="75" t="s">
        <v>44</v>
      </c>
      <c r="U140" s="75" t="s">
        <v>44</v>
      </c>
      <c r="V140" s="75"/>
      <c r="W140" s="75"/>
      <c r="X140" s="75"/>
      <c r="Y140" s="75"/>
      <c r="Z140" s="75"/>
      <c r="AA140" s="75"/>
      <c r="AB140" s="75"/>
      <c r="AC140" s="75"/>
      <c r="AD140" s="75"/>
      <c r="AE140" s="75"/>
      <c r="AF140" s="75"/>
      <c r="AG140" s="75"/>
      <c r="AH140" s="75"/>
    </row>
    <row r="141" spans="1:34" ht="14.5" x14ac:dyDescent="0.35">
      <c r="A141" s="104" t="str">
        <f t="shared" si="37"/>
        <v/>
      </c>
      <c r="B141" s="5" t="str">
        <f t="shared" si="36"/>
        <v/>
      </c>
      <c r="C141" s="336">
        <f t="shared" si="38"/>
        <v>0</v>
      </c>
      <c r="D141" s="73">
        <v>0</v>
      </c>
      <c r="E141" s="73">
        <v>0</v>
      </c>
      <c r="F141" s="74"/>
      <c r="G141" s="74"/>
      <c r="H141" s="75" t="s">
        <v>99</v>
      </c>
      <c r="I141" s="75" t="s">
        <v>99</v>
      </c>
      <c r="J141" s="75" t="s">
        <v>44</v>
      </c>
      <c r="K141" s="74" t="s">
        <v>99</v>
      </c>
      <c r="L141" s="74" t="s">
        <v>99</v>
      </c>
      <c r="M141" s="287" t="s">
        <v>99</v>
      </c>
      <c r="N141" s="74"/>
      <c r="O141" s="288" t="s">
        <v>99</v>
      </c>
      <c r="P141" s="74" t="s">
        <v>99</v>
      </c>
      <c r="Q141" s="75" t="s">
        <v>44</v>
      </c>
      <c r="R141" s="75" t="s">
        <v>44</v>
      </c>
      <c r="S141" s="75" t="s">
        <v>44</v>
      </c>
      <c r="T141" s="75" t="s">
        <v>44</v>
      </c>
      <c r="U141" s="75" t="s">
        <v>44</v>
      </c>
      <c r="V141" s="75"/>
      <c r="W141" s="75"/>
      <c r="X141" s="75"/>
      <c r="Y141" s="75"/>
      <c r="Z141" s="75"/>
      <c r="AA141" s="75"/>
      <c r="AB141" s="75"/>
      <c r="AC141" s="75"/>
      <c r="AD141" s="75"/>
      <c r="AE141" s="75"/>
      <c r="AF141" s="75"/>
      <c r="AG141" s="75"/>
      <c r="AH141" s="75"/>
    </row>
    <row r="142" spans="1:34" ht="14.5" x14ac:dyDescent="0.35">
      <c r="A142" s="104" t="str">
        <f t="shared" si="37"/>
        <v/>
      </c>
      <c r="B142" s="5" t="str">
        <f t="shared" si="36"/>
        <v/>
      </c>
      <c r="C142" s="336">
        <f t="shared" si="38"/>
        <v>0</v>
      </c>
      <c r="D142" s="73">
        <v>0</v>
      </c>
      <c r="E142" s="73">
        <v>0</v>
      </c>
      <c r="F142" s="74"/>
      <c r="G142" s="74"/>
      <c r="H142" s="75" t="s">
        <v>99</v>
      </c>
      <c r="I142" s="75" t="s">
        <v>99</v>
      </c>
      <c r="J142" s="75" t="s">
        <v>44</v>
      </c>
      <c r="K142" s="74" t="s">
        <v>99</v>
      </c>
      <c r="L142" s="74" t="s">
        <v>99</v>
      </c>
      <c r="M142" s="287" t="s">
        <v>99</v>
      </c>
      <c r="N142" s="74"/>
      <c r="O142" s="288" t="s">
        <v>99</v>
      </c>
      <c r="P142" s="74" t="s">
        <v>99</v>
      </c>
      <c r="Q142" s="75" t="s">
        <v>44</v>
      </c>
      <c r="R142" s="75" t="s">
        <v>44</v>
      </c>
      <c r="S142" s="75" t="s">
        <v>44</v>
      </c>
      <c r="T142" s="75" t="s">
        <v>44</v>
      </c>
      <c r="U142" s="75" t="s">
        <v>44</v>
      </c>
      <c r="V142" s="75"/>
      <c r="W142" s="75"/>
      <c r="X142" s="75"/>
      <c r="Y142" s="75"/>
      <c r="Z142" s="75"/>
      <c r="AA142" s="75"/>
      <c r="AB142" s="75"/>
      <c r="AC142" s="75"/>
      <c r="AD142" s="75"/>
      <c r="AE142" s="75"/>
      <c r="AF142" s="75"/>
      <c r="AG142" s="75"/>
      <c r="AH142" s="75"/>
    </row>
    <row r="143" spans="1:34" ht="14.5" x14ac:dyDescent="0.35">
      <c r="A143" s="104" t="str">
        <f t="shared" si="37"/>
        <v/>
      </c>
      <c r="B143" s="5" t="str">
        <f t="shared" si="36"/>
        <v/>
      </c>
      <c r="C143" s="336">
        <f t="shared" si="38"/>
        <v>0</v>
      </c>
      <c r="D143" s="73">
        <v>0</v>
      </c>
      <c r="E143" s="73">
        <v>0</v>
      </c>
      <c r="F143" s="74"/>
      <c r="G143" s="74"/>
      <c r="H143" s="75" t="s">
        <v>99</v>
      </c>
      <c r="I143" s="75" t="s">
        <v>99</v>
      </c>
      <c r="J143" s="75" t="s">
        <v>44</v>
      </c>
      <c r="K143" s="74" t="s">
        <v>99</v>
      </c>
      <c r="L143" s="74" t="s">
        <v>99</v>
      </c>
      <c r="M143" s="287" t="s">
        <v>99</v>
      </c>
      <c r="N143" s="74"/>
      <c r="O143" s="288" t="s">
        <v>99</v>
      </c>
      <c r="P143" s="74" t="s">
        <v>99</v>
      </c>
      <c r="Q143" s="75" t="s">
        <v>44</v>
      </c>
      <c r="R143" s="75" t="s">
        <v>44</v>
      </c>
      <c r="S143" s="75" t="s">
        <v>44</v>
      </c>
      <c r="T143" s="75" t="s">
        <v>44</v>
      </c>
      <c r="U143" s="75" t="s">
        <v>44</v>
      </c>
      <c r="V143" s="75"/>
      <c r="W143" s="75"/>
      <c r="X143" s="75"/>
      <c r="Y143" s="75"/>
      <c r="Z143" s="75"/>
      <c r="AA143" s="75"/>
      <c r="AB143" s="75"/>
      <c r="AC143" s="75"/>
      <c r="AD143" s="75"/>
      <c r="AE143" s="75"/>
      <c r="AF143" s="75"/>
      <c r="AG143" s="75"/>
      <c r="AH143" s="75"/>
    </row>
    <row r="144" spans="1:34" ht="14.5" x14ac:dyDescent="0.35">
      <c r="A144" s="104" t="str">
        <f t="shared" si="37"/>
        <v/>
      </c>
      <c r="B144" s="5" t="str">
        <f t="shared" si="36"/>
        <v/>
      </c>
      <c r="C144" s="336">
        <f t="shared" si="38"/>
        <v>0</v>
      </c>
      <c r="D144" s="73">
        <v>0</v>
      </c>
      <c r="E144" s="73">
        <v>0</v>
      </c>
      <c r="F144" s="74"/>
      <c r="G144" s="74"/>
      <c r="H144" s="75" t="s">
        <v>99</v>
      </c>
      <c r="I144" s="75" t="s">
        <v>99</v>
      </c>
      <c r="J144" s="75" t="s">
        <v>44</v>
      </c>
      <c r="K144" s="74" t="s">
        <v>99</v>
      </c>
      <c r="L144" s="74" t="s">
        <v>99</v>
      </c>
      <c r="M144" s="287" t="s">
        <v>99</v>
      </c>
      <c r="N144" s="74"/>
      <c r="O144" s="288" t="s">
        <v>99</v>
      </c>
      <c r="P144" s="74" t="s">
        <v>99</v>
      </c>
      <c r="Q144" s="75" t="s">
        <v>44</v>
      </c>
      <c r="R144" s="75" t="s">
        <v>44</v>
      </c>
      <c r="S144" s="75" t="s">
        <v>44</v>
      </c>
      <c r="T144" s="75" t="s">
        <v>44</v>
      </c>
      <c r="U144" s="75" t="s">
        <v>44</v>
      </c>
      <c r="V144" s="75"/>
      <c r="W144" s="75"/>
      <c r="X144" s="75"/>
      <c r="Y144" s="75"/>
      <c r="Z144" s="75"/>
      <c r="AA144" s="75"/>
      <c r="AB144" s="75"/>
      <c r="AC144" s="75"/>
      <c r="AD144" s="75"/>
      <c r="AE144" s="75"/>
      <c r="AF144" s="75"/>
      <c r="AG144" s="75"/>
      <c r="AH144" s="75"/>
    </row>
    <row r="145" spans="1:34" ht="14.5" x14ac:dyDescent="0.35">
      <c r="A145" s="104" t="str">
        <f t="shared" si="37"/>
        <v/>
      </c>
      <c r="B145" s="5" t="str">
        <f t="shared" si="36"/>
        <v/>
      </c>
      <c r="C145" s="336">
        <f t="shared" si="38"/>
        <v>0</v>
      </c>
      <c r="D145" s="73">
        <v>0</v>
      </c>
      <c r="E145" s="73">
        <v>0</v>
      </c>
      <c r="F145" s="74"/>
      <c r="G145" s="74"/>
      <c r="H145" s="75" t="s">
        <v>99</v>
      </c>
      <c r="I145" s="75" t="s">
        <v>99</v>
      </c>
      <c r="J145" s="75" t="s">
        <v>44</v>
      </c>
      <c r="K145" s="74" t="s">
        <v>99</v>
      </c>
      <c r="L145" s="74" t="s">
        <v>99</v>
      </c>
      <c r="M145" s="287" t="s">
        <v>99</v>
      </c>
      <c r="N145" s="74"/>
      <c r="O145" s="288" t="s">
        <v>99</v>
      </c>
      <c r="P145" s="74" t="s">
        <v>99</v>
      </c>
      <c r="Q145" s="75" t="s">
        <v>44</v>
      </c>
      <c r="R145" s="75" t="s">
        <v>44</v>
      </c>
      <c r="S145" s="75" t="s">
        <v>44</v>
      </c>
      <c r="T145" s="75" t="s">
        <v>44</v>
      </c>
      <c r="U145" s="75" t="s">
        <v>44</v>
      </c>
      <c r="V145" s="75"/>
      <c r="W145" s="75"/>
      <c r="X145" s="75"/>
      <c r="Y145" s="75"/>
      <c r="Z145" s="75"/>
      <c r="AA145" s="75"/>
      <c r="AB145" s="75"/>
      <c r="AC145" s="75"/>
      <c r="AD145" s="75"/>
      <c r="AE145" s="75"/>
      <c r="AF145" s="75"/>
      <c r="AG145" s="75"/>
      <c r="AH145" s="75"/>
    </row>
    <row r="146" spans="1:34" ht="14.5" x14ac:dyDescent="0.35">
      <c r="A146" s="104" t="str">
        <f t="shared" si="37"/>
        <v/>
      </c>
      <c r="B146" s="5" t="str">
        <f t="shared" si="36"/>
        <v/>
      </c>
      <c r="C146" s="336">
        <f t="shared" si="38"/>
        <v>0</v>
      </c>
      <c r="D146" s="73">
        <v>0</v>
      </c>
      <c r="E146" s="73">
        <v>0</v>
      </c>
      <c r="F146" s="74"/>
      <c r="G146" s="74"/>
      <c r="H146" s="75" t="s">
        <v>99</v>
      </c>
      <c r="I146" s="75" t="s">
        <v>99</v>
      </c>
      <c r="J146" s="75" t="s">
        <v>44</v>
      </c>
      <c r="K146" s="74" t="s">
        <v>99</v>
      </c>
      <c r="L146" s="74" t="s">
        <v>99</v>
      </c>
      <c r="M146" s="287" t="s">
        <v>99</v>
      </c>
      <c r="N146" s="74"/>
      <c r="O146" s="288" t="s">
        <v>99</v>
      </c>
      <c r="P146" s="74" t="s">
        <v>99</v>
      </c>
      <c r="Q146" s="75" t="s">
        <v>44</v>
      </c>
      <c r="R146" s="75" t="s">
        <v>44</v>
      </c>
      <c r="S146" s="75" t="s">
        <v>44</v>
      </c>
      <c r="T146" s="75" t="s">
        <v>44</v>
      </c>
      <c r="U146" s="75" t="s">
        <v>44</v>
      </c>
      <c r="V146" s="75"/>
      <c r="W146" s="75"/>
      <c r="X146" s="75"/>
      <c r="Y146" s="75"/>
      <c r="Z146" s="75"/>
      <c r="AA146" s="75"/>
      <c r="AB146" s="75"/>
      <c r="AC146" s="75"/>
      <c r="AD146" s="75"/>
      <c r="AE146" s="75"/>
      <c r="AF146" s="75"/>
      <c r="AG146" s="75"/>
      <c r="AH146" s="75"/>
    </row>
    <row r="147" spans="1:34" ht="14.5" x14ac:dyDescent="0.35">
      <c r="A147" s="104" t="str">
        <f t="shared" si="37"/>
        <v/>
      </c>
      <c r="B147" s="5" t="str">
        <f t="shared" si="36"/>
        <v/>
      </c>
      <c r="C147" s="336">
        <f t="shared" si="38"/>
        <v>0</v>
      </c>
      <c r="D147" s="73">
        <v>0</v>
      </c>
      <c r="E147" s="73">
        <v>0</v>
      </c>
      <c r="F147" s="74"/>
      <c r="G147" s="74"/>
      <c r="H147" s="75" t="s">
        <v>99</v>
      </c>
      <c r="I147" s="75" t="s">
        <v>99</v>
      </c>
      <c r="J147" s="75" t="s">
        <v>44</v>
      </c>
      <c r="K147" s="74" t="s">
        <v>99</v>
      </c>
      <c r="L147" s="74" t="s">
        <v>99</v>
      </c>
      <c r="M147" s="287" t="s">
        <v>99</v>
      </c>
      <c r="N147" s="74"/>
      <c r="O147" s="288" t="s">
        <v>99</v>
      </c>
      <c r="P147" s="74" t="s">
        <v>99</v>
      </c>
      <c r="Q147" s="75" t="s">
        <v>44</v>
      </c>
      <c r="R147" s="75" t="s">
        <v>44</v>
      </c>
      <c r="S147" s="75" t="s">
        <v>44</v>
      </c>
      <c r="T147" s="75" t="s">
        <v>44</v>
      </c>
      <c r="U147" s="75" t="s">
        <v>44</v>
      </c>
      <c r="V147" s="75"/>
      <c r="W147" s="75"/>
      <c r="X147" s="75"/>
      <c r="Y147" s="75"/>
      <c r="Z147" s="75"/>
      <c r="AA147" s="75"/>
      <c r="AB147" s="75"/>
      <c r="AC147" s="75"/>
      <c r="AD147" s="75"/>
      <c r="AE147" s="75"/>
      <c r="AF147" s="75"/>
      <c r="AG147" s="75"/>
      <c r="AH147" s="75"/>
    </row>
    <row r="148" spans="1:34" ht="14.5" x14ac:dyDescent="0.35">
      <c r="A148" s="104" t="str">
        <f t="shared" si="37"/>
        <v/>
      </c>
      <c r="B148" s="5" t="str">
        <f t="shared" si="36"/>
        <v/>
      </c>
      <c r="C148" s="336">
        <f t="shared" si="38"/>
        <v>0</v>
      </c>
      <c r="D148" s="73">
        <v>0</v>
      </c>
      <c r="E148" s="73">
        <v>0</v>
      </c>
      <c r="F148" s="74"/>
      <c r="G148" s="74"/>
      <c r="H148" s="75" t="s">
        <v>99</v>
      </c>
      <c r="I148" s="75" t="s">
        <v>99</v>
      </c>
      <c r="J148" s="75" t="s">
        <v>44</v>
      </c>
      <c r="K148" s="74" t="s">
        <v>99</v>
      </c>
      <c r="L148" s="74" t="s">
        <v>99</v>
      </c>
      <c r="M148" s="287" t="s">
        <v>99</v>
      </c>
      <c r="N148" s="74"/>
      <c r="O148" s="288" t="s">
        <v>99</v>
      </c>
      <c r="P148" s="74" t="s">
        <v>99</v>
      </c>
      <c r="Q148" s="75" t="s">
        <v>44</v>
      </c>
      <c r="R148" s="75" t="s">
        <v>44</v>
      </c>
      <c r="S148" s="75" t="s">
        <v>44</v>
      </c>
      <c r="T148" s="75" t="s">
        <v>44</v>
      </c>
      <c r="U148" s="75" t="s">
        <v>44</v>
      </c>
      <c r="V148" s="75"/>
      <c r="W148" s="75"/>
      <c r="X148" s="75"/>
      <c r="Y148" s="75"/>
      <c r="Z148" s="75"/>
      <c r="AA148" s="75"/>
      <c r="AB148" s="75"/>
      <c r="AC148" s="75"/>
      <c r="AD148" s="75"/>
      <c r="AE148" s="75"/>
      <c r="AF148" s="75"/>
      <c r="AG148" s="75"/>
      <c r="AH148" s="75"/>
    </row>
    <row r="149" spans="1:34" ht="14.5" x14ac:dyDescent="0.35">
      <c r="A149" s="104" t="str">
        <f t="shared" si="37"/>
        <v/>
      </c>
      <c r="B149" s="5" t="str">
        <f t="shared" si="36"/>
        <v/>
      </c>
      <c r="C149" s="336">
        <f t="shared" si="38"/>
        <v>0</v>
      </c>
      <c r="D149" s="73">
        <v>0</v>
      </c>
      <c r="E149" s="73">
        <v>0</v>
      </c>
      <c r="F149" s="74"/>
      <c r="G149" s="74"/>
      <c r="H149" s="75" t="s">
        <v>99</v>
      </c>
      <c r="I149" s="75" t="s">
        <v>99</v>
      </c>
      <c r="J149" s="75" t="s">
        <v>44</v>
      </c>
      <c r="K149" s="74" t="s">
        <v>99</v>
      </c>
      <c r="L149" s="74" t="s">
        <v>99</v>
      </c>
      <c r="M149" s="287" t="s">
        <v>99</v>
      </c>
      <c r="N149" s="74"/>
      <c r="O149" s="288" t="s">
        <v>99</v>
      </c>
      <c r="P149" s="74" t="s">
        <v>99</v>
      </c>
      <c r="Q149" s="75" t="s">
        <v>44</v>
      </c>
      <c r="R149" s="75" t="s">
        <v>44</v>
      </c>
      <c r="S149" s="75" t="s">
        <v>44</v>
      </c>
      <c r="T149" s="75" t="s">
        <v>44</v>
      </c>
      <c r="U149" s="75" t="s">
        <v>44</v>
      </c>
      <c r="V149" s="75"/>
      <c r="W149" s="75"/>
      <c r="X149" s="75"/>
      <c r="Y149" s="75"/>
      <c r="Z149" s="75"/>
      <c r="AA149" s="75"/>
      <c r="AB149" s="75"/>
      <c r="AC149" s="75"/>
      <c r="AD149" s="75"/>
      <c r="AE149" s="75"/>
      <c r="AF149" s="75"/>
      <c r="AG149" s="75"/>
      <c r="AH149" s="75"/>
    </row>
    <row r="150" spans="1:34" ht="14.5" x14ac:dyDescent="0.35">
      <c r="A150" s="104" t="str">
        <f t="shared" si="37"/>
        <v/>
      </c>
      <c r="B150" s="5" t="str">
        <f t="shared" si="36"/>
        <v/>
      </c>
      <c r="C150" s="336">
        <f t="shared" si="38"/>
        <v>0</v>
      </c>
      <c r="D150" s="73">
        <v>0</v>
      </c>
      <c r="E150" s="73">
        <v>0</v>
      </c>
      <c r="F150" s="74"/>
      <c r="G150" s="74"/>
      <c r="H150" s="75" t="s">
        <v>99</v>
      </c>
      <c r="I150" s="75" t="s">
        <v>99</v>
      </c>
      <c r="J150" s="75" t="s">
        <v>44</v>
      </c>
      <c r="K150" s="74" t="s">
        <v>99</v>
      </c>
      <c r="L150" s="74" t="s">
        <v>99</v>
      </c>
      <c r="M150" s="287" t="s">
        <v>99</v>
      </c>
      <c r="N150" s="74"/>
      <c r="O150" s="288" t="s">
        <v>99</v>
      </c>
      <c r="P150" s="74" t="s">
        <v>99</v>
      </c>
      <c r="Q150" s="75" t="s">
        <v>44</v>
      </c>
      <c r="R150" s="75" t="s">
        <v>44</v>
      </c>
      <c r="S150" s="75" t="s">
        <v>44</v>
      </c>
      <c r="T150" s="75" t="s">
        <v>44</v>
      </c>
      <c r="U150" s="75" t="s">
        <v>44</v>
      </c>
      <c r="V150" s="75"/>
      <c r="W150" s="75"/>
      <c r="X150" s="75"/>
      <c r="Y150" s="75"/>
      <c r="Z150" s="75"/>
      <c r="AA150" s="75"/>
      <c r="AB150" s="75"/>
      <c r="AC150" s="75"/>
      <c r="AD150" s="75"/>
      <c r="AE150" s="75"/>
      <c r="AF150" s="75"/>
      <c r="AG150" s="75"/>
      <c r="AH150" s="75"/>
    </row>
    <row r="151" spans="1:34" ht="14.5" x14ac:dyDescent="0.35">
      <c r="A151" s="104" t="str">
        <f t="shared" si="37"/>
        <v/>
      </c>
      <c r="B151" s="5" t="str">
        <f t="shared" si="36"/>
        <v/>
      </c>
      <c r="C151" s="336">
        <f t="shared" si="38"/>
        <v>0</v>
      </c>
      <c r="D151" s="73">
        <v>0</v>
      </c>
      <c r="E151" s="73">
        <v>0</v>
      </c>
      <c r="F151" s="74"/>
      <c r="G151" s="74"/>
      <c r="H151" s="75" t="s">
        <v>99</v>
      </c>
      <c r="I151" s="75" t="s">
        <v>99</v>
      </c>
      <c r="J151" s="75" t="s">
        <v>44</v>
      </c>
      <c r="K151" s="74" t="s">
        <v>99</v>
      </c>
      <c r="L151" s="74" t="s">
        <v>99</v>
      </c>
      <c r="M151" s="287" t="s">
        <v>99</v>
      </c>
      <c r="N151" s="74"/>
      <c r="O151" s="288" t="s">
        <v>99</v>
      </c>
      <c r="P151" s="74" t="s">
        <v>99</v>
      </c>
      <c r="Q151" s="75" t="s">
        <v>44</v>
      </c>
      <c r="R151" s="75" t="s">
        <v>44</v>
      </c>
      <c r="S151" s="75" t="s">
        <v>44</v>
      </c>
      <c r="T151" s="75" t="s">
        <v>44</v>
      </c>
      <c r="U151" s="75" t="s">
        <v>44</v>
      </c>
      <c r="V151" s="75"/>
      <c r="W151" s="75"/>
      <c r="X151" s="75"/>
      <c r="Y151" s="75"/>
      <c r="Z151" s="75"/>
      <c r="AA151" s="75"/>
      <c r="AB151" s="75"/>
      <c r="AC151" s="75"/>
      <c r="AD151" s="75"/>
      <c r="AE151" s="75"/>
      <c r="AF151" s="75"/>
      <c r="AG151" s="75"/>
      <c r="AH151" s="75"/>
    </row>
    <row r="152" spans="1:34" ht="14.5" x14ac:dyDescent="0.35">
      <c r="A152" s="104" t="str">
        <f t="shared" si="37"/>
        <v/>
      </c>
      <c r="B152" s="5" t="str">
        <f t="shared" si="36"/>
        <v/>
      </c>
      <c r="C152" s="336">
        <f t="shared" si="38"/>
        <v>0</v>
      </c>
      <c r="D152" s="73">
        <v>0</v>
      </c>
      <c r="E152" s="73">
        <v>0</v>
      </c>
      <c r="F152" s="74"/>
      <c r="G152" s="74"/>
      <c r="H152" s="75" t="s">
        <v>99</v>
      </c>
      <c r="I152" s="75" t="s">
        <v>99</v>
      </c>
      <c r="J152" s="75" t="s">
        <v>44</v>
      </c>
      <c r="K152" s="74" t="s">
        <v>99</v>
      </c>
      <c r="L152" s="74" t="s">
        <v>99</v>
      </c>
      <c r="M152" s="287" t="s">
        <v>99</v>
      </c>
      <c r="N152" s="74"/>
      <c r="O152" s="288" t="s">
        <v>99</v>
      </c>
      <c r="P152" s="74" t="s">
        <v>99</v>
      </c>
      <c r="Q152" s="75" t="s">
        <v>44</v>
      </c>
      <c r="R152" s="75" t="s">
        <v>44</v>
      </c>
      <c r="S152" s="75" t="s">
        <v>44</v>
      </c>
      <c r="T152" s="75" t="s">
        <v>44</v>
      </c>
      <c r="U152" s="75" t="s">
        <v>44</v>
      </c>
      <c r="V152" s="75"/>
      <c r="W152" s="75"/>
      <c r="X152" s="75"/>
      <c r="Y152" s="75"/>
      <c r="Z152" s="75"/>
      <c r="AA152" s="75"/>
      <c r="AB152" s="75"/>
      <c r="AC152" s="75"/>
      <c r="AD152" s="75"/>
      <c r="AE152" s="75"/>
      <c r="AF152" s="75"/>
      <c r="AG152" s="75"/>
      <c r="AH152" s="75"/>
    </row>
    <row r="153" spans="1:34" ht="14.5" x14ac:dyDescent="0.35">
      <c r="A153" s="104" t="str">
        <f t="shared" si="37"/>
        <v/>
      </c>
      <c r="B153" s="5" t="str">
        <f t="shared" si="36"/>
        <v/>
      </c>
      <c r="C153" s="336">
        <f t="shared" si="38"/>
        <v>0</v>
      </c>
      <c r="D153" s="73">
        <v>0</v>
      </c>
      <c r="E153" s="73">
        <v>0</v>
      </c>
      <c r="F153" s="74"/>
      <c r="G153" s="74"/>
      <c r="H153" s="75" t="s">
        <v>99</v>
      </c>
      <c r="I153" s="75" t="s">
        <v>99</v>
      </c>
      <c r="J153" s="75" t="s">
        <v>44</v>
      </c>
      <c r="K153" s="74" t="s">
        <v>99</v>
      </c>
      <c r="L153" s="74" t="s">
        <v>99</v>
      </c>
      <c r="M153" s="287" t="s">
        <v>99</v>
      </c>
      <c r="N153" s="74"/>
      <c r="O153" s="288" t="s">
        <v>99</v>
      </c>
      <c r="P153" s="74" t="s">
        <v>99</v>
      </c>
      <c r="Q153" s="75" t="s">
        <v>44</v>
      </c>
      <c r="R153" s="75" t="s">
        <v>44</v>
      </c>
      <c r="S153" s="75" t="s">
        <v>44</v>
      </c>
      <c r="T153" s="75" t="s">
        <v>44</v>
      </c>
      <c r="U153" s="75" t="s">
        <v>44</v>
      </c>
      <c r="V153" s="75"/>
      <c r="W153" s="75"/>
      <c r="X153" s="75"/>
      <c r="Y153" s="75"/>
      <c r="Z153" s="75"/>
      <c r="AA153" s="75"/>
      <c r="AB153" s="75"/>
      <c r="AC153" s="75"/>
      <c r="AD153" s="75"/>
      <c r="AE153" s="75"/>
      <c r="AF153" s="75"/>
      <c r="AG153" s="75"/>
      <c r="AH153" s="75"/>
    </row>
    <row r="154" spans="1:34" ht="14.5" x14ac:dyDescent="0.35">
      <c r="A154" s="104" t="str">
        <f t="shared" si="37"/>
        <v/>
      </c>
      <c r="B154" s="5" t="str">
        <f t="shared" si="36"/>
        <v/>
      </c>
      <c r="C154" s="336">
        <f t="shared" si="38"/>
        <v>0</v>
      </c>
      <c r="D154" s="73">
        <v>0</v>
      </c>
      <c r="E154" s="73">
        <v>0</v>
      </c>
      <c r="F154" s="74"/>
      <c r="G154" s="74"/>
      <c r="H154" s="75" t="s">
        <v>99</v>
      </c>
      <c r="I154" s="75" t="s">
        <v>99</v>
      </c>
      <c r="J154" s="75" t="s">
        <v>44</v>
      </c>
      <c r="K154" s="74" t="s">
        <v>99</v>
      </c>
      <c r="L154" s="74" t="s">
        <v>99</v>
      </c>
      <c r="M154" s="287" t="s">
        <v>99</v>
      </c>
      <c r="N154" s="74"/>
      <c r="O154" s="288" t="s">
        <v>99</v>
      </c>
      <c r="P154" s="74" t="s">
        <v>99</v>
      </c>
      <c r="Q154" s="75" t="s">
        <v>44</v>
      </c>
      <c r="R154" s="75" t="s">
        <v>44</v>
      </c>
      <c r="S154" s="75" t="s">
        <v>44</v>
      </c>
      <c r="T154" s="75" t="s">
        <v>44</v>
      </c>
      <c r="U154" s="75" t="s">
        <v>44</v>
      </c>
      <c r="V154" s="75"/>
      <c r="W154" s="75"/>
      <c r="X154" s="75"/>
      <c r="Y154" s="75"/>
      <c r="Z154" s="75"/>
      <c r="AA154" s="75"/>
      <c r="AB154" s="75"/>
      <c r="AC154" s="75"/>
      <c r="AD154" s="75"/>
      <c r="AE154" s="75"/>
      <c r="AF154" s="75"/>
      <c r="AG154" s="75"/>
      <c r="AH154" s="75"/>
    </row>
    <row r="155" spans="1:34" ht="14.5" x14ac:dyDescent="0.35">
      <c r="A155" s="104" t="str">
        <f t="shared" si="37"/>
        <v/>
      </c>
      <c r="B155" s="5" t="str">
        <f t="shared" si="36"/>
        <v/>
      </c>
      <c r="C155" s="336">
        <f t="shared" si="38"/>
        <v>0</v>
      </c>
      <c r="D155" s="73">
        <v>0</v>
      </c>
      <c r="E155" s="73">
        <v>0</v>
      </c>
      <c r="F155" s="74"/>
      <c r="G155" s="74"/>
      <c r="H155" s="75" t="s">
        <v>99</v>
      </c>
      <c r="I155" s="75" t="s">
        <v>99</v>
      </c>
      <c r="J155" s="75" t="s">
        <v>44</v>
      </c>
      <c r="K155" s="74" t="s">
        <v>99</v>
      </c>
      <c r="L155" s="74" t="s">
        <v>99</v>
      </c>
      <c r="M155" s="287" t="s">
        <v>99</v>
      </c>
      <c r="N155" s="74"/>
      <c r="O155" s="288" t="s">
        <v>99</v>
      </c>
      <c r="P155" s="74" t="s">
        <v>99</v>
      </c>
      <c r="Q155" s="75" t="s">
        <v>44</v>
      </c>
      <c r="R155" s="75" t="s">
        <v>44</v>
      </c>
      <c r="S155" s="75" t="s">
        <v>44</v>
      </c>
      <c r="T155" s="75" t="s">
        <v>44</v>
      </c>
      <c r="U155" s="75" t="s">
        <v>44</v>
      </c>
      <c r="V155" s="75"/>
      <c r="W155" s="75"/>
      <c r="X155" s="75"/>
      <c r="Y155" s="75"/>
      <c r="Z155" s="75"/>
      <c r="AA155" s="75"/>
      <c r="AB155" s="75"/>
      <c r="AC155" s="75"/>
      <c r="AD155" s="75"/>
      <c r="AE155" s="75"/>
      <c r="AF155" s="75"/>
      <c r="AG155" s="75"/>
      <c r="AH155" s="75"/>
    </row>
    <row r="156" spans="1:34" ht="14.5" x14ac:dyDescent="0.35">
      <c r="A156" s="104" t="str">
        <f t="shared" si="37"/>
        <v/>
      </c>
      <c r="B156" s="5" t="str">
        <f t="shared" si="36"/>
        <v/>
      </c>
      <c r="C156" s="336">
        <f t="shared" si="38"/>
        <v>0</v>
      </c>
      <c r="D156" s="73">
        <v>0</v>
      </c>
      <c r="E156" s="73">
        <v>0</v>
      </c>
      <c r="F156" s="74"/>
      <c r="G156" s="74"/>
      <c r="H156" s="75" t="s">
        <v>99</v>
      </c>
      <c r="I156" s="75" t="s">
        <v>99</v>
      </c>
      <c r="J156" s="75" t="s">
        <v>44</v>
      </c>
      <c r="K156" s="74" t="s">
        <v>99</v>
      </c>
      <c r="L156" s="74" t="s">
        <v>99</v>
      </c>
      <c r="M156" s="287" t="s">
        <v>99</v>
      </c>
      <c r="N156" s="74"/>
      <c r="O156" s="288" t="s">
        <v>99</v>
      </c>
      <c r="P156" s="74" t="s">
        <v>99</v>
      </c>
      <c r="Q156" s="75" t="s">
        <v>44</v>
      </c>
      <c r="R156" s="75" t="s">
        <v>44</v>
      </c>
      <c r="S156" s="75" t="s">
        <v>44</v>
      </c>
      <c r="T156" s="75" t="s">
        <v>44</v>
      </c>
      <c r="U156" s="75" t="s">
        <v>44</v>
      </c>
      <c r="V156" s="75"/>
      <c r="W156" s="75"/>
      <c r="X156" s="75"/>
      <c r="Y156" s="75"/>
      <c r="Z156" s="75"/>
      <c r="AA156" s="75"/>
      <c r="AB156" s="75"/>
      <c r="AC156" s="75"/>
      <c r="AD156" s="75"/>
      <c r="AE156" s="75"/>
      <c r="AF156" s="75"/>
      <c r="AG156" s="75"/>
      <c r="AH156" s="75"/>
    </row>
    <row r="157" spans="1:34" ht="14.5" x14ac:dyDescent="0.35">
      <c r="A157" s="104" t="str">
        <f t="shared" si="37"/>
        <v/>
      </c>
      <c r="B157" s="5" t="str">
        <f t="shared" si="36"/>
        <v/>
      </c>
      <c r="C157" s="336">
        <f t="shared" si="38"/>
        <v>0</v>
      </c>
      <c r="D157" s="73">
        <v>0</v>
      </c>
      <c r="E157" s="73">
        <v>0</v>
      </c>
      <c r="F157" s="74"/>
      <c r="G157" s="74"/>
      <c r="H157" s="75" t="s">
        <v>99</v>
      </c>
      <c r="I157" s="75" t="s">
        <v>99</v>
      </c>
      <c r="J157" s="75" t="s">
        <v>44</v>
      </c>
      <c r="K157" s="74" t="s">
        <v>99</v>
      </c>
      <c r="L157" s="74" t="s">
        <v>99</v>
      </c>
      <c r="M157" s="287" t="s">
        <v>99</v>
      </c>
      <c r="N157" s="74"/>
      <c r="O157" s="288" t="s">
        <v>99</v>
      </c>
      <c r="P157" s="74" t="s">
        <v>99</v>
      </c>
      <c r="Q157" s="75" t="s">
        <v>44</v>
      </c>
      <c r="R157" s="75" t="s">
        <v>44</v>
      </c>
      <c r="S157" s="75" t="s">
        <v>44</v>
      </c>
      <c r="T157" s="75" t="s">
        <v>44</v>
      </c>
      <c r="U157" s="75" t="s">
        <v>44</v>
      </c>
      <c r="V157" s="75"/>
      <c r="W157" s="75"/>
      <c r="X157" s="75"/>
      <c r="Y157" s="75"/>
      <c r="Z157" s="75"/>
      <c r="AA157" s="75"/>
      <c r="AB157" s="75"/>
      <c r="AC157" s="75"/>
      <c r="AD157" s="75"/>
      <c r="AE157" s="75"/>
      <c r="AF157" s="75"/>
      <c r="AG157" s="75"/>
      <c r="AH157" s="75"/>
    </row>
    <row r="158" spans="1:34" ht="14.5" x14ac:dyDescent="0.35">
      <c r="A158" s="104" t="str">
        <f t="shared" si="37"/>
        <v/>
      </c>
      <c r="B158" s="5" t="str">
        <f t="shared" si="36"/>
        <v/>
      </c>
      <c r="C158" s="336">
        <f t="shared" si="38"/>
        <v>0</v>
      </c>
      <c r="D158" s="73">
        <v>0</v>
      </c>
      <c r="E158" s="73">
        <v>0</v>
      </c>
      <c r="F158" s="74"/>
      <c r="G158" s="74"/>
      <c r="H158" s="75" t="s">
        <v>99</v>
      </c>
      <c r="I158" s="75" t="s">
        <v>99</v>
      </c>
      <c r="J158" s="75" t="s">
        <v>44</v>
      </c>
      <c r="K158" s="74" t="s">
        <v>99</v>
      </c>
      <c r="L158" s="74" t="s">
        <v>99</v>
      </c>
      <c r="M158" s="287" t="s">
        <v>99</v>
      </c>
      <c r="N158" s="74"/>
      <c r="O158" s="288" t="s">
        <v>99</v>
      </c>
      <c r="P158" s="74" t="s">
        <v>99</v>
      </c>
      <c r="Q158" s="75" t="s">
        <v>44</v>
      </c>
      <c r="R158" s="75" t="s">
        <v>44</v>
      </c>
      <c r="S158" s="75" t="s">
        <v>44</v>
      </c>
      <c r="T158" s="75" t="s">
        <v>44</v>
      </c>
      <c r="U158" s="75" t="s">
        <v>44</v>
      </c>
      <c r="V158" s="75"/>
      <c r="W158" s="75"/>
      <c r="X158" s="75"/>
      <c r="Y158" s="75"/>
      <c r="Z158" s="75"/>
      <c r="AA158" s="75"/>
      <c r="AB158" s="75"/>
      <c r="AC158" s="75"/>
      <c r="AD158" s="75"/>
      <c r="AE158" s="75"/>
      <c r="AF158" s="75"/>
      <c r="AG158" s="75"/>
      <c r="AH158" s="75"/>
    </row>
    <row r="159" spans="1:34" ht="14.5" x14ac:dyDescent="0.35">
      <c r="A159" s="104" t="str">
        <f t="shared" si="37"/>
        <v/>
      </c>
      <c r="B159" s="5" t="str">
        <f t="shared" si="36"/>
        <v/>
      </c>
      <c r="C159" s="336">
        <f t="shared" si="38"/>
        <v>0</v>
      </c>
      <c r="D159" s="73">
        <v>0</v>
      </c>
      <c r="E159" s="73">
        <v>0</v>
      </c>
      <c r="F159" s="74"/>
      <c r="G159" s="74"/>
      <c r="H159" s="75" t="s">
        <v>99</v>
      </c>
      <c r="I159" s="75" t="s">
        <v>99</v>
      </c>
      <c r="J159" s="75" t="s">
        <v>44</v>
      </c>
      <c r="K159" s="74" t="s">
        <v>99</v>
      </c>
      <c r="L159" s="74" t="s">
        <v>99</v>
      </c>
      <c r="M159" s="287" t="s">
        <v>99</v>
      </c>
      <c r="N159" s="74"/>
      <c r="O159" s="288" t="s">
        <v>99</v>
      </c>
      <c r="P159" s="74" t="s">
        <v>99</v>
      </c>
      <c r="Q159" s="75" t="s">
        <v>44</v>
      </c>
      <c r="R159" s="75" t="s">
        <v>44</v>
      </c>
      <c r="S159" s="75" t="s">
        <v>44</v>
      </c>
      <c r="T159" s="75" t="s">
        <v>44</v>
      </c>
      <c r="U159" s="75" t="s">
        <v>44</v>
      </c>
      <c r="V159" s="75"/>
      <c r="W159" s="75"/>
      <c r="X159" s="75"/>
      <c r="Y159" s="75"/>
      <c r="Z159" s="75"/>
      <c r="AA159" s="75"/>
      <c r="AB159" s="75"/>
      <c r="AC159" s="75"/>
      <c r="AD159" s="75"/>
      <c r="AE159" s="75"/>
      <c r="AF159" s="75"/>
      <c r="AG159" s="75"/>
      <c r="AH159" s="75"/>
    </row>
    <row r="160" spans="1:34" ht="14.5" x14ac:dyDescent="0.35">
      <c r="A160" s="104" t="str">
        <f t="shared" si="37"/>
        <v/>
      </c>
      <c r="B160" s="5" t="str">
        <f t="shared" si="36"/>
        <v/>
      </c>
      <c r="C160" s="336">
        <f t="shared" si="38"/>
        <v>0</v>
      </c>
      <c r="D160" s="73">
        <v>0</v>
      </c>
      <c r="E160" s="73">
        <v>0</v>
      </c>
      <c r="F160" s="74"/>
      <c r="G160" s="74"/>
      <c r="H160" s="75" t="s">
        <v>99</v>
      </c>
      <c r="I160" s="75" t="s">
        <v>99</v>
      </c>
      <c r="J160" s="75" t="s">
        <v>44</v>
      </c>
      <c r="K160" s="74" t="s">
        <v>99</v>
      </c>
      <c r="L160" s="74" t="s">
        <v>99</v>
      </c>
      <c r="M160" s="287" t="s">
        <v>99</v>
      </c>
      <c r="N160" s="74"/>
      <c r="O160" s="288" t="s">
        <v>99</v>
      </c>
      <c r="P160" s="74" t="s">
        <v>99</v>
      </c>
      <c r="Q160" s="75" t="s">
        <v>44</v>
      </c>
      <c r="R160" s="75" t="s">
        <v>44</v>
      </c>
      <c r="S160" s="75" t="s">
        <v>44</v>
      </c>
      <c r="T160" s="75" t="s">
        <v>44</v>
      </c>
      <c r="U160" s="75" t="s">
        <v>44</v>
      </c>
      <c r="V160" s="75"/>
      <c r="W160" s="75"/>
      <c r="X160" s="75"/>
      <c r="Y160" s="75"/>
      <c r="Z160" s="75"/>
      <c r="AA160" s="75"/>
      <c r="AB160" s="75"/>
      <c r="AC160" s="75"/>
      <c r="AD160" s="75"/>
      <c r="AE160" s="75"/>
      <c r="AF160" s="75"/>
      <c r="AG160" s="75"/>
      <c r="AH160" s="75"/>
    </row>
    <row r="161" spans="1:34" ht="14.5" x14ac:dyDescent="0.35">
      <c r="A161" s="104" t="str">
        <f t="shared" si="37"/>
        <v/>
      </c>
      <c r="B161" s="5" t="str">
        <f t="shared" si="36"/>
        <v/>
      </c>
      <c r="C161" s="336">
        <f t="shared" si="38"/>
        <v>0</v>
      </c>
      <c r="D161" s="73">
        <v>0</v>
      </c>
      <c r="E161" s="73">
        <v>0</v>
      </c>
      <c r="F161" s="74"/>
      <c r="G161" s="74"/>
      <c r="H161" s="75" t="s">
        <v>99</v>
      </c>
      <c r="I161" s="75" t="s">
        <v>99</v>
      </c>
      <c r="J161" s="75" t="s">
        <v>44</v>
      </c>
      <c r="K161" s="74" t="s">
        <v>99</v>
      </c>
      <c r="L161" s="74" t="s">
        <v>99</v>
      </c>
      <c r="M161" s="287" t="s">
        <v>99</v>
      </c>
      <c r="N161" s="74"/>
      <c r="O161" s="288" t="s">
        <v>99</v>
      </c>
      <c r="P161" s="74" t="s">
        <v>99</v>
      </c>
      <c r="Q161" s="75" t="s">
        <v>44</v>
      </c>
      <c r="R161" s="75" t="s">
        <v>44</v>
      </c>
      <c r="S161" s="75" t="s">
        <v>44</v>
      </c>
      <c r="T161" s="75" t="s">
        <v>44</v>
      </c>
      <c r="U161" s="75" t="s">
        <v>44</v>
      </c>
      <c r="V161" s="75"/>
      <c r="W161" s="75"/>
      <c r="X161" s="75"/>
      <c r="Y161" s="75"/>
      <c r="Z161" s="75"/>
      <c r="AA161" s="75"/>
      <c r="AB161" s="75"/>
      <c r="AC161" s="75"/>
      <c r="AD161" s="75"/>
      <c r="AE161" s="75"/>
      <c r="AF161" s="75"/>
      <c r="AG161" s="75"/>
      <c r="AH161" s="75"/>
    </row>
    <row r="162" spans="1:34" ht="14.5" x14ac:dyDescent="0.35">
      <c r="A162" s="104" t="str">
        <f t="shared" si="37"/>
        <v/>
      </c>
      <c r="B162" s="5" t="str">
        <f t="shared" si="36"/>
        <v/>
      </c>
      <c r="C162" s="336">
        <f t="shared" si="38"/>
        <v>0</v>
      </c>
      <c r="D162" s="73">
        <v>0</v>
      </c>
      <c r="E162" s="73">
        <v>0</v>
      </c>
      <c r="F162" s="74"/>
      <c r="G162" s="74"/>
      <c r="H162" s="75" t="s">
        <v>99</v>
      </c>
      <c r="I162" s="75" t="s">
        <v>99</v>
      </c>
      <c r="J162" s="75" t="s">
        <v>44</v>
      </c>
      <c r="K162" s="74" t="s">
        <v>99</v>
      </c>
      <c r="L162" s="74" t="s">
        <v>99</v>
      </c>
      <c r="M162" s="287" t="s">
        <v>99</v>
      </c>
      <c r="N162" s="74"/>
      <c r="O162" s="288" t="s">
        <v>99</v>
      </c>
      <c r="P162" s="74" t="s">
        <v>99</v>
      </c>
      <c r="Q162" s="75" t="s">
        <v>44</v>
      </c>
      <c r="R162" s="75" t="s">
        <v>44</v>
      </c>
      <c r="S162" s="75" t="s">
        <v>44</v>
      </c>
      <c r="T162" s="75" t="s">
        <v>44</v>
      </c>
      <c r="U162" s="75" t="s">
        <v>44</v>
      </c>
      <c r="V162" s="75"/>
      <c r="W162" s="75"/>
      <c r="X162" s="75"/>
      <c r="Y162" s="75"/>
      <c r="Z162" s="75"/>
      <c r="AA162" s="75"/>
      <c r="AB162" s="75"/>
      <c r="AC162" s="75"/>
      <c r="AD162" s="75"/>
      <c r="AE162" s="75"/>
      <c r="AF162" s="75"/>
      <c r="AG162" s="75"/>
      <c r="AH162" s="75"/>
    </row>
    <row r="163" spans="1:34" ht="14.5" x14ac:dyDescent="0.35">
      <c r="A163" s="104" t="str">
        <f t="shared" si="37"/>
        <v/>
      </c>
      <c r="B163" s="5" t="str">
        <f t="shared" si="36"/>
        <v/>
      </c>
      <c r="C163" s="336">
        <f t="shared" si="38"/>
        <v>0</v>
      </c>
      <c r="D163" s="73">
        <v>0</v>
      </c>
      <c r="E163" s="73">
        <v>0</v>
      </c>
      <c r="F163" s="74"/>
      <c r="G163" s="74"/>
      <c r="H163" s="75" t="s">
        <v>99</v>
      </c>
      <c r="I163" s="75" t="s">
        <v>99</v>
      </c>
      <c r="J163" s="75" t="s">
        <v>44</v>
      </c>
      <c r="K163" s="74" t="s">
        <v>99</v>
      </c>
      <c r="L163" s="74" t="s">
        <v>99</v>
      </c>
      <c r="M163" s="287" t="s">
        <v>99</v>
      </c>
      <c r="N163" s="74"/>
      <c r="O163" s="288" t="s">
        <v>99</v>
      </c>
      <c r="P163" s="74" t="s">
        <v>99</v>
      </c>
      <c r="Q163" s="75" t="s">
        <v>44</v>
      </c>
      <c r="R163" s="75" t="s">
        <v>44</v>
      </c>
      <c r="S163" s="75" t="s">
        <v>44</v>
      </c>
      <c r="T163" s="75" t="s">
        <v>44</v>
      </c>
      <c r="U163" s="75" t="s">
        <v>44</v>
      </c>
      <c r="V163" s="75"/>
      <c r="W163" s="75"/>
      <c r="X163" s="75"/>
      <c r="Y163" s="75"/>
      <c r="Z163" s="75"/>
      <c r="AA163" s="75"/>
      <c r="AB163" s="75"/>
      <c r="AC163" s="75"/>
      <c r="AD163" s="75"/>
      <c r="AE163" s="75"/>
      <c r="AF163" s="75"/>
      <c r="AG163" s="75"/>
      <c r="AH163" s="75"/>
    </row>
    <row r="164" spans="1:34" ht="14.5" x14ac:dyDescent="0.35">
      <c r="A164" s="104" t="str">
        <f t="shared" si="37"/>
        <v/>
      </c>
      <c r="B164" s="5" t="str">
        <f t="shared" si="36"/>
        <v/>
      </c>
      <c r="C164" s="336">
        <f t="shared" si="38"/>
        <v>0</v>
      </c>
      <c r="D164" s="73">
        <v>0</v>
      </c>
      <c r="E164" s="73">
        <v>0</v>
      </c>
      <c r="F164" s="74"/>
      <c r="G164" s="74"/>
      <c r="H164" s="75" t="s">
        <v>99</v>
      </c>
      <c r="I164" s="75" t="s">
        <v>99</v>
      </c>
      <c r="J164" s="75" t="s">
        <v>44</v>
      </c>
      <c r="K164" s="74" t="s">
        <v>99</v>
      </c>
      <c r="L164" s="74" t="s">
        <v>99</v>
      </c>
      <c r="M164" s="287" t="s">
        <v>99</v>
      </c>
      <c r="N164" s="74"/>
      <c r="O164" s="288" t="s">
        <v>99</v>
      </c>
      <c r="P164" s="74" t="s">
        <v>99</v>
      </c>
      <c r="Q164" s="75" t="s">
        <v>44</v>
      </c>
      <c r="R164" s="75" t="s">
        <v>44</v>
      </c>
      <c r="S164" s="75" t="s">
        <v>44</v>
      </c>
      <c r="T164" s="75" t="s">
        <v>44</v>
      </c>
      <c r="U164" s="75" t="s">
        <v>44</v>
      </c>
      <c r="V164" s="75"/>
      <c r="W164" s="75"/>
      <c r="X164" s="75"/>
      <c r="Y164" s="75"/>
      <c r="Z164" s="75"/>
      <c r="AA164" s="75"/>
      <c r="AB164" s="75"/>
      <c r="AC164" s="75"/>
      <c r="AD164" s="75"/>
      <c r="AE164" s="75"/>
      <c r="AF164" s="75"/>
      <c r="AG164" s="75"/>
      <c r="AH164" s="75"/>
    </row>
    <row r="165" spans="1:34" ht="14.5" x14ac:dyDescent="0.35">
      <c r="A165" s="104" t="str">
        <f t="shared" si="37"/>
        <v/>
      </c>
      <c r="B165" s="5" t="str">
        <f t="shared" si="36"/>
        <v/>
      </c>
      <c r="C165" s="336">
        <f t="shared" si="38"/>
        <v>0</v>
      </c>
      <c r="D165" s="73">
        <v>0</v>
      </c>
      <c r="E165" s="73">
        <v>0</v>
      </c>
      <c r="F165" s="74"/>
      <c r="G165" s="74"/>
      <c r="H165" s="75" t="s">
        <v>99</v>
      </c>
      <c r="I165" s="75" t="s">
        <v>99</v>
      </c>
      <c r="J165" s="75" t="s">
        <v>44</v>
      </c>
      <c r="K165" s="74" t="s">
        <v>99</v>
      </c>
      <c r="L165" s="74" t="s">
        <v>99</v>
      </c>
      <c r="M165" s="287" t="s">
        <v>99</v>
      </c>
      <c r="N165" s="74"/>
      <c r="O165" s="288" t="s">
        <v>99</v>
      </c>
      <c r="P165" s="74" t="s">
        <v>99</v>
      </c>
      <c r="Q165" s="75" t="s">
        <v>44</v>
      </c>
      <c r="R165" s="75" t="s">
        <v>44</v>
      </c>
      <c r="S165" s="75" t="s">
        <v>44</v>
      </c>
      <c r="T165" s="75" t="s">
        <v>44</v>
      </c>
      <c r="U165" s="75" t="s">
        <v>44</v>
      </c>
      <c r="V165" s="75"/>
      <c r="W165" s="75"/>
      <c r="X165" s="75"/>
      <c r="Y165" s="75"/>
      <c r="Z165" s="75"/>
      <c r="AA165" s="75"/>
      <c r="AB165" s="75"/>
      <c r="AC165" s="75"/>
      <c r="AD165" s="75"/>
      <c r="AE165" s="75"/>
      <c r="AF165" s="75"/>
      <c r="AG165" s="75"/>
      <c r="AH165" s="75"/>
    </row>
    <row r="166" spans="1:34" ht="14.5" x14ac:dyDescent="0.35">
      <c r="A166" s="104" t="str">
        <f t="shared" si="37"/>
        <v/>
      </c>
      <c r="B166" s="5" t="str">
        <f t="shared" si="36"/>
        <v/>
      </c>
      <c r="C166" s="336">
        <f t="shared" si="38"/>
        <v>0</v>
      </c>
      <c r="D166" s="73">
        <v>0</v>
      </c>
      <c r="E166" s="73">
        <v>0</v>
      </c>
      <c r="F166" s="74"/>
      <c r="G166" s="74"/>
      <c r="H166" s="75" t="s">
        <v>99</v>
      </c>
      <c r="I166" s="75" t="s">
        <v>99</v>
      </c>
      <c r="J166" s="75" t="s">
        <v>44</v>
      </c>
      <c r="K166" s="74" t="s">
        <v>99</v>
      </c>
      <c r="L166" s="74" t="s">
        <v>99</v>
      </c>
      <c r="M166" s="287" t="s">
        <v>99</v>
      </c>
      <c r="N166" s="74"/>
      <c r="O166" s="288" t="s">
        <v>99</v>
      </c>
      <c r="P166" s="74" t="s">
        <v>99</v>
      </c>
      <c r="Q166" s="75" t="s">
        <v>44</v>
      </c>
      <c r="R166" s="75" t="s">
        <v>44</v>
      </c>
      <c r="S166" s="75" t="s">
        <v>44</v>
      </c>
      <c r="T166" s="75" t="s">
        <v>44</v>
      </c>
      <c r="U166" s="75" t="s">
        <v>44</v>
      </c>
      <c r="V166" s="75"/>
      <c r="W166" s="75"/>
      <c r="X166" s="75"/>
      <c r="Y166" s="75"/>
      <c r="Z166" s="75"/>
      <c r="AA166" s="75"/>
      <c r="AB166" s="75"/>
      <c r="AC166" s="75"/>
      <c r="AD166" s="75"/>
      <c r="AE166" s="75"/>
      <c r="AF166" s="75"/>
      <c r="AG166" s="75"/>
      <c r="AH166" s="75"/>
    </row>
    <row r="167" spans="1:34" ht="14.5" x14ac:dyDescent="0.35">
      <c r="A167" s="104" t="str">
        <f t="shared" si="37"/>
        <v/>
      </c>
      <c r="B167" s="5" t="str">
        <f t="shared" si="36"/>
        <v/>
      </c>
      <c r="C167" s="336">
        <f t="shared" si="38"/>
        <v>0</v>
      </c>
      <c r="D167" s="73">
        <v>0</v>
      </c>
      <c r="E167" s="73">
        <v>0</v>
      </c>
      <c r="F167" s="74"/>
      <c r="G167" s="74"/>
      <c r="H167" s="75" t="s">
        <v>99</v>
      </c>
      <c r="I167" s="75" t="s">
        <v>99</v>
      </c>
      <c r="J167" s="75" t="s">
        <v>44</v>
      </c>
      <c r="K167" s="74" t="s">
        <v>99</v>
      </c>
      <c r="L167" s="74" t="s">
        <v>99</v>
      </c>
      <c r="M167" s="287" t="s">
        <v>99</v>
      </c>
      <c r="N167" s="74"/>
      <c r="O167" s="288" t="s">
        <v>99</v>
      </c>
      <c r="P167" s="74" t="s">
        <v>99</v>
      </c>
      <c r="Q167" s="75" t="s">
        <v>44</v>
      </c>
      <c r="R167" s="75" t="s">
        <v>44</v>
      </c>
      <c r="S167" s="75" t="s">
        <v>44</v>
      </c>
      <c r="T167" s="75" t="s">
        <v>44</v>
      </c>
      <c r="U167" s="75" t="s">
        <v>44</v>
      </c>
      <c r="V167" s="75"/>
      <c r="W167" s="75"/>
      <c r="X167" s="75"/>
      <c r="Y167" s="75"/>
      <c r="Z167" s="75"/>
      <c r="AA167" s="75"/>
      <c r="AB167" s="75"/>
      <c r="AC167" s="75"/>
      <c r="AD167" s="75"/>
      <c r="AE167" s="75"/>
      <c r="AF167" s="75"/>
      <c r="AG167" s="75"/>
      <c r="AH167" s="75"/>
    </row>
    <row r="168" spans="1:34" ht="14.5" x14ac:dyDescent="0.35">
      <c r="A168" s="104" t="str">
        <f t="shared" si="37"/>
        <v/>
      </c>
      <c r="B168" s="5" t="str">
        <f t="shared" si="36"/>
        <v/>
      </c>
      <c r="C168" s="336">
        <f t="shared" si="38"/>
        <v>0</v>
      </c>
      <c r="D168" s="73">
        <v>0</v>
      </c>
      <c r="E168" s="73">
        <v>0</v>
      </c>
      <c r="F168" s="74"/>
      <c r="G168" s="74"/>
      <c r="H168" s="75" t="s">
        <v>99</v>
      </c>
      <c r="I168" s="75" t="s">
        <v>99</v>
      </c>
      <c r="J168" s="75" t="s">
        <v>44</v>
      </c>
      <c r="K168" s="74" t="s">
        <v>99</v>
      </c>
      <c r="L168" s="74" t="s">
        <v>99</v>
      </c>
      <c r="M168" s="287" t="s">
        <v>99</v>
      </c>
      <c r="N168" s="74"/>
      <c r="O168" s="288" t="s">
        <v>99</v>
      </c>
      <c r="P168" s="74" t="s">
        <v>99</v>
      </c>
      <c r="Q168" s="75" t="s">
        <v>44</v>
      </c>
      <c r="R168" s="75" t="s">
        <v>44</v>
      </c>
      <c r="S168" s="75" t="s">
        <v>44</v>
      </c>
      <c r="T168" s="75" t="s">
        <v>44</v>
      </c>
      <c r="U168" s="75" t="s">
        <v>44</v>
      </c>
      <c r="V168" s="75"/>
      <c r="W168" s="75"/>
      <c r="X168" s="75"/>
      <c r="Y168" s="75"/>
      <c r="Z168" s="75"/>
      <c r="AA168" s="75"/>
      <c r="AB168" s="75"/>
      <c r="AC168" s="75"/>
      <c r="AD168" s="75"/>
      <c r="AE168" s="75"/>
      <c r="AF168" s="75"/>
      <c r="AG168" s="75"/>
      <c r="AH168" s="75"/>
    </row>
    <row r="169" spans="1:34" ht="14.5" x14ac:dyDescent="0.35">
      <c r="A169" s="104" t="str">
        <f t="shared" si="37"/>
        <v/>
      </c>
      <c r="B169" s="5" t="str">
        <f t="shared" si="36"/>
        <v/>
      </c>
      <c r="C169" s="336">
        <f t="shared" si="38"/>
        <v>0</v>
      </c>
      <c r="D169" s="73">
        <v>0</v>
      </c>
      <c r="E169" s="73">
        <v>0</v>
      </c>
      <c r="F169" s="74"/>
      <c r="G169" s="74"/>
      <c r="H169" s="75" t="s">
        <v>99</v>
      </c>
      <c r="I169" s="75" t="s">
        <v>99</v>
      </c>
      <c r="J169" s="75" t="s">
        <v>44</v>
      </c>
      <c r="K169" s="74" t="s">
        <v>99</v>
      </c>
      <c r="L169" s="74" t="s">
        <v>99</v>
      </c>
      <c r="M169" s="287" t="s">
        <v>99</v>
      </c>
      <c r="N169" s="74"/>
      <c r="O169" s="288" t="s">
        <v>99</v>
      </c>
      <c r="P169" s="74" t="s">
        <v>99</v>
      </c>
      <c r="Q169" s="75" t="s">
        <v>44</v>
      </c>
      <c r="R169" s="75" t="s">
        <v>44</v>
      </c>
      <c r="S169" s="75" t="s">
        <v>44</v>
      </c>
      <c r="T169" s="75" t="s">
        <v>44</v>
      </c>
      <c r="U169" s="75" t="s">
        <v>44</v>
      </c>
      <c r="V169" s="75"/>
      <c r="W169" s="75"/>
      <c r="X169" s="75"/>
      <c r="Y169" s="75"/>
      <c r="Z169" s="75"/>
      <c r="AA169" s="75"/>
      <c r="AB169" s="75"/>
      <c r="AC169" s="75"/>
      <c r="AD169" s="75"/>
      <c r="AE169" s="75"/>
      <c r="AF169" s="75"/>
      <c r="AG169" s="75"/>
      <c r="AH169" s="75"/>
    </row>
    <row r="170" spans="1:34" ht="14.5" x14ac:dyDescent="0.35">
      <c r="A170" s="104" t="str">
        <f t="shared" si="37"/>
        <v/>
      </c>
      <c r="B170" s="5" t="str">
        <f t="shared" si="36"/>
        <v/>
      </c>
      <c r="C170" s="336">
        <f t="shared" si="38"/>
        <v>0</v>
      </c>
      <c r="D170" s="73">
        <v>0</v>
      </c>
      <c r="E170" s="73">
        <v>0</v>
      </c>
      <c r="F170" s="74"/>
      <c r="G170" s="74"/>
      <c r="H170" s="75" t="s">
        <v>99</v>
      </c>
      <c r="I170" s="75" t="s">
        <v>99</v>
      </c>
      <c r="J170" s="75" t="s">
        <v>44</v>
      </c>
      <c r="K170" s="74" t="s">
        <v>99</v>
      </c>
      <c r="L170" s="74" t="s">
        <v>99</v>
      </c>
      <c r="M170" s="287" t="s">
        <v>99</v>
      </c>
      <c r="N170" s="74"/>
      <c r="O170" s="288" t="s">
        <v>99</v>
      </c>
      <c r="P170" s="74" t="s">
        <v>99</v>
      </c>
      <c r="Q170" s="75" t="s">
        <v>44</v>
      </c>
      <c r="R170" s="75" t="s">
        <v>44</v>
      </c>
      <c r="S170" s="75" t="s">
        <v>44</v>
      </c>
      <c r="T170" s="75" t="s">
        <v>44</v>
      </c>
      <c r="U170" s="75" t="s">
        <v>44</v>
      </c>
      <c r="V170" s="75"/>
      <c r="W170" s="75"/>
      <c r="X170" s="75"/>
      <c r="Y170" s="75"/>
      <c r="Z170" s="75"/>
      <c r="AA170" s="75"/>
      <c r="AB170" s="75"/>
      <c r="AC170" s="75"/>
      <c r="AD170" s="75"/>
      <c r="AE170" s="75"/>
      <c r="AF170" s="75"/>
      <c r="AG170" s="75"/>
      <c r="AH170" s="75"/>
    </row>
    <row r="171" spans="1:34" ht="14.5" x14ac:dyDescent="0.35">
      <c r="A171" s="104" t="str">
        <f t="shared" si="37"/>
        <v/>
      </c>
      <c r="B171" s="5" t="str">
        <f t="shared" si="36"/>
        <v/>
      </c>
      <c r="C171" s="336">
        <f t="shared" si="38"/>
        <v>0</v>
      </c>
      <c r="D171" s="73">
        <v>0</v>
      </c>
      <c r="E171" s="73">
        <v>0</v>
      </c>
      <c r="F171" s="74"/>
      <c r="G171" s="74"/>
      <c r="H171" s="75" t="s">
        <v>99</v>
      </c>
      <c r="I171" s="75" t="s">
        <v>99</v>
      </c>
      <c r="J171" s="75" t="s">
        <v>44</v>
      </c>
      <c r="K171" s="74" t="s">
        <v>99</v>
      </c>
      <c r="L171" s="74" t="s">
        <v>99</v>
      </c>
      <c r="M171" s="287" t="s">
        <v>99</v>
      </c>
      <c r="N171" s="74"/>
      <c r="O171" s="288" t="s">
        <v>99</v>
      </c>
      <c r="P171" s="74" t="s">
        <v>99</v>
      </c>
      <c r="Q171" s="75" t="s">
        <v>44</v>
      </c>
      <c r="R171" s="75" t="s">
        <v>44</v>
      </c>
      <c r="S171" s="75" t="s">
        <v>44</v>
      </c>
      <c r="T171" s="75" t="s">
        <v>44</v>
      </c>
      <c r="U171" s="75" t="s">
        <v>44</v>
      </c>
      <c r="V171" s="75"/>
      <c r="W171" s="75"/>
      <c r="X171" s="75"/>
      <c r="Y171" s="75"/>
      <c r="Z171" s="75"/>
      <c r="AA171" s="75"/>
      <c r="AB171" s="75"/>
      <c r="AC171" s="75"/>
      <c r="AD171" s="75"/>
      <c r="AE171" s="75"/>
      <c r="AF171" s="75"/>
      <c r="AG171" s="75"/>
      <c r="AH171" s="75"/>
    </row>
    <row r="172" spans="1:34" ht="14.5" x14ac:dyDescent="0.35">
      <c r="A172" s="104" t="str">
        <f t="shared" si="37"/>
        <v/>
      </c>
      <c r="B172" s="5" t="str">
        <f t="shared" si="36"/>
        <v/>
      </c>
      <c r="C172" s="336">
        <f t="shared" si="38"/>
        <v>0</v>
      </c>
      <c r="D172" s="73">
        <v>0</v>
      </c>
      <c r="E172" s="73">
        <v>0</v>
      </c>
      <c r="F172" s="74"/>
      <c r="G172" s="74"/>
      <c r="H172" s="75" t="s">
        <v>99</v>
      </c>
      <c r="I172" s="75" t="s">
        <v>99</v>
      </c>
      <c r="J172" s="75" t="s">
        <v>44</v>
      </c>
      <c r="K172" s="74" t="s">
        <v>99</v>
      </c>
      <c r="L172" s="74" t="s">
        <v>99</v>
      </c>
      <c r="M172" s="287" t="s">
        <v>99</v>
      </c>
      <c r="N172" s="74"/>
      <c r="O172" s="288" t="s">
        <v>99</v>
      </c>
      <c r="P172" s="74" t="s">
        <v>99</v>
      </c>
      <c r="Q172" s="75" t="s">
        <v>44</v>
      </c>
      <c r="R172" s="75" t="s">
        <v>44</v>
      </c>
      <c r="S172" s="75" t="s">
        <v>44</v>
      </c>
      <c r="T172" s="75" t="s">
        <v>44</v>
      </c>
      <c r="U172" s="75" t="s">
        <v>44</v>
      </c>
      <c r="V172" s="75"/>
      <c r="W172" s="75"/>
      <c r="X172" s="75"/>
      <c r="Y172" s="75"/>
      <c r="Z172" s="75"/>
      <c r="AA172" s="75"/>
      <c r="AB172" s="75"/>
      <c r="AC172" s="75"/>
      <c r="AD172" s="75"/>
      <c r="AE172" s="75"/>
      <c r="AF172" s="75"/>
      <c r="AG172" s="75"/>
      <c r="AH172" s="75"/>
    </row>
    <row r="173" spans="1:34" ht="14.5" x14ac:dyDescent="0.35">
      <c r="A173" s="104" t="str">
        <f t="shared" si="37"/>
        <v/>
      </c>
      <c r="B173" s="5" t="str">
        <f t="shared" si="36"/>
        <v/>
      </c>
      <c r="C173" s="336">
        <f t="shared" si="38"/>
        <v>0</v>
      </c>
      <c r="D173" s="73">
        <v>0</v>
      </c>
      <c r="E173" s="73">
        <v>0</v>
      </c>
      <c r="F173" s="74"/>
      <c r="G173" s="74"/>
      <c r="H173" s="75" t="s">
        <v>99</v>
      </c>
      <c r="I173" s="75" t="s">
        <v>99</v>
      </c>
      <c r="J173" s="75" t="s">
        <v>44</v>
      </c>
      <c r="K173" s="74" t="s">
        <v>99</v>
      </c>
      <c r="L173" s="74" t="s">
        <v>99</v>
      </c>
      <c r="M173" s="287" t="s">
        <v>99</v>
      </c>
      <c r="N173" s="74"/>
      <c r="O173" s="288" t="s">
        <v>99</v>
      </c>
      <c r="P173" s="74" t="s">
        <v>99</v>
      </c>
      <c r="Q173" s="75" t="s">
        <v>44</v>
      </c>
      <c r="R173" s="75" t="s">
        <v>44</v>
      </c>
      <c r="S173" s="75" t="s">
        <v>44</v>
      </c>
      <c r="T173" s="75" t="s">
        <v>44</v>
      </c>
      <c r="U173" s="75" t="s">
        <v>44</v>
      </c>
      <c r="V173" s="75"/>
      <c r="W173" s="75"/>
      <c r="X173" s="75"/>
      <c r="Y173" s="75"/>
      <c r="Z173" s="75"/>
      <c r="AA173" s="75"/>
      <c r="AB173" s="75"/>
      <c r="AC173" s="75"/>
      <c r="AD173" s="75"/>
      <c r="AE173" s="75"/>
      <c r="AF173" s="75"/>
      <c r="AG173" s="75"/>
      <c r="AH173" s="75"/>
    </row>
    <row r="174" spans="1:34" ht="14.5" x14ac:dyDescent="0.35">
      <c r="A174" s="104" t="str">
        <f t="shared" si="37"/>
        <v/>
      </c>
      <c r="B174" s="5" t="str">
        <f t="shared" si="36"/>
        <v/>
      </c>
      <c r="C174" s="336">
        <f t="shared" si="38"/>
        <v>0</v>
      </c>
      <c r="D174" s="73">
        <v>0</v>
      </c>
      <c r="E174" s="73">
        <v>0</v>
      </c>
      <c r="F174" s="74"/>
      <c r="G174" s="74"/>
      <c r="H174" s="75" t="s">
        <v>99</v>
      </c>
      <c r="I174" s="75" t="s">
        <v>99</v>
      </c>
      <c r="J174" s="75" t="s">
        <v>44</v>
      </c>
      <c r="K174" s="74" t="s">
        <v>99</v>
      </c>
      <c r="L174" s="74" t="s">
        <v>99</v>
      </c>
      <c r="M174" s="287" t="s">
        <v>99</v>
      </c>
      <c r="N174" s="74"/>
      <c r="O174" s="288" t="s">
        <v>99</v>
      </c>
      <c r="P174" s="74" t="s">
        <v>99</v>
      </c>
      <c r="Q174" s="75" t="s">
        <v>44</v>
      </c>
      <c r="R174" s="75" t="s">
        <v>44</v>
      </c>
      <c r="S174" s="75" t="s">
        <v>44</v>
      </c>
      <c r="T174" s="75" t="s">
        <v>44</v>
      </c>
      <c r="U174" s="75" t="s">
        <v>44</v>
      </c>
      <c r="V174" s="75"/>
      <c r="W174" s="75"/>
      <c r="X174" s="75"/>
      <c r="Y174" s="75"/>
      <c r="Z174" s="75"/>
      <c r="AA174" s="75"/>
      <c r="AB174" s="75"/>
      <c r="AC174" s="75"/>
      <c r="AD174" s="75"/>
      <c r="AE174" s="75"/>
      <c r="AF174" s="75"/>
      <c r="AG174" s="75"/>
      <c r="AH174" s="75"/>
    </row>
    <row r="175" spans="1:34" ht="14.5" x14ac:dyDescent="0.35">
      <c r="A175" s="104" t="str">
        <f t="shared" si="37"/>
        <v/>
      </c>
      <c r="B175" s="5" t="str">
        <f t="shared" si="36"/>
        <v/>
      </c>
      <c r="C175" s="336">
        <f t="shared" si="38"/>
        <v>0</v>
      </c>
      <c r="D175" s="73">
        <v>0</v>
      </c>
      <c r="E175" s="73">
        <v>0</v>
      </c>
      <c r="F175" s="74"/>
      <c r="G175" s="74"/>
      <c r="H175" s="75" t="s">
        <v>99</v>
      </c>
      <c r="I175" s="75" t="s">
        <v>99</v>
      </c>
      <c r="J175" s="75" t="s">
        <v>44</v>
      </c>
      <c r="K175" s="74" t="s">
        <v>99</v>
      </c>
      <c r="L175" s="74" t="s">
        <v>99</v>
      </c>
      <c r="M175" s="287" t="s">
        <v>99</v>
      </c>
      <c r="N175" s="74"/>
      <c r="O175" s="288" t="s">
        <v>99</v>
      </c>
      <c r="P175" s="74" t="s">
        <v>99</v>
      </c>
      <c r="Q175" s="75" t="s">
        <v>44</v>
      </c>
      <c r="R175" s="75" t="s">
        <v>44</v>
      </c>
      <c r="S175" s="75" t="s">
        <v>44</v>
      </c>
      <c r="T175" s="75" t="s">
        <v>44</v>
      </c>
      <c r="U175" s="75" t="s">
        <v>44</v>
      </c>
      <c r="V175" s="75"/>
      <c r="W175" s="75"/>
      <c r="X175" s="75"/>
      <c r="Y175" s="75"/>
      <c r="Z175" s="75"/>
      <c r="AA175" s="75"/>
      <c r="AB175" s="75"/>
      <c r="AC175" s="75"/>
      <c r="AD175" s="75"/>
      <c r="AE175" s="75"/>
      <c r="AF175" s="75"/>
      <c r="AG175" s="75"/>
      <c r="AH175" s="75"/>
    </row>
    <row r="176" spans="1:34" ht="14.5" x14ac:dyDescent="0.35">
      <c r="A176" s="104" t="str">
        <f t="shared" si="37"/>
        <v/>
      </c>
      <c r="B176" s="5" t="str">
        <f t="shared" si="36"/>
        <v/>
      </c>
      <c r="C176" s="336">
        <f t="shared" si="38"/>
        <v>0</v>
      </c>
      <c r="D176" s="73">
        <v>0</v>
      </c>
      <c r="E176" s="73">
        <v>0</v>
      </c>
      <c r="F176" s="74"/>
      <c r="G176" s="74"/>
      <c r="H176" s="75" t="s">
        <v>99</v>
      </c>
      <c r="I176" s="75" t="s">
        <v>99</v>
      </c>
      <c r="J176" s="75" t="s">
        <v>44</v>
      </c>
      <c r="K176" s="74" t="s">
        <v>99</v>
      </c>
      <c r="L176" s="74" t="s">
        <v>99</v>
      </c>
      <c r="M176" s="287" t="s">
        <v>99</v>
      </c>
      <c r="N176" s="74"/>
      <c r="O176" s="288" t="s">
        <v>99</v>
      </c>
      <c r="P176" s="74" t="s">
        <v>99</v>
      </c>
      <c r="Q176" s="75" t="s">
        <v>44</v>
      </c>
      <c r="R176" s="75" t="s">
        <v>44</v>
      </c>
      <c r="S176" s="75" t="s">
        <v>44</v>
      </c>
      <c r="T176" s="75" t="s">
        <v>44</v>
      </c>
      <c r="U176" s="75" t="s">
        <v>44</v>
      </c>
      <c r="V176" s="75"/>
      <c r="W176" s="75"/>
      <c r="X176" s="75"/>
      <c r="Y176" s="75"/>
      <c r="Z176" s="75"/>
      <c r="AA176" s="75"/>
      <c r="AB176" s="75"/>
      <c r="AC176" s="75"/>
      <c r="AD176" s="75"/>
      <c r="AE176" s="75"/>
      <c r="AF176" s="75"/>
      <c r="AG176" s="75"/>
      <c r="AH176" s="75"/>
    </row>
    <row r="177" spans="1:34" ht="14.5" x14ac:dyDescent="0.35">
      <c r="A177" s="104" t="str">
        <f t="shared" si="37"/>
        <v/>
      </c>
      <c r="B177" s="5" t="str">
        <f t="shared" si="36"/>
        <v/>
      </c>
      <c r="C177" s="336">
        <f t="shared" si="38"/>
        <v>0</v>
      </c>
      <c r="D177" s="73">
        <v>0</v>
      </c>
      <c r="E177" s="73">
        <v>0</v>
      </c>
      <c r="F177" s="74"/>
      <c r="G177" s="74"/>
      <c r="H177" s="75" t="s">
        <v>99</v>
      </c>
      <c r="I177" s="75" t="s">
        <v>99</v>
      </c>
      <c r="J177" s="75" t="s">
        <v>44</v>
      </c>
      <c r="K177" s="74" t="s">
        <v>99</v>
      </c>
      <c r="L177" s="74" t="s">
        <v>99</v>
      </c>
      <c r="M177" s="287" t="s">
        <v>99</v>
      </c>
      <c r="N177" s="74"/>
      <c r="O177" s="288" t="s">
        <v>99</v>
      </c>
      <c r="P177" s="74" t="s">
        <v>99</v>
      </c>
      <c r="Q177" s="75" t="s">
        <v>44</v>
      </c>
      <c r="R177" s="75" t="s">
        <v>44</v>
      </c>
      <c r="S177" s="75" t="s">
        <v>44</v>
      </c>
      <c r="T177" s="75" t="s">
        <v>44</v>
      </c>
      <c r="U177" s="75" t="s">
        <v>44</v>
      </c>
      <c r="V177" s="75"/>
      <c r="W177" s="75"/>
      <c r="X177" s="75"/>
      <c r="Y177" s="75"/>
      <c r="Z177" s="75"/>
      <c r="AA177" s="75"/>
      <c r="AB177" s="75"/>
      <c r="AC177" s="75"/>
      <c r="AD177" s="75"/>
      <c r="AE177" s="75"/>
      <c r="AF177" s="75"/>
      <c r="AG177" s="75"/>
      <c r="AH177" s="75"/>
    </row>
    <row r="178" spans="1:34" ht="14.5" x14ac:dyDescent="0.35">
      <c r="A178" s="104" t="str">
        <f t="shared" si="37"/>
        <v/>
      </c>
      <c r="B178" s="5" t="str">
        <f t="shared" si="36"/>
        <v/>
      </c>
      <c r="C178" s="336">
        <f t="shared" si="38"/>
        <v>0</v>
      </c>
      <c r="D178" s="73">
        <v>0</v>
      </c>
      <c r="E178" s="73">
        <v>0</v>
      </c>
      <c r="F178" s="74"/>
      <c r="G178" s="74"/>
      <c r="H178" s="75" t="s">
        <v>99</v>
      </c>
      <c r="I178" s="75" t="s">
        <v>99</v>
      </c>
      <c r="J178" s="75" t="s">
        <v>44</v>
      </c>
      <c r="K178" s="74" t="s">
        <v>99</v>
      </c>
      <c r="L178" s="74" t="s">
        <v>99</v>
      </c>
      <c r="M178" s="287" t="s">
        <v>99</v>
      </c>
      <c r="N178" s="74"/>
      <c r="O178" s="288" t="s">
        <v>99</v>
      </c>
      <c r="P178" s="74" t="s">
        <v>99</v>
      </c>
      <c r="Q178" s="75" t="s">
        <v>44</v>
      </c>
      <c r="R178" s="75" t="s">
        <v>44</v>
      </c>
      <c r="S178" s="75" t="s">
        <v>44</v>
      </c>
      <c r="T178" s="75" t="s">
        <v>44</v>
      </c>
      <c r="U178" s="75" t="s">
        <v>44</v>
      </c>
      <c r="V178" s="75"/>
      <c r="W178" s="75"/>
      <c r="X178" s="75"/>
      <c r="Y178" s="75"/>
      <c r="Z178" s="75"/>
      <c r="AA178" s="75"/>
      <c r="AB178" s="75"/>
      <c r="AC178" s="75"/>
      <c r="AD178" s="75"/>
      <c r="AE178" s="75"/>
      <c r="AF178" s="75"/>
      <c r="AG178" s="75"/>
      <c r="AH178" s="75"/>
    </row>
    <row r="179" spans="1:34" ht="14.5" x14ac:dyDescent="0.35">
      <c r="A179" s="104" t="str">
        <f t="shared" si="37"/>
        <v/>
      </c>
      <c r="B179" s="5" t="str">
        <f t="shared" si="36"/>
        <v/>
      </c>
      <c r="C179" s="336">
        <f t="shared" si="38"/>
        <v>0</v>
      </c>
      <c r="D179" s="73">
        <v>0</v>
      </c>
      <c r="E179" s="73">
        <v>0</v>
      </c>
      <c r="F179" s="74"/>
      <c r="G179" s="74"/>
      <c r="H179" s="75" t="s">
        <v>99</v>
      </c>
      <c r="I179" s="75" t="s">
        <v>99</v>
      </c>
      <c r="J179" s="75" t="s">
        <v>44</v>
      </c>
      <c r="K179" s="74" t="s">
        <v>99</v>
      </c>
      <c r="L179" s="74" t="s">
        <v>99</v>
      </c>
      <c r="M179" s="287" t="s">
        <v>99</v>
      </c>
      <c r="N179" s="74"/>
      <c r="O179" s="288" t="s">
        <v>99</v>
      </c>
      <c r="P179" s="74" t="s">
        <v>99</v>
      </c>
      <c r="Q179" s="75" t="s">
        <v>44</v>
      </c>
      <c r="R179" s="75" t="s">
        <v>44</v>
      </c>
      <c r="S179" s="75" t="s">
        <v>44</v>
      </c>
      <c r="T179" s="75" t="s">
        <v>44</v>
      </c>
      <c r="U179" s="75" t="s">
        <v>44</v>
      </c>
      <c r="V179" s="75"/>
      <c r="W179" s="75"/>
      <c r="X179" s="75"/>
      <c r="Y179" s="75"/>
      <c r="Z179" s="75"/>
      <c r="AA179" s="75"/>
      <c r="AB179" s="75"/>
      <c r="AC179" s="75"/>
      <c r="AD179" s="75"/>
      <c r="AE179" s="75"/>
      <c r="AF179" s="75"/>
      <c r="AG179" s="75"/>
      <c r="AH179" s="75"/>
    </row>
    <row r="180" spans="1:34" ht="14.5" x14ac:dyDescent="0.35">
      <c r="A180" s="104" t="str">
        <f t="shared" si="37"/>
        <v/>
      </c>
      <c r="B180" s="5" t="str">
        <f t="shared" si="36"/>
        <v/>
      </c>
      <c r="C180" s="336">
        <f t="shared" si="38"/>
        <v>0</v>
      </c>
      <c r="D180" s="73">
        <v>0</v>
      </c>
      <c r="E180" s="73">
        <v>0</v>
      </c>
      <c r="F180" s="74"/>
      <c r="G180" s="74"/>
      <c r="H180" s="75" t="s">
        <v>99</v>
      </c>
      <c r="I180" s="75" t="s">
        <v>99</v>
      </c>
      <c r="J180" s="75" t="s">
        <v>44</v>
      </c>
      <c r="K180" s="74" t="s">
        <v>99</v>
      </c>
      <c r="L180" s="74" t="s">
        <v>99</v>
      </c>
      <c r="M180" s="287" t="s">
        <v>99</v>
      </c>
      <c r="N180" s="74"/>
      <c r="O180" s="288" t="s">
        <v>99</v>
      </c>
      <c r="P180" s="74" t="s">
        <v>99</v>
      </c>
      <c r="Q180" s="75" t="s">
        <v>44</v>
      </c>
      <c r="R180" s="75" t="s">
        <v>44</v>
      </c>
      <c r="S180" s="75" t="s">
        <v>44</v>
      </c>
      <c r="T180" s="75" t="s">
        <v>44</v>
      </c>
      <c r="U180" s="75" t="s">
        <v>44</v>
      </c>
      <c r="V180" s="75"/>
      <c r="W180" s="75"/>
      <c r="X180" s="75"/>
      <c r="Y180" s="75"/>
      <c r="Z180" s="75"/>
      <c r="AA180" s="75"/>
      <c r="AB180" s="75"/>
      <c r="AC180" s="75"/>
      <c r="AD180" s="75"/>
      <c r="AE180" s="75"/>
      <c r="AF180" s="75"/>
      <c r="AG180" s="75"/>
      <c r="AH180" s="75"/>
    </row>
    <row r="181" spans="1:34" ht="14.5" x14ac:dyDescent="0.35">
      <c r="A181" s="104" t="str">
        <f t="shared" si="37"/>
        <v/>
      </c>
      <c r="B181" s="5" t="str">
        <f t="shared" si="36"/>
        <v/>
      </c>
      <c r="C181" s="336">
        <f t="shared" si="38"/>
        <v>0</v>
      </c>
      <c r="D181" s="73">
        <v>0</v>
      </c>
      <c r="E181" s="73">
        <v>0</v>
      </c>
      <c r="F181" s="74"/>
      <c r="G181" s="74"/>
      <c r="H181" s="75" t="s">
        <v>99</v>
      </c>
      <c r="I181" s="75" t="s">
        <v>99</v>
      </c>
      <c r="J181" s="75" t="s">
        <v>44</v>
      </c>
      <c r="K181" s="74" t="s">
        <v>99</v>
      </c>
      <c r="L181" s="74" t="s">
        <v>99</v>
      </c>
      <c r="M181" s="287" t="s">
        <v>99</v>
      </c>
      <c r="N181" s="74"/>
      <c r="O181" s="288" t="s">
        <v>99</v>
      </c>
      <c r="P181" s="74" t="s">
        <v>99</v>
      </c>
      <c r="Q181" s="75" t="s">
        <v>44</v>
      </c>
      <c r="R181" s="75" t="s">
        <v>44</v>
      </c>
      <c r="S181" s="75" t="s">
        <v>44</v>
      </c>
      <c r="T181" s="75" t="s">
        <v>44</v>
      </c>
      <c r="U181" s="75" t="s">
        <v>44</v>
      </c>
      <c r="V181" s="75"/>
      <c r="W181" s="75"/>
      <c r="X181" s="75"/>
      <c r="Y181" s="75"/>
      <c r="Z181" s="75"/>
      <c r="AA181" s="75"/>
      <c r="AB181" s="75"/>
      <c r="AC181" s="75"/>
      <c r="AD181" s="75"/>
      <c r="AE181" s="75"/>
      <c r="AF181" s="75"/>
      <c r="AG181" s="75"/>
      <c r="AH181" s="75"/>
    </row>
    <row r="182" spans="1:34" ht="14.5" x14ac:dyDescent="0.35">
      <c r="A182" s="104" t="str">
        <f t="shared" si="37"/>
        <v/>
      </c>
      <c r="B182" s="5" t="str">
        <f t="shared" si="36"/>
        <v/>
      </c>
      <c r="C182" s="336">
        <f t="shared" si="38"/>
        <v>0</v>
      </c>
      <c r="D182" s="73">
        <v>0</v>
      </c>
      <c r="E182" s="73">
        <v>0</v>
      </c>
      <c r="F182" s="74"/>
      <c r="G182" s="74"/>
      <c r="H182" s="75" t="s">
        <v>99</v>
      </c>
      <c r="I182" s="75" t="s">
        <v>99</v>
      </c>
      <c r="J182" s="75" t="s">
        <v>44</v>
      </c>
      <c r="K182" s="74" t="s">
        <v>99</v>
      </c>
      <c r="L182" s="74" t="s">
        <v>99</v>
      </c>
      <c r="M182" s="287" t="s">
        <v>99</v>
      </c>
      <c r="N182" s="74"/>
      <c r="O182" s="288" t="s">
        <v>99</v>
      </c>
      <c r="P182" s="74" t="s">
        <v>99</v>
      </c>
      <c r="Q182" s="75" t="s">
        <v>44</v>
      </c>
      <c r="R182" s="75" t="s">
        <v>44</v>
      </c>
      <c r="S182" s="75" t="s">
        <v>44</v>
      </c>
      <c r="T182" s="75" t="s">
        <v>44</v>
      </c>
      <c r="U182" s="75" t="s">
        <v>44</v>
      </c>
      <c r="V182" s="75"/>
      <c r="W182" s="75"/>
      <c r="X182" s="75"/>
      <c r="Y182" s="75"/>
      <c r="Z182" s="75"/>
      <c r="AA182" s="75"/>
      <c r="AB182" s="75"/>
      <c r="AC182" s="75"/>
      <c r="AD182" s="75"/>
      <c r="AE182" s="75"/>
      <c r="AF182" s="75"/>
      <c r="AG182" s="75"/>
      <c r="AH182" s="75"/>
    </row>
    <row r="183" spans="1:34" ht="14.5" x14ac:dyDescent="0.35">
      <c r="A183" s="104" t="str">
        <f t="shared" si="37"/>
        <v/>
      </c>
      <c r="B183" s="5" t="str">
        <f t="shared" si="36"/>
        <v/>
      </c>
      <c r="C183" s="336">
        <f t="shared" si="38"/>
        <v>0</v>
      </c>
      <c r="D183" s="73">
        <v>0</v>
      </c>
      <c r="E183" s="73">
        <v>0</v>
      </c>
      <c r="F183" s="74"/>
      <c r="G183" s="74"/>
      <c r="H183" s="75" t="s">
        <v>99</v>
      </c>
      <c r="I183" s="75" t="s">
        <v>99</v>
      </c>
      <c r="J183" s="75" t="s">
        <v>44</v>
      </c>
      <c r="K183" s="74" t="s">
        <v>99</v>
      </c>
      <c r="L183" s="74" t="s">
        <v>99</v>
      </c>
      <c r="M183" s="287" t="s">
        <v>99</v>
      </c>
      <c r="N183" s="74"/>
      <c r="O183" s="288" t="s">
        <v>99</v>
      </c>
      <c r="P183" s="74" t="s">
        <v>99</v>
      </c>
      <c r="Q183" s="75" t="s">
        <v>44</v>
      </c>
      <c r="R183" s="75" t="s">
        <v>44</v>
      </c>
      <c r="S183" s="75" t="s">
        <v>44</v>
      </c>
      <c r="T183" s="75" t="s">
        <v>44</v>
      </c>
      <c r="U183" s="75" t="s">
        <v>44</v>
      </c>
      <c r="V183" s="75"/>
      <c r="W183" s="75"/>
      <c r="X183" s="75"/>
      <c r="Y183" s="75"/>
      <c r="Z183" s="75"/>
      <c r="AA183" s="75"/>
      <c r="AB183" s="75"/>
      <c r="AC183" s="75"/>
      <c r="AD183" s="75"/>
      <c r="AE183" s="75"/>
      <c r="AF183" s="75"/>
      <c r="AG183" s="75"/>
      <c r="AH183" s="75"/>
    </row>
    <row r="184" spans="1:34" ht="14.5" x14ac:dyDescent="0.35">
      <c r="A184" s="104" t="str">
        <f t="shared" si="37"/>
        <v/>
      </c>
      <c r="B184" s="5" t="str">
        <f t="shared" si="36"/>
        <v/>
      </c>
      <c r="C184" s="336">
        <f t="shared" si="38"/>
        <v>0</v>
      </c>
      <c r="D184" s="73">
        <v>0</v>
      </c>
      <c r="E184" s="73">
        <v>0</v>
      </c>
      <c r="F184" s="74"/>
      <c r="G184" s="74"/>
      <c r="H184" s="75" t="s">
        <v>99</v>
      </c>
      <c r="I184" s="75" t="s">
        <v>99</v>
      </c>
      <c r="J184" s="75" t="s">
        <v>44</v>
      </c>
      <c r="K184" s="74" t="s">
        <v>99</v>
      </c>
      <c r="L184" s="74" t="s">
        <v>99</v>
      </c>
      <c r="M184" s="287" t="s">
        <v>99</v>
      </c>
      <c r="N184" s="74"/>
      <c r="O184" s="288" t="s">
        <v>99</v>
      </c>
      <c r="P184" s="74" t="s">
        <v>99</v>
      </c>
      <c r="Q184" s="75" t="s">
        <v>44</v>
      </c>
      <c r="R184" s="75" t="s">
        <v>44</v>
      </c>
      <c r="S184" s="75" t="s">
        <v>44</v>
      </c>
      <c r="T184" s="75" t="s">
        <v>44</v>
      </c>
      <c r="U184" s="75" t="s">
        <v>44</v>
      </c>
      <c r="V184" s="75"/>
      <c r="W184" s="75"/>
      <c r="X184" s="75"/>
      <c r="Y184" s="75"/>
      <c r="Z184" s="75"/>
      <c r="AA184" s="75"/>
      <c r="AB184" s="75"/>
      <c r="AC184" s="75"/>
      <c r="AD184" s="75"/>
      <c r="AE184" s="75"/>
      <c r="AF184" s="75"/>
      <c r="AG184" s="75"/>
      <c r="AH184" s="75"/>
    </row>
    <row r="185" spans="1:34" ht="14.5" x14ac:dyDescent="0.35">
      <c r="A185" s="104" t="str">
        <f t="shared" si="37"/>
        <v/>
      </c>
      <c r="B185" s="5" t="str">
        <f t="shared" si="36"/>
        <v/>
      </c>
      <c r="C185" s="336">
        <f t="shared" si="38"/>
        <v>0</v>
      </c>
      <c r="D185" s="73">
        <v>0</v>
      </c>
      <c r="E185" s="73">
        <v>0</v>
      </c>
      <c r="F185" s="74"/>
      <c r="G185" s="74"/>
      <c r="H185" s="75" t="s">
        <v>99</v>
      </c>
      <c r="I185" s="75" t="s">
        <v>99</v>
      </c>
      <c r="J185" s="75" t="s">
        <v>44</v>
      </c>
      <c r="K185" s="74" t="s">
        <v>99</v>
      </c>
      <c r="L185" s="74" t="s">
        <v>99</v>
      </c>
      <c r="M185" s="287" t="s">
        <v>99</v>
      </c>
      <c r="N185" s="74"/>
      <c r="O185" s="288" t="s">
        <v>99</v>
      </c>
      <c r="P185" s="74" t="s">
        <v>99</v>
      </c>
      <c r="Q185" s="75" t="s">
        <v>44</v>
      </c>
      <c r="R185" s="75" t="s">
        <v>44</v>
      </c>
      <c r="S185" s="75" t="s">
        <v>44</v>
      </c>
      <c r="T185" s="75" t="s">
        <v>44</v>
      </c>
      <c r="U185" s="75" t="s">
        <v>44</v>
      </c>
      <c r="V185" s="75"/>
      <c r="W185" s="75"/>
      <c r="X185" s="75"/>
      <c r="Y185" s="75"/>
      <c r="Z185" s="75"/>
      <c r="AA185" s="75"/>
      <c r="AB185" s="75"/>
      <c r="AC185" s="75"/>
      <c r="AD185" s="75"/>
      <c r="AE185" s="75"/>
      <c r="AF185" s="75"/>
      <c r="AG185" s="75"/>
      <c r="AH185" s="75"/>
    </row>
    <row r="186" spans="1:34" ht="14.5" x14ac:dyDescent="0.35">
      <c r="A186" s="104" t="str">
        <f t="shared" si="37"/>
        <v/>
      </c>
      <c r="B186" s="5" t="str">
        <f t="shared" si="36"/>
        <v/>
      </c>
      <c r="C186" s="336">
        <f t="shared" si="38"/>
        <v>0</v>
      </c>
      <c r="D186" s="73">
        <v>0</v>
      </c>
      <c r="E186" s="73">
        <v>0</v>
      </c>
      <c r="F186" s="74"/>
      <c r="G186" s="74"/>
      <c r="H186" s="75" t="s">
        <v>99</v>
      </c>
      <c r="I186" s="75" t="s">
        <v>99</v>
      </c>
      <c r="J186" s="75" t="s">
        <v>44</v>
      </c>
      <c r="K186" s="74" t="s">
        <v>99</v>
      </c>
      <c r="L186" s="74" t="s">
        <v>99</v>
      </c>
      <c r="M186" s="287" t="s">
        <v>99</v>
      </c>
      <c r="N186" s="74"/>
      <c r="O186" s="288" t="s">
        <v>99</v>
      </c>
      <c r="P186" s="74" t="s">
        <v>99</v>
      </c>
      <c r="Q186" s="75" t="s">
        <v>44</v>
      </c>
      <c r="R186" s="75" t="s">
        <v>44</v>
      </c>
      <c r="S186" s="75" t="s">
        <v>44</v>
      </c>
      <c r="T186" s="75" t="s">
        <v>44</v>
      </c>
      <c r="U186" s="75" t="s">
        <v>44</v>
      </c>
      <c r="V186" s="75"/>
      <c r="W186" s="75"/>
      <c r="X186" s="75"/>
      <c r="Y186" s="75"/>
      <c r="Z186" s="75"/>
      <c r="AA186" s="75"/>
      <c r="AB186" s="75"/>
      <c r="AC186" s="75"/>
      <c r="AD186" s="75"/>
      <c r="AE186" s="75"/>
      <c r="AF186" s="75"/>
      <c r="AG186" s="75"/>
      <c r="AH186" s="75"/>
    </row>
    <row r="187" spans="1:34" ht="14.5" x14ac:dyDescent="0.35">
      <c r="A187" s="104" t="str">
        <f t="shared" si="37"/>
        <v/>
      </c>
      <c r="B187" s="5" t="str">
        <f t="shared" si="36"/>
        <v/>
      </c>
      <c r="C187" s="336">
        <f t="shared" si="38"/>
        <v>0</v>
      </c>
      <c r="D187" s="73">
        <v>0</v>
      </c>
      <c r="E187" s="73">
        <v>0</v>
      </c>
      <c r="F187" s="74"/>
      <c r="G187" s="74"/>
      <c r="H187" s="75" t="s">
        <v>99</v>
      </c>
      <c r="I187" s="75" t="s">
        <v>99</v>
      </c>
      <c r="J187" s="75" t="s">
        <v>44</v>
      </c>
      <c r="K187" s="74" t="s">
        <v>99</v>
      </c>
      <c r="L187" s="74" t="s">
        <v>99</v>
      </c>
      <c r="M187" s="287" t="s">
        <v>99</v>
      </c>
      <c r="N187" s="74"/>
      <c r="O187" s="288" t="s">
        <v>99</v>
      </c>
      <c r="P187" s="74" t="s">
        <v>99</v>
      </c>
      <c r="Q187" s="75" t="s">
        <v>44</v>
      </c>
      <c r="R187" s="75" t="s">
        <v>44</v>
      </c>
      <c r="S187" s="75" t="s">
        <v>44</v>
      </c>
      <c r="T187" s="75" t="s">
        <v>44</v>
      </c>
      <c r="U187" s="75" t="s">
        <v>44</v>
      </c>
      <c r="V187" s="75"/>
      <c r="W187" s="75"/>
      <c r="X187" s="75"/>
      <c r="Y187" s="75"/>
      <c r="Z187" s="75"/>
      <c r="AA187" s="75"/>
      <c r="AB187" s="75"/>
      <c r="AC187" s="75"/>
      <c r="AD187" s="75"/>
      <c r="AE187" s="75"/>
      <c r="AF187" s="75"/>
      <c r="AG187" s="75"/>
      <c r="AH187" s="75"/>
    </row>
    <row r="188" spans="1:34" ht="14.5" x14ac:dyDescent="0.35">
      <c r="A188" s="104" t="str">
        <f t="shared" si="37"/>
        <v/>
      </c>
      <c r="B188" s="5" t="str">
        <f t="shared" si="36"/>
        <v/>
      </c>
      <c r="C188" s="336">
        <f t="shared" si="38"/>
        <v>0</v>
      </c>
      <c r="D188" s="73">
        <v>0</v>
      </c>
      <c r="E188" s="73">
        <v>0</v>
      </c>
      <c r="F188" s="74"/>
      <c r="G188" s="74"/>
      <c r="H188" s="75" t="s">
        <v>99</v>
      </c>
      <c r="I188" s="75" t="s">
        <v>99</v>
      </c>
      <c r="J188" s="75" t="s">
        <v>44</v>
      </c>
      <c r="K188" s="74" t="s">
        <v>99</v>
      </c>
      <c r="L188" s="74" t="s">
        <v>99</v>
      </c>
      <c r="M188" s="287" t="s">
        <v>99</v>
      </c>
      <c r="N188" s="74"/>
      <c r="O188" s="288" t="s">
        <v>99</v>
      </c>
      <c r="P188" s="74" t="s">
        <v>99</v>
      </c>
      <c r="Q188" s="75" t="s">
        <v>44</v>
      </c>
      <c r="R188" s="75" t="s">
        <v>44</v>
      </c>
      <c r="S188" s="75" t="s">
        <v>44</v>
      </c>
      <c r="T188" s="75" t="s">
        <v>44</v>
      </c>
      <c r="U188" s="75" t="s">
        <v>44</v>
      </c>
      <c r="V188" s="75"/>
      <c r="W188" s="75"/>
      <c r="X188" s="75"/>
      <c r="Y188" s="75"/>
      <c r="Z188" s="75"/>
      <c r="AA188" s="75"/>
      <c r="AB188" s="75"/>
      <c r="AC188" s="75"/>
      <c r="AD188" s="75"/>
      <c r="AE188" s="75"/>
      <c r="AF188" s="75"/>
      <c r="AG188" s="75"/>
      <c r="AH188" s="75"/>
    </row>
    <row r="189" spans="1:34" ht="14.5" x14ac:dyDescent="0.35">
      <c r="A189" s="104" t="str">
        <f t="shared" si="37"/>
        <v/>
      </c>
      <c r="B189" s="5" t="str">
        <f t="shared" si="36"/>
        <v/>
      </c>
      <c r="C189" s="336">
        <f t="shared" si="38"/>
        <v>0</v>
      </c>
      <c r="D189" s="73">
        <v>0</v>
      </c>
      <c r="E189" s="73">
        <v>0</v>
      </c>
      <c r="F189" s="74"/>
      <c r="G189" s="74"/>
      <c r="H189" s="75" t="s">
        <v>99</v>
      </c>
      <c r="I189" s="75" t="s">
        <v>99</v>
      </c>
      <c r="J189" s="75" t="s">
        <v>44</v>
      </c>
      <c r="K189" s="74" t="s">
        <v>99</v>
      </c>
      <c r="L189" s="74" t="s">
        <v>99</v>
      </c>
      <c r="M189" s="287" t="s">
        <v>99</v>
      </c>
      <c r="N189" s="74"/>
      <c r="O189" s="288" t="s">
        <v>99</v>
      </c>
      <c r="P189" s="74" t="s">
        <v>99</v>
      </c>
      <c r="Q189" s="75" t="s">
        <v>44</v>
      </c>
      <c r="R189" s="75" t="s">
        <v>44</v>
      </c>
      <c r="S189" s="75" t="s">
        <v>44</v>
      </c>
      <c r="T189" s="75" t="s">
        <v>44</v>
      </c>
      <c r="U189" s="75" t="s">
        <v>44</v>
      </c>
      <c r="V189" s="75"/>
      <c r="W189" s="75"/>
      <c r="X189" s="75"/>
      <c r="Y189" s="75"/>
      <c r="Z189" s="75"/>
      <c r="AA189" s="75"/>
      <c r="AB189" s="75"/>
      <c r="AC189" s="75"/>
      <c r="AD189" s="75"/>
      <c r="AE189" s="75"/>
      <c r="AF189" s="75"/>
      <c r="AG189" s="75"/>
      <c r="AH189" s="75"/>
    </row>
    <row r="190" spans="1:34" ht="14.5" x14ac:dyDescent="0.35">
      <c r="A190" s="104" t="str">
        <f t="shared" si="37"/>
        <v/>
      </c>
      <c r="B190" s="5" t="str">
        <f t="shared" si="36"/>
        <v/>
      </c>
      <c r="C190" s="336">
        <f t="shared" si="38"/>
        <v>0</v>
      </c>
      <c r="D190" s="73">
        <v>0</v>
      </c>
      <c r="E190" s="73">
        <v>0</v>
      </c>
      <c r="F190" s="74"/>
      <c r="G190" s="74"/>
      <c r="H190" s="75" t="s">
        <v>99</v>
      </c>
      <c r="I190" s="75" t="s">
        <v>99</v>
      </c>
      <c r="J190" s="75" t="s">
        <v>44</v>
      </c>
      <c r="K190" s="74" t="s">
        <v>99</v>
      </c>
      <c r="L190" s="74" t="s">
        <v>99</v>
      </c>
      <c r="M190" s="287" t="s">
        <v>99</v>
      </c>
      <c r="N190" s="74"/>
      <c r="O190" s="288" t="s">
        <v>99</v>
      </c>
      <c r="P190" s="74" t="s">
        <v>99</v>
      </c>
      <c r="Q190" s="75" t="s">
        <v>44</v>
      </c>
      <c r="R190" s="75" t="s">
        <v>44</v>
      </c>
      <c r="S190" s="75" t="s">
        <v>44</v>
      </c>
      <c r="T190" s="75" t="s">
        <v>44</v>
      </c>
      <c r="U190" s="75" t="s">
        <v>44</v>
      </c>
      <c r="V190" s="75"/>
      <c r="W190" s="75"/>
      <c r="X190" s="75"/>
      <c r="Y190" s="75"/>
      <c r="Z190" s="75"/>
      <c r="AA190" s="75"/>
      <c r="AB190" s="75"/>
      <c r="AC190" s="75"/>
      <c r="AD190" s="75"/>
      <c r="AE190" s="75"/>
      <c r="AF190" s="75"/>
      <c r="AG190" s="75"/>
      <c r="AH190" s="75"/>
    </row>
    <row r="191" spans="1:34" ht="14.5" x14ac:dyDescent="0.35">
      <c r="A191" s="104" t="str">
        <f t="shared" si="37"/>
        <v/>
      </c>
      <c r="B191" s="5" t="str">
        <f t="shared" si="36"/>
        <v/>
      </c>
      <c r="C191" s="336">
        <f t="shared" si="38"/>
        <v>0</v>
      </c>
      <c r="D191" s="73">
        <v>0</v>
      </c>
      <c r="E191" s="73">
        <v>0</v>
      </c>
      <c r="F191" s="74"/>
      <c r="G191" s="74"/>
      <c r="H191" s="75" t="s">
        <v>99</v>
      </c>
      <c r="I191" s="75" t="s">
        <v>99</v>
      </c>
      <c r="J191" s="75" t="s">
        <v>44</v>
      </c>
      <c r="K191" s="74" t="s">
        <v>99</v>
      </c>
      <c r="L191" s="74" t="s">
        <v>99</v>
      </c>
      <c r="M191" s="287" t="s">
        <v>99</v>
      </c>
      <c r="N191" s="74"/>
      <c r="O191" s="288" t="s">
        <v>99</v>
      </c>
      <c r="P191" s="74" t="s">
        <v>99</v>
      </c>
      <c r="Q191" s="75" t="s">
        <v>44</v>
      </c>
      <c r="R191" s="75" t="s">
        <v>44</v>
      </c>
      <c r="S191" s="75" t="s">
        <v>44</v>
      </c>
      <c r="T191" s="75" t="s">
        <v>44</v>
      </c>
      <c r="U191" s="75" t="s">
        <v>44</v>
      </c>
      <c r="V191" s="75"/>
      <c r="W191" s="75"/>
      <c r="X191" s="75"/>
      <c r="Y191" s="75"/>
      <c r="Z191" s="75"/>
      <c r="AA191" s="75"/>
      <c r="AB191" s="75"/>
      <c r="AC191" s="75"/>
      <c r="AD191" s="75"/>
      <c r="AE191" s="75"/>
      <c r="AF191" s="75"/>
      <c r="AG191" s="75"/>
      <c r="AH191" s="75"/>
    </row>
    <row r="192" spans="1:34" ht="14.5" x14ac:dyDescent="0.35">
      <c r="A192" s="104" t="str">
        <f t="shared" si="37"/>
        <v/>
      </c>
      <c r="B192" s="5" t="str">
        <f t="shared" si="36"/>
        <v/>
      </c>
      <c r="C192" s="336">
        <f t="shared" si="38"/>
        <v>0</v>
      </c>
      <c r="D192" s="73">
        <v>0</v>
      </c>
      <c r="E192" s="73">
        <v>0</v>
      </c>
      <c r="F192" s="74"/>
      <c r="G192" s="74"/>
      <c r="H192" s="75" t="s">
        <v>99</v>
      </c>
      <c r="I192" s="75" t="s">
        <v>99</v>
      </c>
      <c r="J192" s="75" t="s">
        <v>44</v>
      </c>
      <c r="K192" s="74" t="s">
        <v>99</v>
      </c>
      <c r="L192" s="74" t="s">
        <v>99</v>
      </c>
      <c r="M192" s="287" t="s">
        <v>99</v>
      </c>
      <c r="N192" s="74"/>
      <c r="O192" s="288" t="s">
        <v>99</v>
      </c>
      <c r="P192" s="74" t="s">
        <v>99</v>
      </c>
      <c r="Q192" s="75" t="s">
        <v>44</v>
      </c>
      <c r="R192" s="75" t="s">
        <v>44</v>
      </c>
      <c r="S192" s="75" t="s">
        <v>44</v>
      </c>
      <c r="T192" s="75" t="s">
        <v>44</v>
      </c>
      <c r="U192" s="75" t="s">
        <v>44</v>
      </c>
      <c r="V192" s="75"/>
      <c r="W192" s="75"/>
      <c r="X192" s="75"/>
      <c r="Y192" s="75"/>
      <c r="Z192" s="75"/>
      <c r="AA192" s="75"/>
      <c r="AB192" s="75"/>
      <c r="AC192" s="75"/>
      <c r="AD192" s="75"/>
      <c r="AE192" s="75"/>
      <c r="AF192" s="75"/>
      <c r="AG192" s="75"/>
      <c r="AH192" s="75"/>
    </row>
    <row r="193" spans="1:34" ht="14.5" x14ac:dyDescent="0.35">
      <c r="A193" s="104" t="str">
        <f t="shared" si="37"/>
        <v/>
      </c>
      <c r="B193" s="5" t="str">
        <f t="shared" si="36"/>
        <v/>
      </c>
      <c r="C193" s="336">
        <f t="shared" si="38"/>
        <v>0</v>
      </c>
      <c r="D193" s="73">
        <v>0</v>
      </c>
      <c r="E193" s="73">
        <v>0</v>
      </c>
      <c r="F193" s="74"/>
      <c r="G193" s="74"/>
      <c r="H193" s="75" t="s">
        <v>99</v>
      </c>
      <c r="I193" s="75" t="s">
        <v>99</v>
      </c>
      <c r="J193" s="75" t="s">
        <v>44</v>
      </c>
      <c r="K193" s="74" t="s">
        <v>99</v>
      </c>
      <c r="L193" s="74" t="s">
        <v>99</v>
      </c>
      <c r="M193" s="287" t="s">
        <v>99</v>
      </c>
      <c r="N193" s="74"/>
      <c r="O193" s="288" t="s">
        <v>99</v>
      </c>
      <c r="P193" s="74" t="s">
        <v>99</v>
      </c>
      <c r="Q193" s="75" t="s">
        <v>44</v>
      </c>
      <c r="R193" s="75" t="s">
        <v>44</v>
      </c>
      <c r="S193" s="75" t="s">
        <v>44</v>
      </c>
      <c r="T193" s="75" t="s">
        <v>44</v>
      </c>
      <c r="U193" s="75" t="s">
        <v>44</v>
      </c>
      <c r="V193" s="75"/>
      <c r="W193" s="75"/>
      <c r="X193" s="75"/>
      <c r="Y193" s="75"/>
      <c r="Z193" s="75"/>
      <c r="AA193" s="75"/>
      <c r="AB193" s="75"/>
      <c r="AC193" s="75"/>
      <c r="AD193" s="75"/>
      <c r="AE193" s="75"/>
      <c r="AF193" s="75"/>
      <c r="AG193" s="75"/>
      <c r="AH193" s="75"/>
    </row>
    <row r="194" spans="1:34" ht="14.5" x14ac:dyDescent="0.35">
      <c r="A194" s="104" t="str">
        <f t="shared" si="37"/>
        <v/>
      </c>
      <c r="B194" s="5" t="str">
        <f t="shared" si="36"/>
        <v/>
      </c>
      <c r="C194" s="336">
        <f t="shared" si="38"/>
        <v>0</v>
      </c>
      <c r="D194" s="73">
        <v>0</v>
      </c>
      <c r="E194" s="73">
        <v>0</v>
      </c>
      <c r="F194" s="74"/>
      <c r="G194" s="74"/>
      <c r="H194" s="75" t="s">
        <v>99</v>
      </c>
      <c r="I194" s="75" t="s">
        <v>99</v>
      </c>
      <c r="J194" s="75" t="s">
        <v>44</v>
      </c>
      <c r="K194" s="74" t="s">
        <v>99</v>
      </c>
      <c r="L194" s="74" t="s">
        <v>99</v>
      </c>
      <c r="M194" s="287" t="s">
        <v>99</v>
      </c>
      <c r="N194" s="74"/>
      <c r="O194" s="288" t="s">
        <v>99</v>
      </c>
      <c r="P194" s="74" t="s">
        <v>99</v>
      </c>
      <c r="Q194" s="75" t="s">
        <v>44</v>
      </c>
      <c r="R194" s="75" t="s">
        <v>44</v>
      </c>
      <c r="S194" s="75" t="s">
        <v>44</v>
      </c>
      <c r="T194" s="75" t="s">
        <v>44</v>
      </c>
      <c r="U194" s="75" t="s">
        <v>44</v>
      </c>
      <c r="V194" s="75"/>
      <c r="W194" s="75"/>
      <c r="X194" s="75"/>
      <c r="Y194" s="75"/>
      <c r="Z194" s="75"/>
      <c r="AA194" s="75"/>
      <c r="AB194" s="75"/>
      <c r="AC194" s="75"/>
      <c r="AD194" s="75"/>
      <c r="AE194" s="75"/>
      <c r="AF194" s="75"/>
      <c r="AG194" s="75"/>
      <c r="AH194" s="75"/>
    </row>
    <row r="195" spans="1:34" ht="14.5" x14ac:dyDescent="0.35">
      <c r="A195" s="104" t="str">
        <f t="shared" si="37"/>
        <v/>
      </c>
      <c r="B195" s="5" t="str">
        <f t="shared" si="36"/>
        <v/>
      </c>
      <c r="C195" s="336">
        <f t="shared" si="38"/>
        <v>0</v>
      </c>
      <c r="D195" s="73">
        <v>0</v>
      </c>
      <c r="E195" s="73">
        <v>0</v>
      </c>
      <c r="F195" s="74"/>
      <c r="G195" s="74"/>
      <c r="H195" s="75" t="s">
        <v>99</v>
      </c>
      <c r="I195" s="75" t="s">
        <v>99</v>
      </c>
      <c r="J195" s="75" t="s">
        <v>44</v>
      </c>
      <c r="K195" s="74" t="s">
        <v>99</v>
      </c>
      <c r="L195" s="74" t="s">
        <v>99</v>
      </c>
      <c r="M195" s="287" t="s">
        <v>99</v>
      </c>
      <c r="N195" s="74"/>
      <c r="O195" s="288" t="s">
        <v>99</v>
      </c>
      <c r="P195" s="74" t="s">
        <v>99</v>
      </c>
      <c r="Q195" s="75" t="s">
        <v>44</v>
      </c>
      <c r="R195" s="75" t="s">
        <v>44</v>
      </c>
      <c r="S195" s="75" t="s">
        <v>44</v>
      </c>
      <c r="T195" s="75" t="s">
        <v>44</v>
      </c>
      <c r="U195" s="75" t="s">
        <v>44</v>
      </c>
      <c r="V195" s="75"/>
      <c r="W195" s="75"/>
      <c r="X195" s="75"/>
      <c r="Y195" s="75"/>
      <c r="Z195" s="75"/>
      <c r="AA195" s="75"/>
      <c r="AB195" s="75"/>
      <c r="AC195" s="75"/>
      <c r="AD195" s="75"/>
      <c r="AE195" s="75"/>
      <c r="AF195" s="75"/>
      <c r="AG195" s="75"/>
      <c r="AH195" s="75"/>
    </row>
    <row r="196" spans="1:34" ht="14.5" x14ac:dyDescent="0.35">
      <c r="A196" s="104" t="str">
        <f t="shared" si="37"/>
        <v/>
      </c>
      <c r="B196" s="5" t="str">
        <f t="shared" ref="B196:B223" si="39">IF(AND(A196&lt;&gt;"",C196&lt;&gt;"",C196&lt;&gt;0),A196+TIME(0,INT(AJ196),AK196),"")</f>
        <v/>
      </c>
      <c r="C196" s="336">
        <f t="shared" si="38"/>
        <v>0</v>
      </c>
      <c r="D196" s="73">
        <v>0</v>
      </c>
      <c r="E196" s="73">
        <v>0</v>
      </c>
      <c r="F196" s="74"/>
      <c r="G196" s="74"/>
      <c r="H196" s="75" t="s">
        <v>99</v>
      </c>
      <c r="I196" s="75" t="s">
        <v>99</v>
      </c>
      <c r="J196" s="75" t="s">
        <v>44</v>
      </c>
      <c r="K196" s="74" t="s">
        <v>99</v>
      </c>
      <c r="L196" s="74" t="s">
        <v>99</v>
      </c>
      <c r="M196" s="287" t="s">
        <v>99</v>
      </c>
      <c r="N196" s="74"/>
      <c r="O196" s="288" t="s">
        <v>99</v>
      </c>
      <c r="P196" s="74" t="s">
        <v>99</v>
      </c>
      <c r="Q196" s="75" t="s">
        <v>44</v>
      </c>
      <c r="R196" s="75" t="s">
        <v>44</v>
      </c>
      <c r="S196" s="75" t="s">
        <v>44</v>
      </c>
      <c r="T196" s="75" t="s">
        <v>44</v>
      </c>
      <c r="U196" s="75" t="s">
        <v>44</v>
      </c>
      <c r="V196" s="75"/>
      <c r="W196" s="75"/>
      <c r="X196" s="75"/>
      <c r="Y196" s="75"/>
      <c r="Z196" s="75"/>
      <c r="AA196" s="75"/>
      <c r="AB196" s="75"/>
      <c r="AC196" s="75"/>
      <c r="AD196" s="75"/>
      <c r="AE196" s="75"/>
      <c r="AF196" s="75"/>
      <c r="AG196" s="75"/>
      <c r="AH196" s="75"/>
    </row>
    <row r="197" spans="1:34" ht="14.5" x14ac:dyDescent="0.35">
      <c r="A197" s="104" t="str">
        <f t="shared" ref="A197:A223" si="40">IF(AND(A196&lt;&gt;"",C197&lt;&gt;"",C197&lt;&gt;0),A196+TIME(0,(INT(AJ196)),AK196),"")</f>
        <v/>
      </c>
      <c r="B197" s="5" t="str">
        <f t="shared" si="39"/>
        <v/>
      </c>
      <c r="C197" s="336">
        <f t="shared" ref="C197:C223" si="41">AJ197+(AK197/100)</f>
        <v>0</v>
      </c>
      <c r="D197" s="73">
        <v>0</v>
      </c>
      <c r="E197" s="73">
        <v>0</v>
      </c>
      <c r="F197" s="74"/>
      <c r="G197" s="74"/>
      <c r="H197" s="75" t="s">
        <v>99</v>
      </c>
      <c r="I197" s="75" t="s">
        <v>99</v>
      </c>
      <c r="J197" s="75" t="s">
        <v>44</v>
      </c>
      <c r="K197" s="74" t="s">
        <v>99</v>
      </c>
      <c r="L197" s="74" t="s">
        <v>99</v>
      </c>
      <c r="M197" s="287" t="s">
        <v>99</v>
      </c>
      <c r="N197" s="74"/>
      <c r="O197" s="288" t="s">
        <v>99</v>
      </c>
      <c r="P197" s="74" t="s">
        <v>99</v>
      </c>
      <c r="Q197" s="75" t="s">
        <v>44</v>
      </c>
      <c r="R197" s="75" t="s">
        <v>44</v>
      </c>
      <c r="S197" s="75" t="s">
        <v>44</v>
      </c>
      <c r="T197" s="75" t="s">
        <v>44</v>
      </c>
      <c r="U197" s="75" t="s">
        <v>44</v>
      </c>
      <c r="V197" s="75"/>
      <c r="W197" s="75"/>
      <c r="X197" s="75"/>
      <c r="Y197" s="75"/>
      <c r="Z197" s="75"/>
      <c r="AA197" s="75"/>
      <c r="AB197" s="75"/>
      <c r="AC197" s="75"/>
      <c r="AD197" s="75"/>
      <c r="AE197" s="75"/>
      <c r="AF197" s="75"/>
      <c r="AG197" s="75"/>
      <c r="AH197" s="75"/>
    </row>
    <row r="198" spans="1:34" ht="14.5" x14ac:dyDescent="0.35">
      <c r="A198" s="104" t="str">
        <f t="shared" si="40"/>
        <v/>
      </c>
      <c r="B198" s="5" t="str">
        <f t="shared" si="39"/>
        <v/>
      </c>
      <c r="C198" s="336">
        <f t="shared" si="41"/>
        <v>0</v>
      </c>
      <c r="D198" s="73">
        <v>0</v>
      </c>
      <c r="E198" s="73">
        <v>0</v>
      </c>
      <c r="F198" s="74"/>
      <c r="G198" s="74"/>
      <c r="H198" s="75" t="s">
        <v>99</v>
      </c>
      <c r="I198" s="75" t="s">
        <v>99</v>
      </c>
      <c r="J198" s="75" t="s">
        <v>44</v>
      </c>
      <c r="K198" s="74" t="s">
        <v>99</v>
      </c>
      <c r="L198" s="74" t="s">
        <v>99</v>
      </c>
      <c r="M198" s="287" t="s">
        <v>99</v>
      </c>
      <c r="N198" s="74"/>
      <c r="O198" s="288" t="s">
        <v>99</v>
      </c>
      <c r="P198" s="74" t="s">
        <v>99</v>
      </c>
      <c r="Q198" s="75" t="s">
        <v>44</v>
      </c>
      <c r="R198" s="75" t="s">
        <v>44</v>
      </c>
      <c r="S198" s="75" t="s">
        <v>44</v>
      </c>
      <c r="T198" s="75" t="s">
        <v>44</v>
      </c>
      <c r="U198" s="75" t="s">
        <v>44</v>
      </c>
      <c r="V198" s="75"/>
      <c r="W198" s="75"/>
      <c r="X198" s="75"/>
      <c r="Y198" s="75"/>
      <c r="Z198" s="75"/>
      <c r="AA198" s="75"/>
      <c r="AB198" s="75"/>
      <c r="AC198" s="75"/>
      <c r="AD198" s="75"/>
      <c r="AE198" s="75"/>
      <c r="AF198" s="75"/>
      <c r="AG198" s="75"/>
      <c r="AH198" s="75"/>
    </row>
    <row r="199" spans="1:34" ht="14.5" x14ac:dyDescent="0.35">
      <c r="A199" s="104" t="str">
        <f t="shared" si="40"/>
        <v/>
      </c>
      <c r="B199" s="5" t="str">
        <f t="shared" si="39"/>
        <v/>
      </c>
      <c r="C199" s="336">
        <f t="shared" si="41"/>
        <v>0</v>
      </c>
      <c r="D199" s="73">
        <v>0</v>
      </c>
      <c r="E199" s="73">
        <v>0</v>
      </c>
      <c r="F199" s="74"/>
      <c r="G199" s="74"/>
      <c r="H199" s="75" t="s">
        <v>99</v>
      </c>
      <c r="I199" s="75" t="s">
        <v>99</v>
      </c>
      <c r="J199" s="75" t="s">
        <v>44</v>
      </c>
      <c r="K199" s="74" t="s">
        <v>99</v>
      </c>
      <c r="L199" s="74" t="s">
        <v>99</v>
      </c>
      <c r="M199" s="287" t="s">
        <v>99</v>
      </c>
      <c r="N199" s="74"/>
      <c r="O199" s="288" t="s">
        <v>99</v>
      </c>
      <c r="P199" s="74" t="s">
        <v>99</v>
      </c>
      <c r="Q199" s="75" t="s">
        <v>44</v>
      </c>
      <c r="R199" s="75" t="s">
        <v>44</v>
      </c>
      <c r="S199" s="75" t="s">
        <v>44</v>
      </c>
      <c r="T199" s="75" t="s">
        <v>44</v>
      </c>
      <c r="U199" s="75" t="s">
        <v>44</v>
      </c>
      <c r="V199" s="75"/>
      <c r="W199" s="75"/>
      <c r="X199" s="75"/>
      <c r="Y199" s="75"/>
      <c r="Z199" s="75"/>
      <c r="AA199" s="75"/>
      <c r="AB199" s="75"/>
      <c r="AC199" s="75"/>
      <c r="AD199" s="75"/>
      <c r="AE199" s="75"/>
      <c r="AF199" s="75"/>
      <c r="AG199" s="75"/>
      <c r="AH199" s="75"/>
    </row>
    <row r="200" spans="1:34" ht="14.5" x14ac:dyDescent="0.35">
      <c r="A200" s="104" t="str">
        <f t="shared" si="40"/>
        <v/>
      </c>
      <c r="B200" s="5" t="str">
        <f t="shared" si="39"/>
        <v/>
      </c>
      <c r="C200" s="336">
        <f t="shared" si="41"/>
        <v>0</v>
      </c>
      <c r="D200" s="73">
        <v>0</v>
      </c>
      <c r="E200" s="73">
        <v>0</v>
      </c>
      <c r="F200" s="74"/>
      <c r="G200" s="74"/>
      <c r="H200" s="75" t="s">
        <v>99</v>
      </c>
      <c r="I200" s="75" t="s">
        <v>99</v>
      </c>
      <c r="J200" s="75" t="s">
        <v>44</v>
      </c>
      <c r="K200" s="74" t="s">
        <v>99</v>
      </c>
      <c r="L200" s="74" t="s">
        <v>99</v>
      </c>
      <c r="M200" s="287" t="s">
        <v>99</v>
      </c>
      <c r="N200" s="74"/>
      <c r="O200" s="288" t="s">
        <v>99</v>
      </c>
      <c r="P200" s="74" t="s">
        <v>99</v>
      </c>
      <c r="Q200" s="75" t="s">
        <v>44</v>
      </c>
      <c r="R200" s="75" t="s">
        <v>44</v>
      </c>
      <c r="S200" s="75" t="s">
        <v>44</v>
      </c>
      <c r="T200" s="75" t="s">
        <v>44</v>
      </c>
      <c r="U200" s="75" t="s">
        <v>44</v>
      </c>
      <c r="V200" s="75"/>
      <c r="W200" s="75"/>
      <c r="X200" s="75"/>
      <c r="Y200" s="75"/>
      <c r="Z200" s="75"/>
      <c r="AA200" s="75"/>
      <c r="AB200" s="75"/>
      <c r="AC200" s="75"/>
      <c r="AD200" s="75"/>
      <c r="AE200" s="75"/>
      <c r="AF200" s="75"/>
      <c r="AG200" s="75"/>
      <c r="AH200" s="75"/>
    </row>
    <row r="201" spans="1:34" ht="14.5" x14ac:dyDescent="0.35">
      <c r="A201" s="104" t="str">
        <f t="shared" si="40"/>
        <v/>
      </c>
      <c r="B201" s="5" t="str">
        <f t="shared" si="39"/>
        <v/>
      </c>
      <c r="C201" s="336">
        <f t="shared" si="41"/>
        <v>0</v>
      </c>
      <c r="D201" s="73">
        <v>0</v>
      </c>
      <c r="E201" s="73">
        <v>0</v>
      </c>
      <c r="F201" s="74"/>
      <c r="G201" s="74"/>
      <c r="H201" s="75" t="s">
        <v>99</v>
      </c>
      <c r="I201" s="75" t="s">
        <v>99</v>
      </c>
      <c r="J201" s="75" t="s">
        <v>44</v>
      </c>
      <c r="K201" s="74" t="s">
        <v>99</v>
      </c>
      <c r="L201" s="74" t="s">
        <v>99</v>
      </c>
      <c r="M201" s="287" t="s">
        <v>99</v>
      </c>
      <c r="N201" s="74"/>
      <c r="O201" s="288" t="s">
        <v>99</v>
      </c>
      <c r="P201" s="74" t="s">
        <v>99</v>
      </c>
      <c r="Q201" s="75" t="s">
        <v>44</v>
      </c>
      <c r="R201" s="75" t="s">
        <v>44</v>
      </c>
      <c r="S201" s="75" t="s">
        <v>44</v>
      </c>
      <c r="T201" s="75" t="s">
        <v>44</v>
      </c>
      <c r="U201" s="75" t="s">
        <v>44</v>
      </c>
      <c r="V201" s="75"/>
      <c r="W201" s="75"/>
      <c r="X201" s="75"/>
      <c r="Y201" s="75"/>
      <c r="Z201" s="75"/>
      <c r="AA201" s="75"/>
      <c r="AB201" s="75"/>
      <c r="AC201" s="75"/>
      <c r="AD201" s="75"/>
      <c r="AE201" s="75"/>
      <c r="AF201" s="75"/>
      <c r="AG201" s="75"/>
      <c r="AH201" s="75"/>
    </row>
    <row r="202" spans="1:34" ht="14.5" x14ac:dyDescent="0.35">
      <c r="A202" s="104" t="str">
        <f t="shared" si="40"/>
        <v/>
      </c>
      <c r="B202" s="5" t="str">
        <f t="shared" si="39"/>
        <v/>
      </c>
      <c r="C202" s="336">
        <f t="shared" si="41"/>
        <v>0</v>
      </c>
      <c r="D202" s="73">
        <v>0</v>
      </c>
      <c r="E202" s="73">
        <v>0</v>
      </c>
      <c r="F202" s="74"/>
      <c r="G202" s="74"/>
      <c r="H202" s="75" t="s">
        <v>99</v>
      </c>
      <c r="I202" s="75" t="s">
        <v>99</v>
      </c>
      <c r="J202" s="75" t="s">
        <v>44</v>
      </c>
      <c r="K202" s="74" t="s">
        <v>99</v>
      </c>
      <c r="L202" s="74" t="s">
        <v>99</v>
      </c>
      <c r="M202" s="287" t="s">
        <v>99</v>
      </c>
      <c r="N202" s="74"/>
      <c r="O202" s="288" t="s">
        <v>99</v>
      </c>
      <c r="P202" s="74" t="s">
        <v>99</v>
      </c>
      <c r="Q202" s="75" t="s">
        <v>44</v>
      </c>
      <c r="R202" s="75" t="s">
        <v>44</v>
      </c>
      <c r="S202" s="75" t="s">
        <v>44</v>
      </c>
      <c r="T202" s="75" t="s">
        <v>44</v>
      </c>
      <c r="U202" s="75" t="s">
        <v>44</v>
      </c>
      <c r="V202" s="75"/>
      <c r="W202" s="75"/>
      <c r="X202" s="75"/>
      <c r="Y202" s="75"/>
      <c r="Z202" s="75"/>
      <c r="AA202" s="75"/>
      <c r="AB202" s="75"/>
      <c r="AC202" s="75"/>
      <c r="AD202" s="75"/>
      <c r="AE202" s="75"/>
      <c r="AF202" s="75"/>
      <c r="AG202" s="75"/>
      <c r="AH202" s="75"/>
    </row>
    <row r="203" spans="1:34" ht="14.5" x14ac:dyDescent="0.35">
      <c r="A203" s="104" t="str">
        <f t="shared" si="40"/>
        <v/>
      </c>
      <c r="B203" s="5" t="str">
        <f t="shared" si="39"/>
        <v/>
      </c>
      <c r="C203" s="336">
        <f t="shared" si="41"/>
        <v>0</v>
      </c>
      <c r="D203" s="73">
        <v>0</v>
      </c>
      <c r="E203" s="73">
        <v>0</v>
      </c>
      <c r="F203" s="74"/>
      <c r="G203" s="74"/>
      <c r="H203" s="75" t="s">
        <v>99</v>
      </c>
      <c r="I203" s="75" t="s">
        <v>99</v>
      </c>
      <c r="J203" s="75" t="s">
        <v>44</v>
      </c>
      <c r="K203" s="74" t="s">
        <v>99</v>
      </c>
      <c r="L203" s="74" t="s">
        <v>99</v>
      </c>
      <c r="M203" s="287" t="s">
        <v>99</v>
      </c>
      <c r="N203" s="74"/>
      <c r="O203" s="288" t="s">
        <v>99</v>
      </c>
      <c r="P203" s="74" t="s">
        <v>99</v>
      </c>
      <c r="Q203" s="75" t="s">
        <v>44</v>
      </c>
      <c r="R203" s="75" t="s">
        <v>44</v>
      </c>
      <c r="S203" s="75" t="s">
        <v>44</v>
      </c>
      <c r="T203" s="75" t="s">
        <v>44</v>
      </c>
      <c r="U203" s="75" t="s">
        <v>44</v>
      </c>
      <c r="V203" s="75"/>
      <c r="W203" s="75"/>
      <c r="X203" s="75"/>
      <c r="Y203" s="75"/>
      <c r="Z203" s="75"/>
      <c r="AA203" s="75"/>
      <c r="AB203" s="75"/>
      <c r="AC203" s="75"/>
      <c r="AD203" s="75"/>
      <c r="AE203" s="75"/>
      <c r="AF203" s="75"/>
      <c r="AG203" s="75"/>
      <c r="AH203" s="75"/>
    </row>
    <row r="204" spans="1:34" ht="14.5" x14ac:dyDescent="0.35">
      <c r="A204" s="104" t="str">
        <f t="shared" si="40"/>
        <v/>
      </c>
      <c r="B204" s="5" t="str">
        <f t="shared" si="39"/>
        <v/>
      </c>
      <c r="C204" s="336">
        <f t="shared" si="41"/>
        <v>0</v>
      </c>
      <c r="D204" s="73">
        <v>0</v>
      </c>
      <c r="E204" s="73">
        <v>0</v>
      </c>
      <c r="F204" s="74"/>
      <c r="G204" s="74"/>
      <c r="H204" s="75" t="s">
        <v>99</v>
      </c>
      <c r="I204" s="75" t="s">
        <v>99</v>
      </c>
      <c r="J204" s="75" t="s">
        <v>44</v>
      </c>
      <c r="K204" s="74" t="s">
        <v>99</v>
      </c>
      <c r="L204" s="74" t="s">
        <v>99</v>
      </c>
      <c r="M204" s="287" t="s">
        <v>99</v>
      </c>
      <c r="N204" s="74"/>
      <c r="O204" s="288" t="s">
        <v>99</v>
      </c>
      <c r="P204" s="74" t="s">
        <v>99</v>
      </c>
      <c r="Q204" s="75" t="s">
        <v>44</v>
      </c>
      <c r="R204" s="75" t="s">
        <v>44</v>
      </c>
      <c r="S204" s="75" t="s">
        <v>44</v>
      </c>
      <c r="T204" s="75" t="s">
        <v>44</v>
      </c>
      <c r="U204" s="75" t="s">
        <v>44</v>
      </c>
      <c r="V204" s="75"/>
      <c r="W204" s="75"/>
      <c r="X204" s="75"/>
      <c r="Y204" s="75"/>
      <c r="Z204" s="75"/>
      <c r="AA204" s="75"/>
      <c r="AB204" s="75"/>
      <c r="AC204" s="75"/>
      <c r="AD204" s="75"/>
      <c r="AE204" s="75"/>
      <c r="AF204" s="75"/>
      <c r="AG204" s="75"/>
      <c r="AH204" s="75"/>
    </row>
    <row r="205" spans="1:34" ht="14.5" x14ac:dyDescent="0.35">
      <c r="A205" s="104" t="str">
        <f t="shared" si="40"/>
        <v/>
      </c>
      <c r="B205" s="5" t="str">
        <f t="shared" si="39"/>
        <v/>
      </c>
      <c r="C205" s="336">
        <f t="shared" si="41"/>
        <v>0</v>
      </c>
      <c r="D205" s="73">
        <v>0</v>
      </c>
      <c r="E205" s="73">
        <v>0</v>
      </c>
      <c r="F205" s="74"/>
      <c r="G205" s="74"/>
      <c r="H205" s="75" t="s">
        <v>99</v>
      </c>
      <c r="I205" s="75" t="s">
        <v>99</v>
      </c>
      <c r="J205" s="75" t="s">
        <v>44</v>
      </c>
      <c r="K205" s="74" t="s">
        <v>99</v>
      </c>
      <c r="L205" s="74" t="s">
        <v>99</v>
      </c>
      <c r="M205" s="287" t="s">
        <v>99</v>
      </c>
      <c r="N205" s="74"/>
      <c r="O205" s="288" t="s">
        <v>99</v>
      </c>
      <c r="P205" s="74" t="s">
        <v>99</v>
      </c>
      <c r="Q205" s="75" t="s">
        <v>44</v>
      </c>
      <c r="R205" s="75" t="s">
        <v>44</v>
      </c>
      <c r="S205" s="75" t="s">
        <v>44</v>
      </c>
      <c r="T205" s="75" t="s">
        <v>44</v>
      </c>
      <c r="U205" s="75" t="s">
        <v>44</v>
      </c>
      <c r="V205" s="75"/>
      <c r="W205" s="75"/>
      <c r="X205" s="75"/>
      <c r="Y205" s="75"/>
      <c r="Z205" s="75"/>
      <c r="AA205" s="75"/>
      <c r="AB205" s="75"/>
      <c r="AC205" s="75"/>
      <c r="AD205" s="75"/>
      <c r="AE205" s="75"/>
      <c r="AF205" s="75"/>
      <c r="AG205" s="75"/>
      <c r="AH205" s="75"/>
    </row>
    <row r="206" spans="1:34" ht="14.5" x14ac:dyDescent="0.35">
      <c r="A206" s="104" t="str">
        <f t="shared" si="40"/>
        <v/>
      </c>
      <c r="B206" s="5" t="str">
        <f t="shared" si="39"/>
        <v/>
      </c>
      <c r="C206" s="336">
        <f t="shared" si="41"/>
        <v>0</v>
      </c>
      <c r="D206" s="73">
        <v>0</v>
      </c>
      <c r="E206" s="73">
        <v>0</v>
      </c>
      <c r="F206" s="74"/>
      <c r="G206" s="74"/>
      <c r="H206" s="75" t="s">
        <v>99</v>
      </c>
      <c r="I206" s="75" t="s">
        <v>99</v>
      </c>
      <c r="J206" s="75" t="s">
        <v>44</v>
      </c>
      <c r="K206" s="74" t="s">
        <v>99</v>
      </c>
      <c r="L206" s="74" t="s">
        <v>99</v>
      </c>
      <c r="M206" s="287" t="s">
        <v>99</v>
      </c>
      <c r="N206" s="74"/>
      <c r="O206" s="288" t="s">
        <v>99</v>
      </c>
      <c r="P206" s="74" t="s">
        <v>99</v>
      </c>
      <c r="Q206" s="75" t="s">
        <v>44</v>
      </c>
      <c r="R206" s="75" t="s">
        <v>44</v>
      </c>
      <c r="S206" s="75" t="s">
        <v>44</v>
      </c>
      <c r="T206" s="75" t="s">
        <v>44</v>
      </c>
      <c r="U206" s="75" t="s">
        <v>44</v>
      </c>
      <c r="V206" s="75"/>
      <c r="W206" s="75"/>
      <c r="X206" s="75"/>
      <c r="Y206" s="75"/>
      <c r="Z206" s="75"/>
      <c r="AA206" s="75"/>
      <c r="AB206" s="75"/>
      <c r="AC206" s="75"/>
      <c r="AD206" s="75"/>
      <c r="AE206" s="75"/>
      <c r="AF206" s="75"/>
      <c r="AG206" s="75"/>
      <c r="AH206" s="75"/>
    </row>
    <row r="207" spans="1:34" ht="14.5" x14ac:dyDescent="0.35">
      <c r="A207" s="104" t="str">
        <f t="shared" si="40"/>
        <v/>
      </c>
      <c r="B207" s="5" t="str">
        <f t="shared" si="39"/>
        <v/>
      </c>
      <c r="C207" s="336">
        <f t="shared" si="41"/>
        <v>0</v>
      </c>
      <c r="D207" s="73">
        <v>0</v>
      </c>
      <c r="E207" s="73">
        <v>0</v>
      </c>
      <c r="F207" s="74"/>
      <c r="G207" s="74"/>
      <c r="H207" s="75" t="s">
        <v>99</v>
      </c>
      <c r="I207" s="75" t="s">
        <v>99</v>
      </c>
      <c r="J207" s="75" t="s">
        <v>44</v>
      </c>
      <c r="K207" s="74" t="s">
        <v>99</v>
      </c>
      <c r="L207" s="74" t="s">
        <v>99</v>
      </c>
      <c r="M207" s="287" t="s">
        <v>99</v>
      </c>
      <c r="N207" s="74"/>
      <c r="O207" s="288" t="s">
        <v>99</v>
      </c>
      <c r="P207" s="74" t="s">
        <v>99</v>
      </c>
      <c r="Q207" s="75" t="s">
        <v>44</v>
      </c>
      <c r="R207" s="75" t="s">
        <v>44</v>
      </c>
      <c r="S207" s="75" t="s">
        <v>44</v>
      </c>
      <c r="T207" s="75" t="s">
        <v>44</v>
      </c>
      <c r="U207" s="75" t="s">
        <v>44</v>
      </c>
      <c r="V207" s="75"/>
      <c r="W207" s="75"/>
      <c r="X207" s="75"/>
      <c r="Y207" s="75"/>
      <c r="Z207" s="75"/>
      <c r="AA207" s="75"/>
      <c r="AB207" s="75"/>
      <c r="AC207" s="75"/>
      <c r="AD207" s="75"/>
      <c r="AE207" s="75"/>
      <c r="AF207" s="75"/>
      <c r="AG207" s="75"/>
      <c r="AH207" s="75"/>
    </row>
    <row r="208" spans="1:34" ht="14.5" x14ac:dyDescent="0.35">
      <c r="A208" s="104" t="str">
        <f t="shared" si="40"/>
        <v/>
      </c>
      <c r="B208" s="5" t="str">
        <f t="shared" si="39"/>
        <v/>
      </c>
      <c r="C208" s="336">
        <f t="shared" si="41"/>
        <v>0</v>
      </c>
      <c r="D208" s="73">
        <v>0</v>
      </c>
      <c r="E208" s="73">
        <v>0</v>
      </c>
      <c r="F208" s="74"/>
      <c r="G208" s="74"/>
      <c r="H208" s="75" t="s">
        <v>99</v>
      </c>
      <c r="I208" s="75" t="s">
        <v>99</v>
      </c>
      <c r="J208" s="75" t="s">
        <v>44</v>
      </c>
      <c r="K208" s="74" t="s">
        <v>99</v>
      </c>
      <c r="L208" s="74" t="s">
        <v>99</v>
      </c>
      <c r="M208" s="287" t="s">
        <v>99</v>
      </c>
      <c r="N208" s="74"/>
      <c r="O208" s="288" t="s">
        <v>99</v>
      </c>
      <c r="P208" s="74" t="s">
        <v>99</v>
      </c>
      <c r="Q208" s="75" t="s">
        <v>44</v>
      </c>
      <c r="R208" s="75" t="s">
        <v>44</v>
      </c>
      <c r="S208" s="75" t="s">
        <v>44</v>
      </c>
      <c r="T208" s="75" t="s">
        <v>44</v>
      </c>
      <c r="U208" s="75" t="s">
        <v>44</v>
      </c>
      <c r="V208" s="75"/>
      <c r="W208" s="75"/>
      <c r="X208" s="75"/>
      <c r="Y208" s="75"/>
      <c r="Z208" s="75"/>
      <c r="AA208" s="75"/>
      <c r="AB208" s="75"/>
      <c r="AC208" s="75"/>
      <c r="AD208" s="75"/>
      <c r="AE208" s="75"/>
      <c r="AF208" s="75"/>
      <c r="AG208" s="75"/>
      <c r="AH208" s="75"/>
    </row>
    <row r="209" spans="1:34" ht="14.5" x14ac:dyDescent="0.35">
      <c r="A209" s="104" t="str">
        <f t="shared" si="40"/>
        <v/>
      </c>
      <c r="B209" s="5" t="str">
        <f t="shared" si="39"/>
        <v/>
      </c>
      <c r="C209" s="336">
        <f t="shared" si="41"/>
        <v>0</v>
      </c>
      <c r="D209" s="73">
        <v>0</v>
      </c>
      <c r="E209" s="73">
        <v>0</v>
      </c>
      <c r="F209" s="74"/>
      <c r="G209" s="74"/>
      <c r="H209" s="75" t="s">
        <v>99</v>
      </c>
      <c r="I209" s="75" t="s">
        <v>99</v>
      </c>
      <c r="J209" s="75" t="s">
        <v>44</v>
      </c>
      <c r="K209" s="74" t="s">
        <v>99</v>
      </c>
      <c r="L209" s="74" t="s">
        <v>99</v>
      </c>
      <c r="M209" s="287" t="s">
        <v>99</v>
      </c>
      <c r="N209" s="74"/>
      <c r="O209" s="288" t="s">
        <v>99</v>
      </c>
      <c r="P209" s="74" t="s">
        <v>99</v>
      </c>
      <c r="Q209" s="75" t="s">
        <v>44</v>
      </c>
      <c r="R209" s="75" t="s">
        <v>44</v>
      </c>
      <c r="S209" s="75" t="s">
        <v>44</v>
      </c>
      <c r="T209" s="75" t="s">
        <v>44</v>
      </c>
      <c r="U209" s="75" t="s">
        <v>44</v>
      </c>
      <c r="V209" s="75"/>
      <c r="W209" s="75"/>
      <c r="X209" s="75"/>
      <c r="Y209" s="75"/>
      <c r="Z209" s="75"/>
      <c r="AA209" s="75"/>
      <c r="AB209" s="75"/>
      <c r="AC209" s="75"/>
      <c r="AD209" s="75"/>
      <c r="AE209" s="75"/>
      <c r="AF209" s="75"/>
      <c r="AG209" s="75"/>
      <c r="AH209" s="75"/>
    </row>
    <row r="210" spans="1:34" ht="14.5" x14ac:dyDescent="0.35">
      <c r="A210" s="104" t="str">
        <f t="shared" si="40"/>
        <v/>
      </c>
      <c r="B210" s="5" t="str">
        <f t="shared" si="39"/>
        <v/>
      </c>
      <c r="C210" s="336">
        <f t="shared" si="41"/>
        <v>0</v>
      </c>
      <c r="D210" s="73">
        <v>0</v>
      </c>
      <c r="E210" s="73">
        <v>0</v>
      </c>
      <c r="F210" s="74"/>
      <c r="G210" s="74"/>
      <c r="H210" s="75" t="s">
        <v>99</v>
      </c>
      <c r="I210" s="75" t="s">
        <v>99</v>
      </c>
      <c r="J210" s="75" t="s">
        <v>44</v>
      </c>
      <c r="K210" s="74" t="s">
        <v>99</v>
      </c>
      <c r="L210" s="74" t="s">
        <v>99</v>
      </c>
      <c r="M210" s="287" t="s">
        <v>99</v>
      </c>
      <c r="N210" s="74"/>
      <c r="O210" s="288" t="s">
        <v>99</v>
      </c>
      <c r="P210" s="74" t="s">
        <v>99</v>
      </c>
      <c r="Q210" s="75" t="s">
        <v>44</v>
      </c>
      <c r="R210" s="75" t="s">
        <v>44</v>
      </c>
      <c r="S210" s="75" t="s">
        <v>44</v>
      </c>
      <c r="T210" s="75" t="s">
        <v>44</v>
      </c>
      <c r="U210" s="75" t="s">
        <v>44</v>
      </c>
      <c r="V210" s="75"/>
      <c r="W210" s="75"/>
      <c r="X210" s="75"/>
      <c r="Y210" s="75"/>
      <c r="Z210" s="75"/>
      <c r="AA210" s="75"/>
      <c r="AB210" s="75"/>
      <c r="AC210" s="75"/>
      <c r="AD210" s="75"/>
      <c r="AE210" s="75"/>
      <c r="AF210" s="75"/>
      <c r="AG210" s="75"/>
      <c r="AH210" s="75"/>
    </row>
    <row r="211" spans="1:34" ht="14.5" x14ac:dyDescent="0.35">
      <c r="A211" s="104" t="str">
        <f t="shared" si="40"/>
        <v/>
      </c>
      <c r="B211" s="5" t="str">
        <f t="shared" si="39"/>
        <v/>
      </c>
      <c r="C211" s="336">
        <f t="shared" si="41"/>
        <v>0</v>
      </c>
      <c r="D211" s="73">
        <v>0</v>
      </c>
      <c r="E211" s="73">
        <v>0</v>
      </c>
      <c r="F211" s="74"/>
      <c r="G211" s="74"/>
      <c r="H211" s="75" t="s">
        <v>99</v>
      </c>
      <c r="I211" s="75" t="s">
        <v>99</v>
      </c>
      <c r="J211" s="75" t="s">
        <v>44</v>
      </c>
      <c r="K211" s="74" t="s">
        <v>99</v>
      </c>
      <c r="L211" s="74" t="s">
        <v>99</v>
      </c>
      <c r="M211" s="287" t="s">
        <v>99</v>
      </c>
      <c r="N211" s="74"/>
      <c r="O211" s="288" t="s">
        <v>99</v>
      </c>
      <c r="P211" s="74" t="s">
        <v>99</v>
      </c>
      <c r="Q211" s="75" t="s">
        <v>44</v>
      </c>
      <c r="R211" s="75" t="s">
        <v>44</v>
      </c>
      <c r="S211" s="75" t="s">
        <v>44</v>
      </c>
      <c r="T211" s="75" t="s">
        <v>44</v>
      </c>
      <c r="U211" s="75" t="s">
        <v>44</v>
      </c>
      <c r="V211" s="75"/>
      <c r="W211" s="75"/>
      <c r="X211" s="75"/>
      <c r="Y211" s="75"/>
      <c r="Z211" s="75"/>
      <c r="AA211" s="75"/>
      <c r="AB211" s="75"/>
      <c r="AC211" s="75"/>
      <c r="AD211" s="75"/>
      <c r="AE211" s="75"/>
      <c r="AF211" s="75"/>
      <c r="AG211" s="75"/>
      <c r="AH211" s="75"/>
    </row>
    <row r="212" spans="1:34" ht="14.5" x14ac:dyDescent="0.35">
      <c r="A212" s="104" t="str">
        <f t="shared" si="40"/>
        <v/>
      </c>
      <c r="B212" s="5" t="str">
        <f t="shared" si="39"/>
        <v/>
      </c>
      <c r="C212" s="336">
        <f t="shared" si="41"/>
        <v>0</v>
      </c>
      <c r="D212" s="73">
        <v>0</v>
      </c>
      <c r="E212" s="73">
        <v>0</v>
      </c>
      <c r="F212" s="74"/>
      <c r="G212" s="74"/>
      <c r="H212" s="75" t="s">
        <v>99</v>
      </c>
      <c r="I212" s="75" t="s">
        <v>99</v>
      </c>
      <c r="J212" s="75" t="s">
        <v>44</v>
      </c>
      <c r="K212" s="74" t="s">
        <v>99</v>
      </c>
      <c r="L212" s="74" t="s">
        <v>99</v>
      </c>
      <c r="M212" s="287" t="s">
        <v>99</v>
      </c>
      <c r="N212" s="74"/>
      <c r="O212" s="288" t="s">
        <v>99</v>
      </c>
      <c r="P212" s="74" t="s">
        <v>99</v>
      </c>
      <c r="Q212" s="75" t="s">
        <v>44</v>
      </c>
      <c r="R212" s="75" t="s">
        <v>44</v>
      </c>
      <c r="S212" s="75" t="s">
        <v>44</v>
      </c>
      <c r="T212" s="75" t="s">
        <v>44</v>
      </c>
      <c r="U212" s="75" t="s">
        <v>44</v>
      </c>
      <c r="V212" s="75"/>
      <c r="W212" s="75"/>
      <c r="X212" s="75"/>
      <c r="Y212" s="75"/>
      <c r="Z212" s="75"/>
      <c r="AA212" s="75"/>
      <c r="AB212" s="75"/>
      <c r="AC212" s="75"/>
      <c r="AD212" s="75"/>
      <c r="AE212" s="75"/>
      <c r="AF212" s="75"/>
      <c r="AG212" s="75"/>
      <c r="AH212" s="75"/>
    </row>
    <row r="213" spans="1:34" ht="14.5" x14ac:dyDescent="0.35">
      <c r="A213" s="104" t="str">
        <f t="shared" si="40"/>
        <v/>
      </c>
      <c r="B213" s="5" t="str">
        <f t="shared" si="39"/>
        <v/>
      </c>
      <c r="C213" s="336">
        <f t="shared" si="41"/>
        <v>0</v>
      </c>
      <c r="D213" s="73">
        <v>0</v>
      </c>
      <c r="E213" s="73">
        <v>0</v>
      </c>
      <c r="F213" s="74"/>
      <c r="G213" s="74"/>
      <c r="H213" s="75" t="s">
        <v>99</v>
      </c>
      <c r="I213" s="75" t="s">
        <v>99</v>
      </c>
      <c r="J213" s="75" t="s">
        <v>44</v>
      </c>
      <c r="K213" s="74" t="s">
        <v>99</v>
      </c>
      <c r="L213" s="74" t="s">
        <v>99</v>
      </c>
      <c r="M213" s="287" t="s">
        <v>99</v>
      </c>
      <c r="N213" s="74"/>
      <c r="O213" s="288" t="s">
        <v>99</v>
      </c>
      <c r="P213" s="74" t="s">
        <v>99</v>
      </c>
      <c r="Q213" s="75" t="s">
        <v>44</v>
      </c>
      <c r="R213" s="75" t="s">
        <v>44</v>
      </c>
      <c r="S213" s="75" t="s">
        <v>44</v>
      </c>
      <c r="T213" s="75" t="s">
        <v>44</v>
      </c>
      <c r="U213" s="75" t="s">
        <v>44</v>
      </c>
      <c r="V213" s="75"/>
      <c r="W213" s="75"/>
      <c r="X213" s="75"/>
      <c r="Y213" s="75"/>
      <c r="Z213" s="75"/>
      <c r="AA213" s="75"/>
      <c r="AB213" s="75"/>
      <c r="AC213" s="75"/>
      <c r="AD213" s="75"/>
      <c r="AE213" s="75"/>
      <c r="AF213" s="75"/>
      <c r="AG213" s="75"/>
      <c r="AH213" s="75"/>
    </row>
    <row r="214" spans="1:34" ht="14.5" x14ac:dyDescent="0.35">
      <c r="A214" s="104" t="str">
        <f t="shared" si="40"/>
        <v/>
      </c>
      <c r="B214" s="5" t="str">
        <f t="shared" si="39"/>
        <v/>
      </c>
      <c r="C214" s="336">
        <f t="shared" si="41"/>
        <v>0</v>
      </c>
      <c r="D214" s="73">
        <v>0</v>
      </c>
      <c r="E214" s="73">
        <v>0</v>
      </c>
      <c r="F214" s="74"/>
      <c r="G214" s="74"/>
      <c r="H214" s="75" t="s">
        <v>99</v>
      </c>
      <c r="I214" s="75" t="s">
        <v>99</v>
      </c>
      <c r="J214" s="75" t="s">
        <v>44</v>
      </c>
      <c r="K214" s="74" t="s">
        <v>99</v>
      </c>
      <c r="L214" s="74" t="s">
        <v>99</v>
      </c>
      <c r="M214" s="287" t="s">
        <v>99</v>
      </c>
      <c r="N214" s="74"/>
      <c r="O214" s="288" t="s">
        <v>99</v>
      </c>
      <c r="P214" s="74" t="s">
        <v>99</v>
      </c>
      <c r="Q214" s="75" t="s">
        <v>44</v>
      </c>
      <c r="R214" s="75" t="s">
        <v>44</v>
      </c>
      <c r="S214" s="75" t="s">
        <v>44</v>
      </c>
      <c r="T214" s="75" t="s">
        <v>44</v>
      </c>
      <c r="U214" s="75" t="s">
        <v>44</v>
      </c>
      <c r="V214" s="75"/>
      <c r="W214" s="75"/>
      <c r="X214" s="75"/>
      <c r="Y214" s="75"/>
      <c r="Z214" s="75"/>
      <c r="AA214" s="75"/>
      <c r="AB214" s="75"/>
      <c r="AC214" s="75"/>
      <c r="AD214" s="75"/>
      <c r="AE214" s="75"/>
      <c r="AF214" s="75"/>
      <c r="AG214" s="75"/>
      <c r="AH214" s="75"/>
    </row>
    <row r="215" spans="1:34" ht="14.5" x14ac:dyDescent="0.35">
      <c r="A215" s="104" t="str">
        <f t="shared" si="40"/>
        <v/>
      </c>
      <c r="B215" s="5" t="str">
        <f t="shared" si="39"/>
        <v/>
      </c>
      <c r="C215" s="336">
        <f t="shared" si="41"/>
        <v>0</v>
      </c>
      <c r="D215" s="73">
        <v>0</v>
      </c>
      <c r="E215" s="73">
        <v>0</v>
      </c>
      <c r="F215" s="74"/>
      <c r="G215" s="74"/>
      <c r="H215" s="75" t="s">
        <v>99</v>
      </c>
      <c r="I215" s="75" t="s">
        <v>99</v>
      </c>
      <c r="J215" s="75" t="s">
        <v>44</v>
      </c>
      <c r="K215" s="74" t="s">
        <v>99</v>
      </c>
      <c r="L215" s="74" t="s">
        <v>99</v>
      </c>
      <c r="M215" s="287" t="s">
        <v>99</v>
      </c>
      <c r="N215" s="74"/>
      <c r="O215" s="288" t="s">
        <v>99</v>
      </c>
      <c r="P215" s="74" t="s">
        <v>99</v>
      </c>
      <c r="Q215" s="75" t="s">
        <v>44</v>
      </c>
      <c r="R215" s="75" t="s">
        <v>44</v>
      </c>
      <c r="S215" s="75" t="s">
        <v>44</v>
      </c>
      <c r="T215" s="75" t="s">
        <v>44</v>
      </c>
      <c r="U215" s="75" t="s">
        <v>44</v>
      </c>
      <c r="V215" s="75"/>
      <c r="W215" s="75"/>
      <c r="X215" s="75"/>
      <c r="Y215" s="75"/>
      <c r="Z215" s="75"/>
      <c r="AA215" s="75"/>
      <c r="AB215" s="75"/>
      <c r="AC215" s="75"/>
      <c r="AD215" s="75"/>
      <c r="AE215" s="75"/>
      <c r="AF215" s="75"/>
      <c r="AG215" s="75"/>
      <c r="AH215" s="75"/>
    </row>
    <row r="216" spans="1:34" ht="14.5" x14ac:dyDescent="0.35">
      <c r="A216" s="104" t="str">
        <f t="shared" si="40"/>
        <v/>
      </c>
      <c r="B216" s="5" t="str">
        <f t="shared" si="39"/>
        <v/>
      </c>
      <c r="C216" s="336">
        <f t="shared" si="41"/>
        <v>0</v>
      </c>
      <c r="D216" s="73">
        <v>0</v>
      </c>
      <c r="E216" s="73">
        <v>0</v>
      </c>
      <c r="F216" s="74"/>
      <c r="G216" s="74"/>
      <c r="H216" s="75" t="s">
        <v>99</v>
      </c>
      <c r="I216" s="75" t="s">
        <v>99</v>
      </c>
      <c r="J216" s="75" t="s">
        <v>44</v>
      </c>
      <c r="K216" s="74" t="s">
        <v>99</v>
      </c>
      <c r="L216" s="74" t="s">
        <v>99</v>
      </c>
      <c r="M216" s="287" t="s">
        <v>99</v>
      </c>
      <c r="N216" s="74"/>
      <c r="O216" s="288" t="s">
        <v>99</v>
      </c>
      <c r="P216" s="74" t="s">
        <v>99</v>
      </c>
      <c r="Q216" s="75" t="s">
        <v>44</v>
      </c>
      <c r="R216" s="75" t="s">
        <v>44</v>
      </c>
      <c r="S216" s="75" t="s">
        <v>44</v>
      </c>
      <c r="T216" s="75" t="s">
        <v>44</v>
      </c>
      <c r="U216" s="75" t="s">
        <v>44</v>
      </c>
      <c r="V216" s="75"/>
      <c r="W216" s="75"/>
      <c r="X216" s="75"/>
      <c r="Y216" s="75"/>
      <c r="Z216" s="75"/>
      <c r="AA216" s="75"/>
      <c r="AB216" s="75"/>
      <c r="AC216" s="75"/>
      <c r="AD216" s="75"/>
      <c r="AE216" s="75"/>
      <c r="AF216" s="75"/>
      <c r="AG216" s="75"/>
      <c r="AH216" s="75"/>
    </row>
    <row r="217" spans="1:34" ht="14.5" x14ac:dyDescent="0.35">
      <c r="A217" s="104" t="str">
        <f t="shared" si="40"/>
        <v/>
      </c>
      <c r="B217" s="5" t="str">
        <f t="shared" si="39"/>
        <v/>
      </c>
      <c r="C217" s="336">
        <f t="shared" si="41"/>
        <v>0</v>
      </c>
      <c r="D217" s="73">
        <v>0</v>
      </c>
      <c r="E217" s="73">
        <v>0</v>
      </c>
      <c r="F217" s="74"/>
      <c r="G217" s="74"/>
      <c r="H217" s="75" t="s">
        <v>99</v>
      </c>
      <c r="I217" s="75" t="s">
        <v>99</v>
      </c>
      <c r="J217" s="75" t="s">
        <v>44</v>
      </c>
      <c r="K217" s="74" t="s">
        <v>99</v>
      </c>
      <c r="L217" s="74" t="s">
        <v>99</v>
      </c>
      <c r="M217" s="287" t="s">
        <v>99</v>
      </c>
      <c r="N217" s="74"/>
      <c r="O217" s="288" t="s">
        <v>99</v>
      </c>
      <c r="P217" s="74" t="s">
        <v>99</v>
      </c>
      <c r="Q217" s="75" t="s">
        <v>44</v>
      </c>
      <c r="R217" s="75" t="s">
        <v>44</v>
      </c>
      <c r="S217" s="75" t="s">
        <v>44</v>
      </c>
      <c r="T217" s="75" t="s">
        <v>44</v>
      </c>
      <c r="U217" s="75" t="s">
        <v>44</v>
      </c>
      <c r="V217" s="75"/>
      <c r="W217" s="75"/>
      <c r="X217" s="75"/>
      <c r="Y217" s="75"/>
      <c r="Z217" s="75"/>
      <c r="AA217" s="75"/>
      <c r="AB217" s="75"/>
      <c r="AC217" s="75"/>
      <c r="AD217" s="75"/>
      <c r="AE217" s="75"/>
      <c r="AF217" s="75"/>
      <c r="AG217" s="75"/>
      <c r="AH217" s="75"/>
    </row>
    <row r="218" spans="1:34" ht="14.5" x14ac:dyDescent="0.35">
      <c r="A218" s="104" t="str">
        <f t="shared" si="40"/>
        <v/>
      </c>
      <c r="B218" s="5" t="str">
        <f t="shared" si="39"/>
        <v/>
      </c>
      <c r="C218" s="336">
        <f t="shared" si="41"/>
        <v>0</v>
      </c>
      <c r="D218" s="73">
        <v>0</v>
      </c>
      <c r="E218" s="73">
        <v>0</v>
      </c>
      <c r="F218" s="74"/>
      <c r="G218" s="74"/>
      <c r="H218" s="75" t="s">
        <v>99</v>
      </c>
      <c r="I218" s="75" t="s">
        <v>99</v>
      </c>
      <c r="J218" s="75" t="s">
        <v>44</v>
      </c>
      <c r="K218" s="74" t="s">
        <v>99</v>
      </c>
      <c r="L218" s="74" t="s">
        <v>99</v>
      </c>
      <c r="M218" s="287" t="s">
        <v>99</v>
      </c>
      <c r="N218" s="74"/>
      <c r="O218" s="288" t="s">
        <v>99</v>
      </c>
      <c r="P218" s="74" t="s">
        <v>99</v>
      </c>
      <c r="Q218" s="75" t="s">
        <v>44</v>
      </c>
      <c r="R218" s="75" t="s">
        <v>44</v>
      </c>
      <c r="S218" s="75" t="s">
        <v>44</v>
      </c>
      <c r="T218" s="75" t="s">
        <v>44</v>
      </c>
      <c r="U218" s="75" t="s">
        <v>44</v>
      </c>
      <c r="V218" s="75"/>
      <c r="W218" s="75"/>
      <c r="X218" s="75"/>
      <c r="Y218" s="75"/>
      <c r="Z218" s="75"/>
      <c r="AA218" s="75"/>
      <c r="AB218" s="75"/>
      <c r="AC218" s="75"/>
      <c r="AD218" s="75"/>
      <c r="AE218" s="75"/>
      <c r="AF218" s="75"/>
      <c r="AG218" s="75"/>
      <c r="AH218" s="75"/>
    </row>
    <row r="219" spans="1:34" ht="14.5" x14ac:dyDescent="0.35">
      <c r="A219" s="104" t="str">
        <f t="shared" si="40"/>
        <v/>
      </c>
      <c r="B219" s="5" t="str">
        <f t="shared" si="39"/>
        <v/>
      </c>
      <c r="C219" s="336">
        <f t="shared" si="41"/>
        <v>0</v>
      </c>
      <c r="D219" s="73">
        <v>0</v>
      </c>
      <c r="E219" s="73">
        <v>0</v>
      </c>
      <c r="F219" s="74"/>
      <c r="G219" s="74"/>
      <c r="H219" s="75" t="s">
        <v>99</v>
      </c>
      <c r="I219" s="75" t="s">
        <v>99</v>
      </c>
      <c r="J219" s="75" t="s">
        <v>44</v>
      </c>
      <c r="K219" s="74" t="s">
        <v>99</v>
      </c>
      <c r="L219" s="74" t="s">
        <v>99</v>
      </c>
      <c r="M219" s="287" t="s">
        <v>99</v>
      </c>
      <c r="N219" s="74"/>
      <c r="O219" s="288" t="s">
        <v>99</v>
      </c>
      <c r="P219" s="74" t="s">
        <v>99</v>
      </c>
      <c r="Q219" s="75" t="s">
        <v>44</v>
      </c>
      <c r="R219" s="75" t="s">
        <v>44</v>
      </c>
      <c r="S219" s="75" t="s">
        <v>44</v>
      </c>
      <c r="T219" s="75" t="s">
        <v>44</v>
      </c>
      <c r="U219" s="75" t="s">
        <v>44</v>
      </c>
      <c r="V219" s="75"/>
      <c r="W219" s="75"/>
      <c r="X219" s="75"/>
      <c r="Y219" s="75"/>
      <c r="Z219" s="75"/>
      <c r="AA219" s="75"/>
      <c r="AB219" s="75"/>
      <c r="AC219" s="75"/>
      <c r="AD219" s="75"/>
      <c r="AE219" s="75"/>
      <c r="AF219" s="75"/>
      <c r="AG219" s="75"/>
      <c r="AH219" s="75"/>
    </row>
    <row r="220" spans="1:34" ht="14.5" x14ac:dyDescent="0.35">
      <c r="A220" s="104" t="str">
        <f t="shared" si="40"/>
        <v/>
      </c>
      <c r="B220" s="5" t="str">
        <f t="shared" si="39"/>
        <v/>
      </c>
      <c r="C220" s="336">
        <f t="shared" si="41"/>
        <v>0</v>
      </c>
      <c r="D220" s="73">
        <v>0</v>
      </c>
      <c r="E220" s="73">
        <v>0</v>
      </c>
      <c r="F220" s="74"/>
      <c r="G220" s="74"/>
      <c r="H220" s="75" t="s">
        <v>99</v>
      </c>
      <c r="I220" s="75" t="s">
        <v>99</v>
      </c>
      <c r="J220" s="75" t="s">
        <v>44</v>
      </c>
      <c r="K220" s="74" t="s">
        <v>99</v>
      </c>
      <c r="L220" s="74" t="s">
        <v>99</v>
      </c>
      <c r="M220" s="287" t="s">
        <v>99</v>
      </c>
      <c r="N220" s="74"/>
      <c r="O220" s="288" t="s">
        <v>99</v>
      </c>
      <c r="P220" s="74" t="s">
        <v>99</v>
      </c>
      <c r="Q220" s="75" t="s">
        <v>44</v>
      </c>
      <c r="R220" s="75" t="s">
        <v>44</v>
      </c>
      <c r="S220" s="75" t="s">
        <v>44</v>
      </c>
      <c r="T220" s="75" t="s">
        <v>44</v>
      </c>
      <c r="U220" s="75" t="s">
        <v>44</v>
      </c>
      <c r="V220" s="75"/>
      <c r="W220" s="75"/>
      <c r="X220" s="75"/>
      <c r="Y220" s="75"/>
      <c r="Z220" s="75"/>
      <c r="AA220" s="75"/>
      <c r="AB220" s="75"/>
      <c r="AC220" s="75"/>
      <c r="AD220" s="75"/>
      <c r="AE220" s="75"/>
      <c r="AF220" s="75"/>
      <c r="AG220" s="75"/>
      <c r="AH220" s="75"/>
    </row>
    <row r="221" spans="1:34" ht="14.5" x14ac:dyDescent="0.35">
      <c r="A221" s="104" t="str">
        <f t="shared" si="40"/>
        <v/>
      </c>
      <c r="B221" s="5" t="str">
        <f t="shared" si="39"/>
        <v/>
      </c>
      <c r="C221" s="336">
        <f t="shared" si="41"/>
        <v>0</v>
      </c>
      <c r="D221" s="73">
        <v>0</v>
      </c>
      <c r="E221" s="73">
        <v>0</v>
      </c>
      <c r="F221" s="74"/>
      <c r="G221" s="74"/>
      <c r="H221" s="75" t="s">
        <v>99</v>
      </c>
      <c r="I221" s="75" t="s">
        <v>99</v>
      </c>
      <c r="J221" s="75" t="s">
        <v>44</v>
      </c>
      <c r="K221" s="74" t="s">
        <v>99</v>
      </c>
      <c r="L221" s="74" t="s">
        <v>99</v>
      </c>
      <c r="M221" s="287" t="s">
        <v>99</v>
      </c>
      <c r="N221" s="74"/>
      <c r="O221" s="288" t="s">
        <v>99</v>
      </c>
      <c r="P221" s="74" t="s">
        <v>99</v>
      </c>
      <c r="Q221" s="75" t="s">
        <v>44</v>
      </c>
      <c r="R221" s="75" t="s">
        <v>44</v>
      </c>
      <c r="S221" s="75" t="s">
        <v>44</v>
      </c>
      <c r="T221" s="75" t="s">
        <v>44</v>
      </c>
      <c r="U221" s="75" t="s">
        <v>44</v>
      </c>
      <c r="V221" s="75"/>
      <c r="W221" s="75"/>
      <c r="X221" s="75"/>
      <c r="Y221" s="75"/>
      <c r="Z221" s="75"/>
      <c r="AA221" s="75"/>
      <c r="AB221" s="75"/>
      <c r="AC221" s="75"/>
      <c r="AD221" s="75"/>
      <c r="AE221" s="75"/>
      <c r="AF221" s="75"/>
      <c r="AG221" s="75"/>
      <c r="AH221" s="75"/>
    </row>
    <row r="222" spans="1:34" ht="14.5" x14ac:dyDescent="0.35">
      <c r="A222" s="104" t="str">
        <f t="shared" si="40"/>
        <v/>
      </c>
      <c r="B222" s="5" t="str">
        <f t="shared" si="39"/>
        <v/>
      </c>
      <c r="C222" s="336">
        <f t="shared" si="41"/>
        <v>0</v>
      </c>
      <c r="D222" s="73">
        <v>0</v>
      </c>
      <c r="E222" s="73">
        <v>0</v>
      </c>
      <c r="F222" s="74"/>
      <c r="G222" s="74"/>
      <c r="H222" s="75" t="s">
        <v>99</v>
      </c>
      <c r="I222" s="75" t="s">
        <v>99</v>
      </c>
      <c r="J222" s="75" t="s">
        <v>44</v>
      </c>
      <c r="K222" s="74" t="s">
        <v>99</v>
      </c>
      <c r="L222" s="74" t="s">
        <v>99</v>
      </c>
      <c r="M222" s="287" t="s">
        <v>99</v>
      </c>
      <c r="N222" s="74"/>
      <c r="O222" s="288" t="s">
        <v>99</v>
      </c>
      <c r="P222" s="74" t="s">
        <v>99</v>
      </c>
      <c r="Q222" s="75" t="s">
        <v>44</v>
      </c>
      <c r="R222" s="75" t="s">
        <v>44</v>
      </c>
      <c r="S222" s="75" t="s">
        <v>44</v>
      </c>
      <c r="T222" s="75" t="s">
        <v>44</v>
      </c>
      <c r="U222" s="75" t="s">
        <v>44</v>
      </c>
      <c r="V222" s="75"/>
      <c r="W222" s="75"/>
      <c r="X222" s="75"/>
      <c r="Y222" s="75"/>
      <c r="Z222" s="75"/>
      <c r="AA222" s="75"/>
      <c r="AB222" s="75"/>
      <c r="AC222" s="75"/>
      <c r="AD222" s="75"/>
      <c r="AE222" s="75"/>
      <c r="AF222" s="75"/>
      <c r="AG222" s="75"/>
      <c r="AH222" s="75"/>
    </row>
    <row r="223" spans="1:34" ht="14.5" x14ac:dyDescent="0.35">
      <c r="A223" s="104" t="str">
        <f t="shared" si="40"/>
        <v/>
      </c>
      <c r="B223" s="5" t="str">
        <f t="shared" si="39"/>
        <v/>
      </c>
      <c r="C223" s="336">
        <f t="shared" si="41"/>
        <v>0</v>
      </c>
      <c r="D223" s="73">
        <v>0</v>
      </c>
      <c r="E223" s="73">
        <v>0</v>
      </c>
      <c r="F223" s="74"/>
      <c r="G223" s="74"/>
      <c r="H223" s="75" t="s">
        <v>99</v>
      </c>
      <c r="I223" s="75" t="s">
        <v>99</v>
      </c>
      <c r="J223" s="75" t="s">
        <v>44</v>
      </c>
      <c r="K223" s="74" t="s">
        <v>99</v>
      </c>
      <c r="L223" s="74" t="s">
        <v>99</v>
      </c>
      <c r="M223" s="287" t="s">
        <v>99</v>
      </c>
      <c r="N223" s="74"/>
      <c r="O223" s="288" t="s">
        <v>99</v>
      </c>
      <c r="P223" s="74" t="s">
        <v>99</v>
      </c>
      <c r="Q223" s="75" t="s">
        <v>44</v>
      </c>
      <c r="R223" s="75" t="s">
        <v>44</v>
      </c>
      <c r="S223" s="75" t="s">
        <v>44</v>
      </c>
      <c r="T223" s="75" t="s">
        <v>44</v>
      </c>
      <c r="U223" s="75" t="s">
        <v>44</v>
      </c>
      <c r="V223" s="75"/>
      <c r="W223" s="75"/>
      <c r="X223" s="75"/>
      <c r="Y223" s="75"/>
      <c r="Z223" s="75"/>
      <c r="AA223" s="75"/>
      <c r="AB223" s="75"/>
      <c r="AC223" s="75"/>
      <c r="AD223" s="75"/>
      <c r="AE223" s="75"/>
      <c r="AF223" s="75"/>
      <c r="AG223" s="75"/>
      <c r="AH223" s="75"/>
    </row>
  </sheetData>
  <sheetProtection algorithmName="SHA-512" hashValue="7CY1T3bBe6wiwqHSK3Bsf+zbDSsFrdjEc9ET865QuKNqxARvJcMfluxgeBzntwxTTULsvXz+MfkzSzxHsptM8A==" saltValue="k3QRjthOegfcGXxUcIyspA==" spinCount="100000" sheet="1" objects="1" scenarios="1" selectLockedCells="1"/>
  <protectedRanges>
    <protectedRange algorithmName="SHA-512" hashValue="OYL7IpzYZUTyNBanTkQT5yh5RxOVXwYp8BaONQq7WC0kJ7/8Ob2Wi2g5NlPViWFuWorKUQUfppPej08GsiQGQw==" saltValue="gRzn3jhToYnoSoRiBPsDEQ==" spinCount="100000" sqref="E23:E223" name="Range2_1"/>
    <protectedRange algorithmName="SHA-512" hashValue="OYL7IpzYZUTyNBanTkQT5yh5RxOVXwYp8BaONQq7WC0kJ7/8Ob2Wi2g5NlPViWFuWorKUQUfppPej08GsiQGQw==" saltValue="gRzn3jhToYnoSoRiBPsDEQ==" spinCount="100000" sqref="H21:I22 R20:R22" name="Range2_2"/>
    <protectedRange algorithmName="SHA-512" hashValue="OYL7IpzYZUTyNBanTkQT5yh5RxOVXwYp8BaONQq7WC0kJ7/8Ob2Wi2g5NlPViWFuWorKUQUfppPej08GsiQGQw==" saltValue="gRzn3jhToYnoSoRiBPsDEQ==" spinCount="100000" sqref="D21:D22 F21:G22" name="Range2_1_4"/>
    <protectedRange algorithmName="SHA-512" hashValue="OYL7IpzYZUTyNBanTkQT5yh5RxOVXwYp8BaONQq7WC0kJ7/8Ob2Wi2g5NlPViWFuWorKUQUfppPej08GsiQGQw==" saltValue="gRzn3jhToYnoSoRiBPsDEQ==" spinCount="100000" sqref="E21:E22" name="Range2_1_5"/>
    <protectedRange algorithmName="SHA-512" hashValue="OYL7IpzYZUTyNBanTkQT5yh5RxOVXwYp8BaONQq7WC0kJ7/8Ob2Wi2g5NlPViWFuWorKUQUfppPej08GsiQGQw==" saltValue="gRzn3jhToYnoSoRiBPsDEQ==" spinCount="100000" sqref="K12:K22 P4:Q22" name="Range2_3"/>
    <protectedRange algorithmName="SHA-512" hashValue="OYL7IpzYZUTyNBanTkQT5yh5RxOVXwYp8BaONQq7WC0kJ7/8Ob2Wi2g5NlPViWFuWorKUQUfppPej08GsiQGQw==" saltValue="gRzn3jhToYnoSoRiBPsDEQ==" spinCount="100000" sqref="L23:L223" name="Range2_4"/>
    <protectedRange algorithmName="SHA-512" hashValue="OYL7IpzYZUTyNBanTkQT5yh5RxOVXwYp8BaONQq7WC0kJ7/8Ob2Wi2g5NlPViWFuWorKUQUfppPej08GsiQGQw==" saltValue="gRzn3jhToYnoSoRiBPsDEQ==" spinCount="100000" sqref="L12:L22" name="Range2_3_1"/>
    <protectedRange algorithmName="SHA-512" hashValue="xRZcgDTZbKdIZKvk4oNSbH2eaGpay91EDf9Lh8HcXDOQVkRWTGhHH3pCQIW3exVT+ferwUygeOULdi3zWczzUw==" saltValue="UsisErNAmtTaAvuwXHgWsA==" spinCount="100000" sqref="A4" name="Range1"/>
    <protectedRange algorithmName="SHA-512" hashValue="OYL7IpzYZUTyNBanTkQT5yh5RxOVXwYp8BaONQq7WC0kJ7/8Ob2Wi2g5NlPViWFuWorKUQUfppPej08GsiQGQw==" saltValue="gRzn3jhToYnoSoRiBPsDEQ==" spinCount="100000" sqref="I12:I19 H12:H20" name="Range2_4_1"/>
    <protectedRange algorithmName="SHA-512" hashValue="OYL7IpzYZUTyNBanTkQT5yh5RxOVXwYp8BaONQq7WC0kJ7/8Ob2Wi2g5NlPViWFuWorKUQUfppPej08GsiQGQw==" saltValue="gRzn3jhToYnoSoRiBPsDEQ==" spinCount="100000" sqref="I20" name="Range2_2_1"/>
    <protectedRange algorithmName="SHA-512" hashValue="OYL7IpzYZUTyNBanTkQT5yh5RxOVXwYp8BaONQq7WC0kJ7/8Ob2Wi2g5NlPViWFuWorKUQUfppPej08GsiQGQw==" saltValue="gRzn3jhToYnoSoRiBPsDEQ==" spinCount="100000" sqref="F20:G20" name="Range2_1_4_1"/>
    <protectedRange algorithmName="SHA-512" hashValue="OYL7IpzYZUTyNBanTkQT5yh5RxOVXwYp8BaONQq7WC0kJ7/8Ob2Wi2g5NlPViWFuWorKUQUfppPej08GsiQGQw==" saltValue="gRzn3jhToYnoSoRiBPsDEQ==" spinCount="100000" sqref="E20" name="Range2_1_5_1"/>
    <protectedRange algorithmName="SHA-512" hashValue="OYL7IpzYZUTyNBanTkQT5yh5RxOVXwYp8BaONQq7WC0kJ7/8Ob2Wi2g5NlPViWFuWorKUQUfppPej08GsiQGQw==" saltValue="gRzn3jhToYnoSoRiBPsDEQ==" spinCount="100000" sqref="D12:F19" name="Range2_1_6"/>
    <protectedRange algorithmName="SHA-512" hashValue="OYL7IpzYZUTyNBanTkQT5yh5RxOVXwYp8BaONQq7WC0kJ7/8Ob2Wi2g5NlPViWFuWorKUQUfppPej08GsiQGQw==" saltValue="gRzn3jhToYnoSoRiBPsDEQ==" spinCount="100000" sqref="H4:I11" name="Range2_5"/>
    <protectedRange algorithmName="SHA-512" hashValue="OYL7IpzYZUTyNBanTkQT5yh5RxOVXwYp8BaONQq7WC0kJ7/8Ob2Wi2g5NlPViWFuWorKUQUfppPej08GsiQGQw==" saltValue="gRzn3jhToYnoSoRiBPsDEQ==" spinCount="100000" sqref="D4:G4 F5:G9 D5:E11 F10:F11" name="Range2_1_7"/>
    <protectedRange algorithmName="SHA-512" hashValue="OYL7IpzYZUTyNBanTkQT5yh5RxOVXwYp8BaONQq7WC0kJ7/8Ob2Wi2g5NlPViWFuWorKUQUfppPej08GsiQGQw==" saltValue="gRzn3jhToYnoSoRiBPsDEQ==" spinCount="100000" sqref="K4:L11" name="Range2_3_2"/>
    <protectedRange algorithmName="SHA-512" hashValue="OYL7IpzYZUTyNBanTkQT5yh5RxOVXwYp8BaONQq7WC0kJ7/8Ob2Wi2g5NlPViWFuWorKUQUfppPej08GsiQGQw==" saltValue="gRzn3jhToYnoSoRiBPsDEQ==" spinCount="100000" sqref="N4:N223" name="Range2_1_7_1"/>
  </protectedRanges>
  <mergeCells count="39">
    <mergeCell ref="AO2:AO3"/>
    <mergeCell ref="AP2:AP3"/>
    <mergeCell ref="AQ2:AQ3"/>
    <mergeCell ref="AR2:AR3"/>
    <mergeCell ref="G2:G3"/>
    <mergeCell ref="H2:H3"/>
    <mergeCell ref="I2:I3"/>
    <mergeCell ref="J2:J3"/>
    <mergeCell ref="AK2:AK3"/>
    <mergeCell ref="Q2:Q3"/>
    <mergeCell ref="R2:R3"/>
    <mergeCell ref="P2:P3"/>
    <mergeCell ref="K2:K3"/>
    <mergeCell ref="S2:S3"/>
    <mergeCell ref="T2:T3"/>
    <mergeCell ref="U2:U3"/>
    <mergeCell ref="A1:F1"/>
    <mergeCell ref="A2:A3"/>
    <mergeCell ref="B2:B3"/>
    <mergeCell ref="D2:D3"/>
    <mergeCell ref="E2:E3"/>
    <mergeCell ref="F2:F3"/>
    <mergeCell ref="C2:C3"/>
    <mergeCell ref="L2:O2"/>
    <mergeCell ref="AJ1:AK1"/>
    <mergeCell ref="AP1:AQ1"/>
    <mergeCell ref="AS1:AT1"/>
    <mergeCell ref="AV1:AW1"/>
    <mergeCell ref="AI2:AI3"/>
    <mergeCell ref="AJ2:AJ3"/>
    <mergeCell ref="AS2:AS3"/>
    <mergeCell ref="AT2:AT3"/>
    <mergeCell ref="AU2:AU3"/>
    <mergeCell ref="AV2:AV3"/>
    <mergeCell ref="AW2:AW3"/>
    <mergeCell ref="AM1:AN1"/>
    <mergeCell ref="AL2:AL3"/>
    <mergeCell ref="AM2:AM3"/>
    <mergeCell ref="AN2:AN3"/>
  </mergeCells>
  <phoneticPr fontId="9" type="noConversion"/>
  <conditionalFormatting sqref="E1 E54:E1048576">
    <cfRule type="cellIs" dxfId="107" priority="194" operator="greaterThan">
      <formula>12.3</formula>
    </cfRule>
  </conditionalFormatting>
  <conditionalFormatting sqref="E44:E53">
    <cfRule type="cellIs" dxfId="106" priority="35" operator="greaterThan">
      <formula>12.3</formula>
    </cfRule>
  </conditionalFormatting>
  <conditionalFormatting sqref="E36 E38 E40:E43">
    <cfRule type="cellIs" dxfId="105" priority="34" operator="greaterThan">
      <formula>12.3</formula>
    </cfRule>
  </conditionalFormatting>
  <conditionalFormatting sqref="E34">
    <cfRule type="cellIs" dxfId="104" priority="33" operator="greaterThan">
      <formula>12.3</formula>
    </cfRule>
  </conditionalFormatting>
  <conditionalFormatting sqref="E4:E10 E12 E14 E16 E18 E20 E22 E24 E26 E28 E30 E32">
    <cfRule type="cellIs" dxfId="103" priority="32" operator="greaterThan">
      <formula>12.3</formula>
    </cfRule>
  </conditionalFormatting>
  <conditionalFormatting sqref="E4:E10 E12 E14 E16 E18 E20 E22 E24 E26">
    <cfRule type="cellIs" dxfId="102" priority="31" operator="greaterThan">
      <formula>12.3</formula>
    </cfRule>
  </conditionalFormatting>
  <conditionalFormatting sqref="E11">
    <cfRule type="cellIs" dxfId="101" priority="30" operator="greaterThan">
      <formula>12.3</formula>
    </cfRule>
  </conditionalFormatting>
  <conditionalFormatting sqref="E11">
    <cfRule type="cellIs" dxfId="100" priority="29" operator="greaterThan">
      <formula>12.3</formula>
    </cfRule>
  </conditionalFormatting>
  <conditionalFormatting sqref="E13">
    <cfRule type="cellIs" dxfId="99" priority="28" operator="greaterThan">
      <formula>12.3</formula>
    </cfRule>
  </conditionalFormatting>
  <conditionalFormatting sqref="E13">
    <cfRule type="cellIs" dxfId="98" priority="27" operator="greaterThan">
      <formula>12.3</formula>
    </cfRule>
  </conditionalFormatting>
  <conditionalFormatting sqref="E15">
    <cfRule type="cellIs" dxfId="97" priority="26" operator="greaterThan">
      <formula>12.3</formula>
    </cfRule>
  </conditionalFormatting>
  <conditionalFormatting sqref="E15">
    <cfRule type="cellIs" dxfId="96" priority="25" operator="greaterThan">
      <formula>12.3</formula>
    </cfRule>
  </conditionalFormatting>
  <conditionalFormatting sqref="E17">
    <cfRule type="cellIs" dxfId="95" priority="24" operator="greaterThan">
      <formula>12.3</formula>
    </cfRule>
  </conditionalFormatting>
  <conditionalFormatting sqref="E17">
    <cfRule type="cellIs" dxfId="94" priority="23" operator="greaterThan">
      <formula>12.3</formula>
    </cfRule>
  </conditionalFormatting>
  <conditionalFormatting sqref="E19">
    <cfRule type="cellIs" dxfId="93" priority="22" operator="greaterThan">
      <formula>12.3</formula>
    </cfRule>
  </conditionalFormatting>
  <conditionalFormatting sqref="E19">
    <cfRule type="cellIs" dxfId="92" priority="21" operator="greaterThan">
      <formula>12.3</formula>
    </cfRule>
  </conditionalFormatting>
  <conditionalFormatting sqref="E21">
    <cfRule type="cellIs" dxfId="91" priority="20" operator="greaterThan">
      <formula>12.3</formula>
    </cfRule>
  </conditionalFormatting>
  <conditionalFormatting sqref="E21">
    <cfRule type="cellIs" dxfId="90" priority="19" operator="greaterThan">
      <formula>12.3</formula>
    </cfRule>
  </conditionalFormatting>
  <conditionalFormatting sqref="E23">
    <cfRule type="cellIs" dxfId="89" priority="18" operator="greaterThan">
      <formula>12.3</formula>
    </cfRule>
  </conditionalFormatting>
  <conditionalFormatting sqref="E23">
    <cfRule type="cellIs" dxfId="88" priority="17" operator="greaterThan">
      <formula>12.3</formula>
    </cfRule>
  </conditionalFormatting>
  <conditionalFormatting sqref="E25">
    <cfRule type="cellIs" dxfId="87" priority="16" operator="greaterThan">
      <formula>12.3</formula>
    </cfRule>
  </conditionalFormatting>
  <conditionalFormatting sqref="E25">
    <cfRule type="cellIs" dxfId="86" priority="15" operator="greaterThan">
      <formula>12.3</formula>
    </cfRule>
  </conditionalFormatting>
  <conditionalFormatting sqref="E27">
    <cfRule type="cellIs" dxfId="85" priority="14" operator="greaterThan">
      <formula>12.3</formula>
    </cfRule>
  </conditionalFormatting>
  <conditionalFormatting sqref="E27">
    <cfRule type="cellIs" dxfId="84" priority="13" operator="greaterThan">
      <formula>12.3</formula>
    </cfRule>
  </conditionalFormatting>
  <conditionalFormatting sqref="E29">
    <cfRule type="cellIs" dxfId="83" priority="12" operator="greaterThan">
      <formula>12.3</formula>
    </cfRule>
  </conditionalFormatting>
  <conditionalFormatting sqref="E29">
    <cfRule type="cellIs" dxfId="82" priority="11" operator="greaterThan">
      <formula>12.3</formula>
    </cfRule>
  </conditionalFormatting>
  <conditionalFormatting sqref="E31">
    <cfRule type="cellIs" dxfId="81" priority="10" operator="greaterThan">
      <formula>12.3</formula>
    </cfRule>
  </conditionalFormatting>
  <conditionalFormatting sqref="E31">
    <cfRule type="cellIs" dxfId="80" priority="9" operator="greaterThan">
      <formula>12.3</formula>
    </cfRule>
  </conditionalFormatting>
  <conditionalFormatting sqref="E33">
    <cfRule type="cellIs" dxfId="79" priority="8" operator="greaterThan">
      <formula>12.3</formula>
    </cfRule>
  </conditionalFormatting>
  <conditionalFormatting sqref="E33">
    <cfRule type="cellIs" dxfId="78" priority="7" operator="greaterThan">
      <formula>12.3</formula>
    </cfRule>
  </conditionalFormatting>
  <conditionalFormatting sqref="E35">
    <cfRule type="cellIs" dxfId="77" priority="6" operator="greaterThan">
      <formula>12.3</formula>
    </cfRule>
  </conditionalFormatting>
  <conditionalFormatting sqref="E35">
    <cfRule type="cellIs" dxfId="76" priority="5" operator="greaterThan">
      <formula>12.3</formula>
    </cfRule>
  </conditionalFormatting>
  <conditionalFormatting sqref="E37">
    <cfRule type="cellIs" dxfId="75" priority="4" operator="greaterThan">
      <formula>12.3</formula>
    </cfRule>
  </conditionalFormatting>
  <conditionalFormatting sqref="E37">
    <cfRule type="cellIs" dxfId="74" priority="3" operator="greaterThan">
      <formula>12.3</formula>
    </cfRule>
  </conditionalFormatting>
  <conditionalFormatting sqref="E39">
    <cfRule type="cellIs" dxfId="73" priority="2" operator="greaterThan">
      <formula>12.3</formula>
    </cfRule>
  </conditionalFormatting>
  <conditionalFormatting sqref="E39">
    <cfRule type="cellIs" dxfId="72" priority="1" operator="greaterThan">
      <formula>12.3</formula>
    </cfRule>
  </conditionalFormatting>
  <dataValidations count="1">
    <dataValidation type="decimal" allowBlank="1" showInputMessage="1" showErrorMessage="1" sqref="D4:E223">
      <formula1>0</formula1>
      <formula2>1440</formula2>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9">
        <x14:dataValidation type="list" showInputMessage="1" showErrorMessage="1">
          <x14:formula1>
            <xm:f>Lookup!$Q$1:$Q$4</xm:f>
          </x14:formula1>
          <xm:sqref>P4:P223</xm:sqref>
        </x14:dataValidation>
        <x14:dataValidation type="list" showInputMessage="1" showErrorMessage="1">
          <x14:formula1>
            <xm:f>Lookup!$N$1:$N$6</xm:f>
          </x14:formula1>
          <xm:sqref>L4:L223</xm:sqref>
        </x14:dataValidation>
        <x14:dataValidation type="list" showInputMessage="1" showErrorMessage="1">
          <x14:formula1>
            <xm:f>Lookup!$K$1:$K$4</xm:f>
          </x14:formula1>
          <xm:sqref>K4:K223</xm:sqref>
        </x14:dataValidation>
        <x14:dataValidation type="list" showInputMessage="1" showErrorMessage="1">
          <x14:formula1>
            <xm:f>Lookup!$H$2:$H$3</xm:f>
          </x14:formula1>
          <xm:sqref>J4:J223 Q4:AH223</xm:sqref>
        </x14:dataValidation>
        <x14:dataValidation type="list" showInputMessage="1" showErrorMessage="1">
          <x14:formula1>
            <xm:f>Lookup!$D$1:$D$7</xm:f>
          </x14:formula1>
          <xm:sqref>I4:I223</xm:sqref>
        </x14:dataValidation>
        <x14:dataValidation type="list" showInputMessage="1" showErrorMessage="1">
          <x14:formula1>
            <xm:f>Lookup!$A$1:$A$17</xm:f>
          </x14:formula1>
          <xm:sqref>H21:H223 H4:H11</xm:sqref>
        </x14:dataValidation>
        <x14:dataValidation type="list" showInputMessage="1" showErrorMessage="1">
          <x14:formula1>
            <xm:f>Lookup!$B$19:$B$49</xm:f>
          </x14:formula1>
          <xm:sqref>O4:O223</xm:sqref>
        </x14:dataValidation>
        <x14:dataValidation type="list" showInputMessage="1" showErrorMessage="1">
          <x14:formula1>
            <xm:f>Lookup!$K$7:$K$9</xm:f>
          </x14:formula1>
          <xm:sqref>M4:M223</xm:sqref>
        </x14:dataValidation>
        <x14:dataValidation type="list" showInputMessage="1" showErrorMessage="1" promptTitle="การกรอกข้อมูล" prompt="01:ข่าวสาร 02:ส่งเสริมความรู้_x000a_03:ส่งเสริมการศึกษาจริยธรรมศิลปะวัฒนธรรม_x000a_04:ให้ความรู้ความเข้าใจในการพัฒนาเศรษฐกิจ_x000a_05:เด็กเยาวชน 06:ท้องถิ่น 07:วิทยาศาสตร์สุขภาพ_x000a_08:กีฬา 09:ข่าวสารบันเทิง 10:บันเทิง 11:พิเศษ_x000a_12:เพลง 13:ภาพยนต์ 14:ตลก 15:ละคร 16:สารคดี">
          <x14:formula1>
            <xm:f>Lookup!$A$1:$A$17</xm:f>
          </x14:formula1>
          <xm:sqref>H12:H20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sheetPr>
  <dimension ref="A1:AW223"/>
  <sheetViews>
    <sheetView zoomScale="74" zoomScaleNormal="74" workbookViewId="0">
      <pane xSplit="6" ySplit="3" topLeftCell="G4" activePane="bottomRight" state="frozenSplit"/>
      <selection activeCell="D25" sqref="D25"/>
      <selection pane="topRight" activeCell="D25" sqref="D25"/>
      <selection pane="bottomLeft" activeCell="D25" sqref="D25"/>
      <selection pane="bottomRight" activeCell="G29" sqref="G29"/>
    </sheetView>
  </sheetViews>
  <sheetFormatPr defaultColWidth="8.90625" defaultRowHeight="14" x14ac:dyDescent="0.3"/>
  <cols>
    <col min="1" max="3" width="11.90625" style="6" customWidth="1"/>
    <col min="4" max="4" width="12.08984375" style="6" customWidth="1"/>
    <col min="5" max="5" width="10.6328125" style="105" customWidth="1"/>
    <col min="6" max="6" width="37.90625" style="4" customWidth="1"/>
    <col min="7" max="7" width="29.453125" style="4" customWidth="1"/>
    <col min="8" max="8" width="9.36328125" style="103" customWidth="1"/>
    <col min="9" max="9" width="11.453125" style="103" customWidth="1"/>
    <col min="10" max="10" width="13.08984375" style="4" customWidth="1"/>
    <col min="11" max="11" width="20.36328125" style="4" bestFit="1" customWidth="1"/>
    <col min="12" max="12" width="28.36328125" style="4" bestFit="1" customWidth="1"/>
    <col min="13" max="13" width="17.36328125" style="4" bestFit="1" customWidth="1"/>
    <col min="14" max="14" width="17.7265625" style="4" customWidth="1"/>
    <col min="15" max="15" width="19.453125" style="4" customWidth="1"/>
    <col min="16" max="16" width="15.453125" style="4" bestFit="1" customWidth="1"/>
    <col min="17" max="17" width="17.90625" style="4" bestFit="1" customWidth="1"/>
    <col min="18" max="18" width="13.7265625" style="4" customWidth="1"/>
    <col min="19" max="19" width="9.36328125" style="4" bestFit="1" customWidth="1"/>
    <col min="20" max="20" width="16.08984375" style="4" bestFit="1" customWidth="1"/>
    <col min="21" max="21" width="8.90625" style="4"/>
    <col min="22" max="24" width="0" style="4" hidden="1" customWidth="1"/>
    <col min="25" max="34" width="8.90625" style="4"/>
    <col min="35" max="35" width="0" style="4" hidden="1" customWidth="1"/>
    <col min="36" max="37" width="11.6328125" style="4" hidden="1" customWidth="1"/>
    <col min="38" max="38" width="0" style="4" hidden="1" customWidth="1"/>
    <col min="39" max="40" width="12.90625" style="4" hidden="1" customWidth="1"/>
    <col min="41" max="43" width="8.90625" style="4" hidden="1" customWidth="1"/>
    <col min="44" max="44" width="0" style="4" hidden="1" customWidth="1"/>
    <col min="45" max="47" width="10.08984375" style="4" hidden="1" customWidth="1"/>
    <col min="48" max="49" width="15.36328125" style="4" hidden="1" customWidth="1"/>
    <col min="50" max="16384" width="8.90625" style="4"/>
  </cols>
  <sheetData>
    <row r="1" spans="1:49" ht="22.15" customHeight="1" x14ac:dyDescent="0.4">
      <c r="A1" s="513" t="str">
        <f>Lookup!S16</f>
        <v>วันเสาร์</v>
      </c>
      <c r="B1" s="513"/>
      <c r="C1" s="513"/>
      <c r="D1" s="513"/>
      <c r="E1" s="513"/>
      <c r="F1" s="513"/>
      <c r="G1" s="115"/>
      <c r="H1" s="115"/>
      <c r="I1" s="115"/>
      <c r="J1" s="115"/>
      <c r="K1" s="115"/>
      <c r="L1" s="115"/>
      <c r="M1" s="115"/>
      <c r="N1" s="115"/>
      <c r="O1" s="115"/>
      <c r="P1" s="115"/>
      <c r="Q1" s="115"/>
      <c r="R1" s="115"/>
      <c r="S1" s="115"/>
      <c r="T1" s="115"/>
      <c r="U1" s="115"/>
      <c r="V1" s="115"/>
      <c r="W1" s="115"/>
      <c r="X1" s="115"/>
      <c r="AI1" s="303">
        <f>SUM(AI4:AI93)</f>
        <v>86400</v>
      </c>
      <c r="AJ1" s="436">
        <f>ROUNDDOWN(AI1/60,0) + (MOD(AI1,60))/100</f>
        <v>1440</v>
      </c>
      <c r="AK1" s="436"/>
      <c r="AL1" s="303">
        <f>SUM(AL4:AL93)</f>
        <v>73800</v>
      </c>
      <c r="AM1" s="436">
        <f>ROUNDDOWN(AL1/60,0) + (MOD(AL1,60))/100</f>
        <v>1230</v>
      </c>
      <c r="AN1" s="436"/>
      <c r="AO1" s="303">
        <f>SUM(AO4:AO93)</f>
        <v>12600</v>
      </c>
      <c r="AP1" s="436">
        <f>ROUNDDOWN(AO1/60,0) + (MOD(AO1,60))/100</f>
        <v>210</v>
      </c>
      <c r="AQ1" s="436"/>
      <c r="AR1" s="303">
        <f>SUM(AR4:AR93)</f>
        <v>0</v>
      </c>
      <c r="AS1" s="436">
        <f>ROUNDDOWN(AR1/60,0) + (MOD(AR1,60))/100</f>
        <v>0</v>
      </c>
      <c r="AT1" s="436"/>
      <c r="AU1" s="303">
        <f>SUM(AU4:AU93)</f>
        <v>0</v>
      </c>
      <c r="AV1" s="436">
        <f>ROUNDDOWN(AU1/60,0) + (MOD(AU1,60))/100</f>
        <v>0</v>
      </c>
      <c r="AW1" s="436"/>
    </row>
    <row r="2" spans="1:49" s="110" customFormat="1" ht="13.15" customHeight="1" x14ac:dyDescent="0.35">
      <c r="A2" s="514" t="str">
        <f>Lookup!X2</f>
        <v>เวลาเริ่มต้น</v>
      </c>
      <c r="B2" s="515" t="str">
        <f>Lookup!X3</f>
        <v>เวลาสิ้นสุด</v>
      </c>
      <c r="C2" s="515" t="s">
        <v>244</v>
      </c>
      <c r="D2" s="517" t="str">
        <f>Lookup!X4</f>
        <v>ระยะเวลารายการ (นาที)</v>
      </c>
      <c r="E2" s="517" t="str">
        <f>Lookup!X5</f>
        <v>ระยะเวลาโฆษณา (นาที)</v>
      </c>
      <c r="F2" s="518" t="str">
        <f>Lookup!X6</f>
        <v>ชื่อรายการ</v>
      </c>
      <c r="G2" s="518" t="str">
        <f>Lookup!X7</f>
        <v>เนื้อหารายการโดยย่อ</v>
      </c>
      <c r="H2" s="520" t="str">
        <f>Lookup!X8</f>
        <v>ประเภทรายการ</v>
      </c>
      <c r="I2" s="520" t="str">
        <f>Lookup!X9</f>
        <v>ระดับความเหมาะสม</v>
      </c>
      <c r="J2" s="520" t="str">
        <f>Lookup!X10</f>
        <v>รายการสารประโยชน์ต่อสาธารณะ</v>
      </c>
      <c r="K2" s="518" t="str">
        <f>Lookup!Y11</f>
        <v>รูปแบบการจัดรายการ</v>
      </c>
      <c r="L2" s="524" t="str">
        <f>Lookup!Y13</f>
        <v>ที่มาของรายการ</v>
      </c>
      <c r="M2" s="525"/>
      <c r="N2" s="525"/>
      <c r="O2" s="526"/>
      <c r="P2" s="518" t="str">
        <f>Lookup!Y16</f>
        <v>ภาษาที่ใช้</v>
      </c>
      <c r="Q2" s="520" t="str">
        <f>Lookup!X18</f>
        <v>รายการสร้างสรรค์สังคม</v>
      </c>
      <c r="R2" s="522" t="str">
        <f>Lookup!Y19</f>
        <v>รายการส่งเสริม คุ้มครองสิทธิ ผู้พิการ</v>
      </c>
      <c r="S2" s="522" t="s">
        <v>167</v>
      </c>
      <c r="T2" s="522" t="s">
        <v>168</v>
      </c>
      <c r="U2" s="522" t="s">
        <v>180</v>
      </c>
      <c r="V2" s="285"/>
      <c r="W2" s="285"/>
      <c r="X2" s="285"/>
      <c r="AI2" s="437" t="s">
        <v>242</v>
      </c>
      <c r="AJ2" s="437" t="s">
        <v>244</v>
      </c>
      <c r="AK2" s="437" t="s">
        <v>243</v>
      </c>
      <c r="AL2" s="438" t="s">
        <v>242</v>
      </c>
      <c r="AM2" s="438" t="s">
        <v>249</v>
      </c>
      <c r="AN2" s="438" t="s">
        <v>245</v>
      </c>
      <c r="AO2" s="441" t="s">
        <v>242</v>
      </c>
      <c r="AP2" s="441" t="s">
        <v>152</v>
      </c>
      <c r="AQ2" s="441" t="s">
        <v>246</v>
      </c>
      <c r="AR2" s="442" t="s">
        <v>242</v>
      </c>
      <c r="AS2" s="442" t="s">
        <v>182</v>
      </c>
      <c r="AT2" s="442" t="s">
        <v>247</v>
      </c>
      <c r="AU2" s="439" t="s">
        <v>242</v>
      </c>
      <c r="AV2" s="439" t="s">
        <v>183</v>
      </c>
      <c r="AW2" s="439" t="s">
        <v>248</v>
      </c>
    </row>
    <row r="3" spans="1:49" s="102" customFormat="1" ht="28.9" customHeight="1" x14ac:dyDescent="0.35">
      <c r="A3" s="514"/>
      <c r="B3" s="516"/>
      <c r="C3" s="516"/>
      <c r="D3" s="517"/>
      <c r="E3" s="517"/>
      <c r="F3" s="519"/>
      <c r="G3" s="519"/>
      <c r="H3" s="521"/>
      <c r="I3" s="521"/>
      <c r="J3" s="521"/>
      <c r="K3" s="519"/>
      <c r="L3" s="331" t="str">
        <f>Lookup!Y13</f>
        <v>ที่มาของรายการ</v>
      </c>
      <c r="M3" s="331" t="s">
        <v>141</v>
      </c>
      <c r="N3" s="331" t="s">
        <v>81</v>
      </c>
      <c r="O3" s="332" t="s">
        <v>250</v>
      </c>
      <c r="P3" s="519"/>
      <c r="Q3" s="521"/>
      <c r="R3" s="523"/>
      <c r="S3" s="523"/>
      <c r="T3" s="523"/>
      <c r="U3" s="523"/>
      <c r="V3" s="285"/>
      <c r="W3" s="285"/>
      <c r="X3" s="285"/>
      <c r="AI3" s="437"/>
      <c r="AJ3" s="437"/>
      <c r="AK3" s="437"/>
      <c r="AL3" s="438"/>
      <c r="AM3" s="438"/>
      <c r="AN3" s="438"/>
      <c r="AO3" s="441"/>
      <c r="AP3" s="441"/>
      <c r="AQ3" s="441"/>
      <c r="AR3" s="442"/>
      <c r="AS3" s="442"/>
      <c r="AT3" s="442"/>
      <c r="AU3" s="440"/>
      <c r="AV3" s="440"/>
      <c r="AW3" s="440"/>
    </row>
    <row r="4" spans="1:49" ht="14.5" x14ac:dyDescent="0.35">
      <c r="A4" s="79">
        <v>0.20833333333333334</v>
      </c>
      <c r="B4" s="5">
        <f t="shared" ref="B4:B67" si="0">IF(AND(A4&lt;&gt;"",C4&lt;&gt;"",C4&lt;&gt;0),A4+TIME(0,INT(AJ4),AK4),"")</f>
        <v>0.21180555555555555</v>
      </c>
      <c r="C4" s="336">
        <f>AJ4+(AK4/100)</f>
        <v>5</v>
      </c>
      <c r="D4" s="73">
        <v>5</v>
      </c>
      <c r="E4" s="73">
        <v>0</v>
      </c>
      <c r="F4" s="74" t="s">
        <v>295</v>
      </c>
      <c r="G4" s="74" t="s">
        <v>296</v>
      </c>
      <c r="H4" s="75" t="s">
        <v>3</v>
      </c>
      <c r="I4" s="75" t="s">
        <v>70</v>
      </c>
      <c r="J4" s="75" t="s">
        <v>42</v>
      </c>
      <c r="K4" s="74" t="s">
        <v>48</v>
      </c>
      <c r="L4" s="74" t="s">
        <v>58</v>
      </c>
      <c r="M4" s="287" t="s">
        <v>189</v>
      </c>
      <c r="N4" s="74" t="s">
        <v>304</v>
      </c>
      <c r="O4" s="288" t="s">
        <v>99</v>
      </c>
      <c r="P4" s="74" t="s">
        <v>59</v>
      </c>
      <c r="Q4" s="75" t="s">
        <v>42</v>
      </c>
      <c r="R4" s="75" t="s">
        <v>44</v>
      </c>
      <c r="S4" s="75" t="s">
        <v>44</v>
      </c>
      <c r="T4" s="75" t="s">
        <v>44</v>
      </c>
      <c r="U4" s="75" t="s">
        <v>44</v>
      </c>
      <c r="V4" s="75"/>
      <c r="W4" s="75"/>
      <c r="X4" s="75"/>
      <c r="Y4" s="75"/>
      <c r="Z4" s="75"/>
      <c r="AA4" s="75"/>
      <c r="AB4" s="75"/>
      <c r="AC4" s="75"/>
      <c r="AD4" s="75"/>
      <c r="AE4" s="75"/>
      <c r="AF4" s="75"/>
      <c r="AG4" s="75"/>
      <c r="AH4" s="75"/>
      <c r="AI4" s="101">
        <f>ROUNDDOWN(((AM4*60)+AN4)+((AP4*60)+AQ4),0)</f>
        <v>300</v>
      </c>
      <c r="AJ4" s="4">
        <f>ROUNDDOWN(AI4/60,0)</f>
        <v>5</v>
      </c>
      <c r="AK4" s="4">
        <f>MOD(AI4,60)</f>
        <v>0</v>
      </c>
      <c r="AL4" s="4">
        <f>ROUNDDOWN(((AM4*60)+AN4),0)</f>
        <v>300</v>
      </c>
      <c r="AM4" s="4">
        <f t="shared" ref="AM4:AM67" si="1">INT(D4)</f>
        <v>5</v>
      </c>
      <c r="AN4" s="4">
        <f t="shared" ref="AN4:AN67" si="2">((ROUNDDOWN(D4,2)-INT(D4))*100)</f>
        <v>0</v>
      </c>
      <c r="AO4" s="4">
        <f>ROUNDDOWN(((AP4*60)+AQ4),0)</f>
        <v>0</v>
      </c>
      <c r="AP4" s="4">
        <f t="shared" ref="AP4:AP67" si="3">INT(E4)</f>
        <v>0</v>
      </c>
      <c r="AQ4" s="4">
        <f t="shared" ref="AQ4:AQ67" si="4">((ROUNDDOWN(E4,2)-INT(E4))*100)</f>
        <v>0</v>
      </c>
      <c r="AR4" s="4">
        <f>ROUNDDOWN(((AS4*60)+AT4),0)</f>
        <v>0</v>
      </c>
      <c r="AS4" s="4">
        <f t="shared" ref="AS4:AS67" si="5">IF(U4="ใช่",INT(D4),0)</f>
        <v>0</v>
      </c>
      <c r="AT4" s="4">
        <f t="shared" ref="AT4:AT67" si="6">IF(U4="ใช่",((ROUNDDOWN(D4,2)-INT(D4))*100),0)</f>
        <v>0</v>
      </c>
      <c r="AU4" s="4">
        <f>ROUNDDOWN(((AV4*60)+AW4),0)</f>
        <v>0</v>
      </c>
      <c r="AV4" s="4">
        <f t="shared" ref="AV4:AV67" si="7">IF(U4="ใช่",INT(E4),0)</f>
        <v>0</v>
      </c>
      <c r="AW4" s="4">
        <f t="shared" ref="AW4:AW67" si="8">IF(U4="ใช่",((ROUNDDOWN(E4,2)-INT(E4))*100),0)</f>
        <v>0</v>
      </c>
    </row>
    <row r="5" spans="1:49" ht="14.5" x14ac:dyDescent="0.35">
      <c r="A5" s="104">
        <f t="shared" ref="A5:A68" si="9">IF(AND(A4&lt;&gt;"",C5&lt;&gt;"",C5&lt;&gt;0),A4+TIME(0,(INT(AJ4)),AK4),"")</f>
        <v>0.21180555555555555</v>
      </c>
      <c r="B5" s="5">
        <f t="shared" si="0"/>
        <v>0.25</v>
      </c>
      <c r="C5" s="336">
        <f t="shared" ref="C5:C68" si="10">AJ5+(AK5/100)</f>
        <v>55</v>
      </c>
      <c r="D5" s="73">
        <v>45</v>
      </c>
      <c r="E5" s="73">
        <v>10</v>
      </c>
      <c r="F5" s="74" t="s">
        <v>313</v>
      </c>
      <c r="G5" s="74" t="s">
        <v>314</v>
      </c>
      <c r="H5" s="75" t="s">
        <v>5</v>
      </c>
      <c r="I5" s="75" t="s">
        <v>70</v>
      </c>
      <c r="J5" s="75" t="s">
        <v>42</v>
      </c>
      <c r="K5" s="74" t="s">
        <v>50</v>
      </c>
      <c r="L5" s="74" t="s">
        <v>54</v>
      </c>
      <c r="M5" s="287" t="s">
        <v>189</v>
      </c>
      <c r="N5" s="74"/>
      <c r="O5" s="288" t="s">
        <v>99</v>
      </c>
      <c r="P5" s="74" t="s">
        <v>59</v>
      </c>
      <c r="Q5" s="75" t="s">
        <v>42</v>
      </c>
      <c r="R5" s="75" t="s">
        <v>44</v>
      </c>
      <c r="S5" s="75" t="s">
        <v>44</v>
      </c>
      <c r="T5" s="75" t="s">
        <v>44</v>
      </c>
      <c r="U5" s="75" t="s">
        <v>44</v>
      </c>
      <c r="V5" s="75"/>
      <c r="W5" s="75"/>
      <c r="X5" s="75"/>
      <c r="Y5" s="75"/>
      <c r="Z5" s="75"/>
      <c r="AA5" s="75"/>
      <c r="AB5" s="75"/>
      <c r="AC5" s="75"/>
      <c r="AD5" s="75"/>
      <c r="AE5" s="75"/>
      <c r="AF5" s="75"/>
      <c r="AG5" s="75"/>
      <c r="AH5" s="75"/>
      <c r="AI5" s="101">
        <f t="shared" ref="AI5:AI68" si="11">ROUNDDOWN(((AM5*60)+AN5)+((AP5*60)+AQ5),0)</f>
        <v>3300</v>
      </c>
      <c r="AJ5" s="4">
        <f t="shared" ref="AJ5:AJ68" si="12">ROUNDDOWN(AI5/60,0)</f>
        <v>55</v>
      </c>
      <c r="AK5" s="4">
        <f t="shared" ref="AK5:AK68" si="13">MOD(AI5,60)</f>
        <v>0</v>
      </c>
      <c r="AL5" s="4">
        <f t="shared" ref="AL5:AL68" si="14">ROUNDDOWN(((AM5*60)+AN5),0)</f>
        <v>2700</v>
      </c>
      <c r="AM5" s="4">
        <f t="shared" si="1"/>
        <v>45</v>
      </c>
      <c r="AN5" s="4">
        <f t="shared" si="2"/>
        <v>0</v>
      </c>
      <c r="AO5" s="4">
        <f t="shared" ref="AO5:AO68" si="15">ROUNDDOWN(((AP5*60)+AQ5),0)</f>
        <v>600</v>
      </c>
      <c r="AP5" s="4">
        <f t="shared" si="3"/>
        <v>10</v>
      </c>
      <c r="AQ5" s="4">
        <f t="shared" si="4"/>
        <v>0</v>
      </c>
      <c r="AR5" s="4">
        <f t="shared" ref="AR5:AR68" si="16">ROUNDDOWN(((AS5*60)+AT5),0)</f>
        <v>0</v>
      </c>
      <c r="AS5" s="4">
        <f t="shared" si="5"/>
        <v>0</v>
      </c>
      <c r="AT5" s="4">
        <f t="shared" si="6"/>
        <v>0</v>
      </c>
      <c r="AU5" s="4">
        <f t="shared" ref="AU5:AU68" si="17">ROUNDDOWN(((AV5*60)+AW5),0)</f>
        <v>0</v>
      </c>
      <c r="AV5" s="4">
        <f t="shared" si="7"/>
        <v>0</v>
      </c>
      <c r="AW5" s="4">
        <f t="shared" si="8"/>
        <v>0</v>
      </c>
    </row>
    <row r="6" spans="1:49" ht="14.5" x14ac:dyDescent="0.35">
      <c r="A6" s="104">
        <f t="shared" si="9"/>
        <v>0.25</v>
      </c>
      <c r="B6" s="5">
        <f t="shared" si="0"/>
        <v>0.25347222222222221</v>
      </c>
      <c r="C6" s="336">
        <f t="shared" si="10"/>
        <v>5</v>
      </c>
      <c r="D6" s="73">
        <v>5</v>
      </c>
      <c r="E6" s="73">
        <v>0</v>
      </c>
      <c r="F6" s="74" t="s">
        <v>295</v>
      </c>
      <c r="G6" s="74" t="s">
        <v>296</v>
      </c>
      <c r="H6" s="75" t="s">
        <v>3</v>
      </c>
      <c r="I6" s="75" t="s">
        <v>70</v>
      </c>
      <c r="J6" s="75" t="s">
        <v>42</v>
      </c>
      <c r="K6" s="74" t="s">
        <v>48</v>
      </c>
      <c r="L6" s="74" t="s">
        <v>58</v>
      </c>
      <c r="M6" s="287" t="s">
        <v>189</v>
      </c>
      <c r="N6" s="74" t="s">
        <v>304</v>
      </c>
      <c r="O6" s="288" t="s">
        <v>99</v>
      </c>
      <c r="P6" s="74" t="s">
        <v>59</v>
      </c>
      <c r="Q6" s="75" t="s">
        <v>42</v>
      </c>
      <c r="R6" s="75" t="s">
        <v>44</v>
      </c>
      <c r="S6" s="75" t="s">
        <v>44</v>
      </c>
      <c r="T6" s="75" t="s">
        <v>44</v>
      </c>
      <c r="U6" s="75" t="s">
        <v>44</v>
      </c>
      <c r="V6" s="75"/>
      <c r="W6" s="75"/>
      <c r="X6" s="75"/>
      <c r="Y6" s="75"/>
      <c r="Z6" s="75"/>
      <c r="AA6" s="75"/>
      <c r="AB6" s="75"/>
      <c r="AC6" s="75"/>
      <c r="AD6" s="75"/>
      <c r="AE6" s="75"/>
      <c r="AF6" s="75"/>
      <c r="AG6" s="75"/>
      <c r="AH6" s="75"/>
      <c r="AI6" s="101">
        <f t="shared" si="11"/>
        <v>300</v>
      </c>
      <c r="AJ6" s="4">
        <f t="shared" si="12"/>
        <v>5</v>
      </c>
      <c r="AK6" s="4">
        <f t="shared" si="13"/>
        <v>0</v>
      </c>
      <c r="AL6" s="4">
        <f t="shared" si="14"/>
        <v>300</v>
      </c>
      <c r="AM6" s="4">
        <f t="shared" si="1"/>
        <v>5</v>
      </c>
      <c r="AN6" s="4">
        <f t="shared" si="2"/>
        <v>0</v>
      </c>
      <c r="AO6" s="4">
        <f t="shared" si="15"/>
        <v>0</v>
      </c>
      <c r="AP6" s="4">
        <f t="shared" si="3"/>
        <v>0</v>
      </c>
      <c r="AQ6" s="4">
        <f t="shared" si="4"/>
        <v>0</v>
      </c>
      <c r="AR6" s="4">
        <f t="shared" si="16"/>
        <v>0</v>
      </c>
      <c r="AS6" s="4">
        <f t="shared" si="5"/>
        <v>0</v>
      </c>
      <c r="AT6" s="4">
        <f t="shared" si="6"/>
        <v>0</v>
      </c>
      <c r="AU6" s="4">
        <f t="shared" si="17"/>
        <v>0</v>
      </c>
      <c r="AV6" s="4">
        <f t="shared" si="7"/>
        <v>0</v>
      </c>
      <c r="AW6" s="4">
        <f t="shared" si="8"/>
        <v>0</v>
      </c>
    </row>
    <row r="7" spans="1:49" ht="14.5" x14ac:dyDescent="0.35">
      <c r="A7" s="104">
        <f t="shared" si="9"/>
        <v>0.25347222222222221</v>
      </c>
      <c r="B7" s="5">
        <f t="shared" si="0"/>
        <v>0.29166666666666663</v>
      </c>
      <c r="C7" s="336">
        <f t="shared" si="10"/>
        <v>55</v>
      </c>
      <c r="D7" s="73">
        <v>45</v>
      </c>
      <c r="E7" s="73">
        <v>10</v>
      </c>
      <c r="F7" s="74" t="s">
        <v>315</v>
      </c>
      <c r="G7" s="74" t="s">
        <v>308</v>
      </c>
      <c r="H7" s="75" t="s">
        <v>17</v>
      </c>
      <c r="I7" s="75" t="s">
        <v>70</v>
      </c>
      <c r="J7" s="75" t="s">
        <v>42</v>
      </c>
      <c r="K7" s="74" t="s">
        <v>50</v>
      </c>
      <c r="L7" s="74" t="s">
        <v>54</v>
      </c>
      <c r="M7" s="287" t="s">
        <v>189</v>
      </c>
      <c r="N7" s="74"/>
      <c r="O7" s="288" t="s">
        <v>99</v>
      </c>
      <c r="P7" s="74" t="s">
        <v>59</v>
      </c>
      <c r="Q7" s="75" t="s">
        <v>42</v>
      </c>
      <c r="R7" s="75" t="s">
        <v>44</v>
      </c>
      <c r="S7" s="75" t="s">
        <v>44</v>
      </c>
      <c r="T7" s="75" t="s">
        <v>44</v>
      </c>
      <c r="U7" s="75" t="s">
        <v>44</v>
      </c>
      <c r="V7" s="75"/>
      <c r="W7" s="75"/>
      <c r="X7" s="75"/>
      <c r="Y7" s="75"/>
      <c r="Z7" s="75"/>
      <c r="AA7" s="75"/>
      <c r="AB7" s="75"/>
      <c r="AC7" s="75"/>
      <c r="AD7" s="75"/>
      <c r="AE7" s="75"/>
      <c r="AF7" s="75"/>
      <c r="AG7" s="75"/>
      <c r="AH7" s="75"/>
      <c r="AI7" s="101">
        <f t="shared" si="11"/>
        <v>3300</v>
      </c>
      <c r="AJ7" s="4">
        <f t="shared" si="12"/>
        <v>55</v>
      </c>
      <c r="AK7" s="4">
        <f t="shared" si="13"/>
        <v>0</v>
      </c>
      <c r="AL7" s="4">
        <f t="shared" si="14"/>
        <v>2700</v>
      </c>
      <c r="AM7" s="4">
        <f t="shared" si="1"/>
        <v>45</v>
      </c>
      <c r="AN7" s="4">
        <f t="shared" si="2"/>
        <v>0</v>
      </c>
      <c r="AO7" s="4">
        <f t="shared" si="15"/>
        <v>600</v>
      </c>
      <c r="AP7" s="4">
        <f t="shared" si="3"/>
        <v>10</v>
      </c>
      <c r="AQ7" s="4">
        <f t="shared" si="4"/>
        <v>0</v>
      </c>
      <c r="AR7" s="4">
        <f t="shared" si="16"/>
        <v>0</v>
      </c>
      <c r="AS7" s="4">
        <f t="shared" si="5"/>
        <v>0</v>
      </c>
      <c r="AT7" s="4">
        <f t="shared" si="6"/>
        <v>0</v>
      </c>
      <c r="AU7" s="4">
        <f t="shared" si="17"/>
        <v>0</v>
      </c>
      <c r="AV7" s="4">
        <f t="shared" si="7"/>
        <v>0</v>
      </c>
      <c r="AW7" s="4">
        <f t="shared" si="8"/>
        <v>0</v>
      </c>
    </row>
    <row r="8" spans="1:49" ht="14.5" x14ac:dyDescent="0.35">
      <c r="A8" s="104">
        <f t="shared" si="9"/>
        <v>0.29166666666666663</v>
      </c>
      <c r="B8" s="5">
        <f t="shared" si="0"/>
        <v>0.31249999999999994</v>
      </c>
      <c r="C8" s="336">
        <f t="shared" si="10"/>
        <v>30</v>
      </c>
      <c r="D8" s="73">
        <v>30</v>
      </c>
      <c r="E8" s="73">
        <v>0</v>
      </c>
      <c r="F8" s="74" t="s">
        <v>294</v>
      </c>
      <c r="G8" s="74" t="s">
        <v>299</v>
      </c>
      <c r="H8" s="75" t="s">
        <v>3</v>
      </c>
      <c r="I8" s="75" t="s">
        <v>70</v>
      </c>
      <c r="J8" s="75" t="s">
        <v>42</v>
      </c>
      <c r="K8" s="74" t="s">
        <v>48</v>
      </c>
      <c r="L8" s="74" t="s">
        <v>58</v>
      </c>
      <c r="M8" s="287" t="s">
        <v>189</v>
      </c>
      <c r="N8" s="74" t="s">
        <v>305</v>
      </c>
      <c r="O8" s="288" t="s">
        <v>99</v>
      </c>
      <c r="P8" s="74" t="s">
        <v>59</v>
      </c>
      <c r="Q8" s="75" t="s">
        <v>42</v>
      </c>
      <c r="R8" s="75" t="s">
        <v>44</v>
      </c>
      <c r="S8" s="75" t="s">
        <v>44</v>
      </c>
      <c r="T8" s="75" t="s">
        <v>44</v>
      </c>
      <c r="U8" s="75" t="s">
        <v>44</v>
      </c>
      <c r="V8" s="75"/>
      <c r="W8" s="75"/>
      <c r="X8" s="75"/>
      <c r="Y8" s="75"/>
      <c r="Z8" s="75"/>
      <c r="AA8" s="75"/>
      <c r="AB8" s="75"/>
      <c r="AC8" s="75"/>
      <c r="AD8" s="75"/>
      <c r="AE8" s="75"/>
      <c r="AF8" s="75"/>
      <c r="AG8" s="75"/>
      <c r="AH8" s="75"/>
      <c r="AI8" s="101">
        <f t="shared" si="11"/>
        <v>1800</v>
      </c>
      <c r="AJ8" s="4">
        <f t="shared" si="12"/>
        <v>30</v>
      </c>
      <c r="AK8" s="4">
        <f t="shared" si="13"/>
        <v>0</v>
      </c>
      <c r="AL8" s="4">
        <f t="shared" si="14"/>
        <v>1800</v>
      </c>
      <c r="AM8" s="4">
        <f t="shared" si="1"/>
        <v>30</v>
      </c>
      <c r="AN8" s="4">
        <f t="shared" si="2"/>
        <v>0</v>
      </c>
      <c r="AO8" s="4">
        <f t="shared" si="15"/>
        <v>0</v>
      </c>
      <c r="AP8" s="4">
        <f t="shared" si="3"/>
        <v>0</v>
      </c>
      <c r="AQ8" s="4">
        <f t="shared" si="4"/>
        <v>0</v>
      </c>
      <c r="AR8" s="4">
        <f t="shared" si="16"/>
        <v>0</v>
      </c>
      <c r="AS8" s="4">
        <f t="shared" si="5"/>
        <v>0</v>
      </c>
      <c r="AT8" s="4">
        <f t="shared" si="6"/>
        <v>0</v>
      </c>
      <c r="AU8" s="4">
        <f t="shared" si="17"/>
        <v>0</v>
      </c>
      <c r="AV8" s="4">
        <f t="shared" si="7"/>
        <v>0</v>
      </c>
      <c r="AW8" s="4">
        <f t="shared" si="8"/>
        <v>0</v>
      </c>
    </row>
    <row r="9" spans="1:49" ht="14.5" x14ac:dyDescent="0.35">
      <c r="A9" s="104">
        <f t="shared" si="9"/>
        <v>0.31249999999999994</v>
      </c>
      <c r="B9" s="5">
        <f t="shared" si="0"/>
        <v>0.33333333333333326</v>
      </c>
      <c r="C9" s="336">
        <f t="shared" si="10"/>
        <v>30</v>
      </c>
      <c r="D9" s="73">
        <v>30</v>
      </c>
      <c r="E9" s="73">
        <v>0</v>
      </c>
      <c r="F9" s="74" t="s">
        <v>310</v>
      </c>
      <c r="G9" s="74" t="s">
        <v>311</v>
      </c>
      <c r="H9" s="75" t="s">
        <v>11</v>
      </c>
      <c r="I9" s="75" t="s">
        <v>70</v>
      </c>
      <c r="J9" s="75" t="s">
        <v>42</v>
      </c>
      <c r="K9" s="74" t="s">
        <v>48</v>
      </c>
      <c r="L9" s="74" t="s">
        <v>58</v>
      </c>
      <c r="M9" s="287" t="s">
        <v>189</v>
      </c>
      <c r="N9" s="74" t="s">
        <v>304</v>
      </c>
      <c r="O9" s="288" t="s">
        <v>99</v>
      </c>
      <c r="P9" s="74" t="s">
        <v>59</v>
      </c>
      <c r="Q9" s="75" t="s">
        <v>42</v>
      </c>
      <c r="R9" s="75" t="s">
        <v>44</v>
      </c>
      <c r="S9" s="75" t="s">
        <v>44</v>
      </c>
      <c r="T9" s="75" t="s">
        <v>44</v>
      </c>
      <c r="U9" s="75" t="s">
        <v>44</v>
      </c>
      <c r="V9" s="75"/>
      <c r="W9" s="75"/>
      <c r="X9" s="75"/>
      <c r="Y9" s="75"/>
      <c r="Z9" s="75"/>
      <c r="AA9" s="75"/>
      <c r="AB9" s="75"/>
      <c r="AC9" s="75"/>
      <c r="AD9" s="75"/>
      <c r="AE9" s="75"/>
      <c r="AF9" s="75"/>
      <c r="AG9" s="75"/>
      <c r="AH9" s="75"/>
      <c r="AI9" s="101">
        <f t="shared" si="11"/>
        <v>1800</v>
      </c>
      <c r="AJ9" s="4">
        <f t="shared" si="12"/>
        <v>30</v>
      </c>
      <c r="AK9" s="4">
        <f t="shared" si="13"/>
        <v>0</v>
      </c>
      <c r="AL9" s="4">
        <f t="shared" si="14"/>
        <v>1800</v>
      </c>
      <c r="AM9" s="4">
        <f t="shared" si="1"/>
        <v>30</v>
      </c>
      <c r="AN9" s="4">
        <f t="shared" si="2"/>
        <v>0</v>
      </c>
      <c r="AO9" s="4">
        <f t="shared" si="15"/>
        <v>0</v>
      </c>
      <c r="AP9" s="4">
        <f t="shared" si="3"/>
        <v>0</v>
      </c>
      <c r="AQ9" s="4">
        <f t="shared" si="4"/>
        <v>0</v>
      </c>
      <c r="AR9" s="4">
        <f t="shared" si="16"/>
        <v>0</v>
      </c>
      <c r="AS9" s="4">
        <f t="shared" si="5"/>
        <v>0</v>
      </c>
      <c r="AT9" s="4">
        <f t="shared" si="6"/>
        <v>0</v>
      </c>
      <c r="AU9" s="4">
        <f t="shared" si="17"/>
        <v>0</v>
      </c>
      <c r="AV9" s="4">
        <f t="shared" si="7"/>
        <v>0</v>
      </c>
      <c r="AW9" s="4">
        <f t="shared" si="8"/>
        <v>0</v>
      </c>
    </row>
    <row r="10" spans="1:49" ht="14.5" x14ac:dyDescent="0.35">
      <c r="A10" s="104">
        <f t="shared" si="9"/>
        <v>0.33333333333333326</v>
      </c>
      <c r="B10" s="5">
        <f t="shared" si="0"/>
        <v>0.3340277777777777</v>
      </c>
      <c r="C10" s="336">
        <f t="shared" si="10"/>
        <v>1</v>
      </c>
      <c r="D10" s="73">
        <v>1</v>
      </c>
      <c r="E10" s="73">
        <v>0</v>
      </c>
      <c r="F10" s="74" t="s">
        <v>301</v>
      </c>
      <c r="G10" s="74" t="s">
        <v>300</v>
      </c>
      <c r="H10" s="75" t="s">
        <v>3</v>
      </c>
      <c r="I10" s="75" t="s">
        <v>70</v>
      </c>
      <c r="J10" s="75" t="s">
        <v>42</v>
      </c>
      <c r="K10" s="74" t="s">
        <v>50</v>
      </c>
      <c r="L10" s="74" t="s">
        <v>58</v>
      </c>
      <c r="M10" s="287" t="s">
        <v>189</v>
      </c>
      <c r="N10" s="74"/>
      <c r="O10" s="288" t="s">
        <v>99</v>
      </c>
      <c r="P10" s="74" t="s">
        <v>59</v>
      </c>
      <c r="Q10" s="75" t="s">
        <v>42</v>
      </c>
      <c r="R10" s="75" t="s">
        <v>44</v>
      </c>
      <c r="S10" s="75" t="s">
        <v>42</v>
      </c>
      <c r="T10" s="75" t="s">
        <v>44</v>
      </c>
      <c r="U10" s="75" t="s">
        <v>44</v>
      </c>
      <c r="V10" s="75"/>
      <c r="W10" s="75"/>
      <c r="X10" s="75"/>
      <c r="Y10" s="75"/>
      <c r="Z10" s="75"/>
      <c r="AA10" s="75"/>
      <c r="AB10" s="75"/>
      <c r="AC10" s="75"/>
      <c r="AD10" s="75"/>
      <c r="AE10" s="75"/>
      <c r="AF10" s="75"/>
      <c r="AG10" s="75"/>
      <c r="AH10" s="75"/>
      <c r="AI10" s="101">
        <f t="shared" si="11"/>
        <v>60</v>
      </c>
      <c r="AJ10" s="4">
        <f t="shared" si="12"/>
        <v>1</v>
      </c>
      <c r="AK10" s="4">
        <f t="shared" si="13"/>
        <v>0</v>
      </c>
      <c r="AL10" s="4">
        <f t="shared" si="14"/>
        <v>60</v>
      </c>
      <c r="AM10" s="4">
        <f t="shared" si="1"/>
        <v>1</v>
      </c>
      <c r="AN10" s="4">
        <f t="shared" si="2"/>
        <v>0</v>
      </c>
      <c r="AO10" s="4">
        <f t="shared" si="15"/>
        <v>0</v>
      </c>
      <c r="AP10" s="4">
        <f t="shared" si="3"/>
        <v>0</v>
      </c>
      <c r="AQ10" s="4">
        <f t="shared" si="4"/>
        <v>0</v>
      </c>
      <c r="AR10" s="4">
        <f t="shared" si="16"/>
        <v>0</v>
      </c>
      <c r="AS10" s="4">
        <f t="shared" si="5"/>
        <v>0</v>
      </c>
      <c r="AT10" s="4">
        <f t="shared" si="6"/>
        <v>0</v>
      </c>
      <c r="AU10" s="4">
        <f t="shared" si="17"/>
        <v>0</v>
      </c>
      <c r="AV10" s="4">
        <f t="shared" si="7"/>
        <v>0</v>
      </c>
      <c r="AW10" s="4">
        <f t="shared" si="8"/>
        <v>0</v>
      </c>
    </row>
    <row r="11" spans="1:49" ht="14.5" x14ac:dyDescent="0.35">
      <c r="A11" s="104">
        <f t="shared" si="9"/>
        <v>0.3340277777777777</v>
      </c>
      <c r="B11" s="5">
        <f t="shared" si="0"/>
        <v>0.33749999999999991</v>
      </c>
      <c r="C11" s="336">
        <f t="shared" si="10"/>
        <v>5</v>
      </c>
      <c r="D11" s="73">
        <v>5</v>
      </c>
      <c r="E11" s="73">
        <v>0</v>
      </c>
      <c r="F11" s="74" t="s">
        <v>295</v>
      </c>
      <c r="G11" s="74" t="s">
        <v>296</v>
      </c>
      <c r="H11" s="75" t="s">
        <v>3</v>
      </c>
      <c r="I11" s="75" t="s">
        <v>70</v>
      </c>
      <c r="J11" s="75" t="s">
        <v>42</v>
      </c>
      <c r="K11" s="74" t="s">
        <v>48</v>
      </c>
      <c r="L11" s="74" t="s">
        <v>58</v>
      </c>
      <c r="M11" s="287" t="s">
        <v>189</v>
      </c>
      <c r="N11" s="74" t="s">
        <v>304</v>
      </c>
      <c r="O11" s="288" t="s">
        <v>99</v>
      </c>
      <c r="P11" s="74" t="s">
        <v>59</v>
      </c>
      <c r="Q11" s="75" t="s">
        <v>42</v>
      </c>
      <c r="R11" s="75" t="s">
        <v>44</v>
      </c>
      <c r="S11" s="75" t="s">
        <v>44</v>
      </c>
      <c r="T11" s="75" t="s">
        <v>44</v>
      </c>
      <c r="U11" s="75" t="s">
        <v>44</v>
      </c>
      <c r="V11" s="75"/>
      <c r="W11" s="75"/>
      <c r="X11" s="75"/>
      <c r="Y11" s="75"/>
      <c r="Z11" s="75"/>
      <c r="AA11" s="75"/>
      <c r="AB11" s="75"/>
      <c r="AC11" s="75"/>
      <c r="AD11" s="75"/>
      <c r="AE11" s="75"/>
      <c r="AF11" s="75"/>
      <c r="AG11" s="75"/>
      <c r="AH11" s="75"/>
      <c r="AI11" s="101">
        <f t="shared" si="11"/>
        <v>300</v>
      </c>
      <c r="AJ11" s="4">
        <f t="shared" si="12"/>
        <v>5</v>
      </c>
      <c r="AK11" s="4">
        <f t="shared" si="13"/>
        <v>0</v>
      </c>
      <c r="AL11" s="4">
        <f t="shared" si="14"/>
        <v>300</v>
      </c>
      <c r="AM11" s="4">
        <f t="shared" si="1"/>
        <v>5</v>
      </c>
      <c r="AN11" s="4">
        <f t="shared" si="2"/>
        <v>0</v>
      </c>
      <c r="AO11" s="4">
        <f t="shared" si="15"/>
        <v>0</v>
      </c>
      <c r="AP11" s="4">
        <f t="shared" si="3"/>
        <v>0</v>
      </c>
      <c r="AQ11" s="4">
        <f t="shared" si="4"/>
        <v>0</v>
      </c>
      <c r="AR11" s="4">
        <f t="shared" si="16"/>
        <v>0</v>
      </c>
      <c r="AS11" s="4">
        <f t="shared" si="5"/>
        <v>0</v>
      </c>
      <c r="AT11" s="4">
        <f t="shared" si="6"/>
        <v>0</v>
      </c>
      <c r="AU11" s="4">
        <f t="shared" si="17"/>
        <v>0</v>
      </c>
      <c r="AV11" s="4">
        <f t="shared" si="7"/>
        <v>0</v>
      </c>
      <c r="AW11" s="4">
        <f t="shared" si="8"/>
        <v>0</v>
      </c>
    </row>
    <row r="12" spans="1:49" ht="14.5" x14ac:dyDescent="0.35">
      <c r="A12" s="104">
        <f t="shared" si="9"/>
        <v>0.33749999999999991</v>
      </c>
      <c r="B12" s="5">
        <f t="shared" si="0"/>
        <v>0.37499999999999989</v>
      </c>
      <c r="C12" s="336">
        <f t="shared" si="10"/>
        <v>54</v>
      </c>
      <c r="D12" s="73">
        <v>44</v>
      </c>
      <c r="E12" s="73">
        <v>10</v>
      </c>
      <c r="F12" s="74" t="s">
        <v>315</v>
      </c>
      <c r="G12" s="74" t="s">
        <v>308</v>
      </c>
      <c r="H12" s="75" t="s">
        <v>17</v>
      </c>
      <c r="I12" s="75" t="s">
        <v>70</v>
      </c>
      <c r="J12" s="75" t="s">
        <v>42</v>
      </c>
      <c r="K12" s="74" t="s">
        <v>50</v>
      </c>
      <c r="L12" s="74" t="s">
        <v>54</v>
      </c>
      <c r="M12" s="287" t="s">
        <v>189</v>
      </c>
      <c r="N12" s="74"/>
      <c r="O12" s="288" t="s">
        <v>99</v>
      </c>
      <c r="P12" s="74" t="s">
        <v>59</v>
      </c>
      <c r="Q12" s="75" t="s">
        <v>42</v>
      </c>
      <c r="R12" s="75" t="s">
        <v>44</v>
      </c>
      <c r="S12" s="75" t="s">
        <v>44</v>
      </c>
      <c r="T12" s="75" t="s">
        <v>44</v>
      </c>
      <c r="U12" s="75" t="s">
        <v>44</v>
      </c>
      <c r="V12" s="75"/>
      <c r="W12" s="75"/>
      <c r="X12" s="75"/>
      <c r="Y12" s="75"/>
      <c r="Z12" s="75"/>
      <c r="AA12" s="75"/>
      <c r="AB12" s="75"/>
      <c r="AC12" s="75"/>
      <c r="AD12" s="75"/>
      <c r="AE12" s="75"/>
      <c r="AF12" s="75"/>
      <c r="AG12" s="75"/>
      <c r="AH12" s="75"/>
      <c r="AI12" s="101">
        <f t="shared" si="11"/>
        <v>3240</v>
      </c>
      <c r="AJ12" s="4">
        <f t="shared" si="12"/>
        <v>54</v>
      </c>
      <c r="AK12" s="4">
        <f t="shared" si="13"/>
        <v>0</v>
      </c>
      <c r="AL12" s="4">
        <f t="shared" si="14"/>
        <v>2640</v>
      </c>
      <c r="AM12" s="4">
        <f t="shared" si="1"/>
        <v>44</v>
      </c>
      <c r="AN12" s="4">
        <f t="shared" si="2"/>
        <v>0</v>
      </c>
      <c r="AO12" s="4">
        <f t="shared" si="15"/>
        <v>600</v>
      </c>
      <c r="AP12" s="4">
        <f t="shared" si="3"/>
        <v>10</v>
      </c>
      <c r="AQ12" s="4">
        <f t="shared" si="4"/>
        <v>0</v>
      </c>
      <c r="AR12" s="4">
        <f t="shared" si="16"/>
        <v>0</v>
      </c>
      <c r="AS12" s="4">
        <f t="shared" si="5"/>
        <v>0</v>
      </c>
      <c r="AT12" s="4">
        <f t="shared" si="6"/>
        <v>0</v>
      </c>
      <c r="AU12" s="4">
        <f t="shared" si="17"/>
        <v>0</v>
      </c>
      <c r="AV12" s="4">
        <f t="shared" si="7"/>
        <v>0</v>
      </c>
      <c r="AW12" s="4">
        <f t="shared" si="8"/>
        <v>0</v>
      </c>
    </row>
    <row r="13" spans="1:49" ht="14.5" x14ac:dyDescent="0.35">
      <c r="A13" s="104">
        <f t="shared" si="9"/>
        <v>0.37499999999999989</v>
      </c>
      <c r="B13" s="5">
        <f t="shared" si="0"/>
        <v>0.3784722222222221</v>
      </c>
      <c r="C13" s="336">
        <f t="shared" si="10"/>
        <v>5</v>
      </c>
      <c r="D13" s="73">
        <v>5</v>
      </c>
      <c r="E13" s="73">
        <v>0</v>
      </c>
      <c r="F13" s="74" t="s">
        <v>295</v>
      </c>
      <c r="G13" s="74" t="s">
        <v>296</v>
      </c>
      <c r="H13" s="75" t="s">
        <v>3</v>
      </c>
      <c r="I13" s="75" t="s">
        <v>70</v>
      </c>
      <c r="J13" s="75" t="s">
        <v>42</v>
      </c>
      <c r="K13" s="74" t="s">
        <v>48</v>
      </c>
      <c r="L13" s="74" t="s">
        <v>58</v>
      </c>
      <c r="M13" s="287" t="s">
        <v>189</v>
      </c>
      <c r="N13" s="74" t="s">
        <v>304</v>
      </c>
      <c r="O13" s="288" t="s">
        <v>99</v>
      </c>
      <c r="P13" s="74" t="s">
        <v>59</v>
      </c>
      <c r="Q13" s="75" t="s">
        <v>42</v>
      </c>
      <c r="R13" s="75" t="s">
        <v>44</v>
      </c>
      <c r="S13" s="75" t="s">
        <v>44</v>
      </c>
      <c r="T13" s="75" t="s">
        <v>44</v>
      </c>
      <c r="U13" s="75" t="s">
        <v>44</v>
      </c>
      <c r="V13" s="75"/>
      <c r="W13" s="75"/>
      <c r="X13" s="75"/>
      <c r="Y13" s="75"/>
      <c r="Z13" s="75"/>
      <c r="AA13" s="75"/>
      <c r="AB13" s="75"/>
      <c r="AC13" s="75"/>
      <c r="AD13" s="75"/>
      <c r="AE13" s="75"/>
      <c r="AF13" s="75"/>
      <c r="AG13" s="75"/>
      <c r="AH13" s="75"/>
      <c r="AI13" s="101">
        <f t="shared" si="11"/>
        <v>300</v>
      </c>
      <c r="AJ13" s="4">
        <f t="shared" si="12"/>
        <v>5</v>
      </c>
      <c r="AK13" s="4">
        <f t="shared" si="13"/>
        <v>0</v>
      </c>
      <c r="AL13" s="4">
        <f t="shared" si="14"/>
        <v>300</v>
      </c>
      <c r="AM13" s="4">
        <f t="shared" si="1"/>
        <v>5</v>
      </c>
      <c r="AN13" s="4">
        <f t="shared" si="2"/>
        <v>0</v>
      </c>
      <c r="AO13" s="4">
        <f t="shared" si="15"/>
        <v>0</v>
      </c>
      <c r="AP13" s="4">
        <f t="shared" si="3"/>
        <v>0</v>
      </c>
      <c r="AQ13" s="4">
        <f t="shared" si="4"/>
        <v>0</v>
      </c>
      <c r="AR13" s="4">
        <f t="shared" si="16"/>
        <v>0</v>
      </c>
      <c r="AS13" s="4">
        <f t="shared" si="5"/>
        <v>0</v>
      </c>
      <c r="AT13" s="4">
        <f t="shared" si="6"/>
        <v>0</v>
      </c>
      <c r="AU13" s="4">
        <f t="shared" si="17"/>
        <v>0</v>
      </c>
      <c r="AV13" s="4">
        <f t="shared" si="7"/>
        <v>0</v>
      </c>
      <c r="AW13" s="4">
        <f t="shared" si="8"/>
        <v>0</v>
      </c>
    </row>
    <row r="14" spans="1:49" ht="14.5" x14ac:dyDescent="0.35">
      <c r="A14" s="104">
        <f t="shared" si="9"/>
        <v>0.3784722222222221</v>
      </c>
      <c r="B14" s="5">
        <f t="shared" si="0"/>
        <v>0.41666666666666652</v>
      </c>
      <c r="C14" s="336">
        <f t="shared" si="10"/>
        <v>55</v>
      </c>
      <c r="D14" s="73">
        <v>45</v>
      </c>
      <c r="E14" s="73">
        <v>10</v>
      </c>
      <c r="F14" s="74" t="s">
        <v>315</v>
      </c>
      <c r="G14" s="74" t="s">
        <v>308</v>
      </c>
      <c r="H14" s="75" t="s">
        <v>17</v>
      </c>
      <c r="I14" s="75" t="s">
        <v>70</v>
      </c>
      <c r="J14" s="75" t="s">
        <v>42</v>
      </c>
      <c r="K14" s="74" t="s">
        <v>50</v>
      </c>
      <c r="L14" s="74" t="s">
        <v>54</v>
      </c>
      <c r="M14" s="287" t="s">
        <v>189</v>
      </c>
      <c r="N14" s="74"/>
      <c r="O14" s="288" t="s">
        <v>99</v>
      </c>
      <c r="P14" s="74" t="s">
        <v>59</v>
      </c>
      <c r="Q14" s="75" t="s">
        <v>44</v>
      </c>
      <c r="R14" s="75" t="s">
        <v>44</v>
      </c>
      <c r="S14" s="75" t="s">
        <v>44</v>
      </c>
      <c r="T14" s="75" t="s">
        <v>44</v>
      </c>
      <c r="U14" s="75" t="s">
        <v>44</v>
      </c>
      <c r="V14" s="75"/>
      <c r="W14" s="75"/>
      <c r="X14" s="75"/>
      <c r="Y14" s="75"/>
      <c r="Z14" s="75"/>
      <c r="AA14" s="75"/>
      <c r="AB14" s="75"/>
      <c r="AC14" s="75"/>
      <c r="AD14" s="75"/>
      <c r="AE14" s="75"/>
      <c r="AF14" s="75"/>
      <c r="AG14" s="75"/>
      <c r="AH14" s="75"/>
      <c r="AI14" s="101">
        <f t="shared" si="11"/>
        <v>3300</v>
      </c>
      <c r="AJ14" s="4">
        <f t="shared" si="12"/>
        <v>55</v>
      </c>
      <c r="AK14" s="4">
        <f t="shared" si="13"/>
        <v>0</v>
      </c>
      <c r="AL14" s="4">
        <f t="shared" si="14"/>
        <v>2700</v>
      </c>
      <c r="AM14" s="4">
        <f t="shared" si="1"/>
        <v>45</v>
      </c>
      <c r="AN14" s="4">
        <f t="shared" si="2"/>
        <v>0</v>
      </c>
      <c r="AO14" s="4">
        <f t="shared" si="15"/>
        <v>600</v>
      </c>
      <c r="AP14" s="4">
        <f t="shared" si="3"/>
        <v>10</v>
      </c>
      <c r="AQ14" s="4">
        <f t="shared" si="4"/>
        <v>0</v>
      </c>
      <c r="AR14" s="4">
        <f t="shared" si="16"/>
        <v>0</v>
      </c>
      <c r="AS14" s="4">
        <f t="shared" si="5"/>
        <v>0</v>
      </c>
      <c r="AT14" s="4">
        <f t="shared" si="6"/>
        <v>0</v>
      </c>
      <c r="AU14" s="4">
        <f t="shared" si="17"/>
        <v>0</v>
      </c>
      <c r="AV14" s="4">
        <f t="shared" si="7"/>
        <v>0</v>
      </c>
      <c r="AW14" s="4">
        <f t="shared" si="8"/>
        <v>0</v>
      </c>
    </row>
    <row r="15" spans="1:49" ht="14.5" x14ac:dyDescent="0.35">
      <c r="A15" s="104">
        <f t="shared" si="9"/>
        <v>0.41666666666666652</v>
      </c>
      <c r="B15" s="5">
        <f t="shared" si="0"/>
        <v>0.42013888888888873</v>
      </c>
      <c r="C15" s="336">
        <f t="shared" si="10"/>
        <v>5</v>
      </c>
      <c r="D15" s="73">
        <v>5</v>
      </c>
      <c r="E15" s="73">
        <v>0</v>
      </c>
      <c r="F15" s="74" t="s">
        <v>295</v>
      </c>
      <c r="G15" s="74" t="s">
        <v>296</v>
      </c>
      <c r="H15" s="75" t="s">
        <v>3</v>
      </c>
      <c r="I15" s="75" t="s">
        <v>70</v>
      </c>
      <c r="J15" s="75" t="s">
        <v>42</v>
      </c>
      <c r="K15" s="74" t="s">
        <v>48</v>
      </c>
      <c r="L15" s="74" t="s">
        <v>58</v>
      </c>
      <c r="M15" s="287" t="s">
        <v>189</v>
      </c>
      <c r="N15" s="74" t="s">
        <v>304</v>
      </c>
      <c r="O15" s="288" t="s">
        <v>99</v>
      </c>
      <c r="P15" s="74" t="s">
        <v>59</v>
      </c>
      <c r="Q15" s="75" t="s">
        <v>42</v>
      </c>
      <c r="R15" s="75" t="s">
        <v>44</v>
      </c>
      <c r="S15" s="75" t="s">
        <v>44</v>
      </c>
      <c r="T15" s="75" t="s">
        <v>44</v>
      </c>
      <c r="U15" s="75" t="s">
        <v>44</v>
      </c>
      <c r="V15" s="75"/>
      <c r="W15" s="75"/>
      <c r="X15" s="75"/>
      <c r="Y15" s="75"/>
      <c r="Z15" s="75"/>
      <c r="AA15" s="75"/>
      <c r="AB15" s="75"/>
      <c r="AC15" s="75"/>
      <c r="AD15" s="75"/>
      <c r="AE15" s="75"/>
      <c r="AF15" s="75"/>
      <c r="AG15" s="75"/>
      <c r="AH15" s="75"/>
      <c r="AI15" s="101">
        <f t="shared" si="11"/>
        <v>300</v>
      </c>
      <c r="AJ15" s="4">
        <f t="shared" si="12"/>
        <v>5</v>
      </c>
      <c r="AK15" s="4">
        <f t="shared" si="13"/>
        <v>0</v>
      </c>
      <c r="AL15" s="4">
        <f t="shared" si="14"/>
        <v>300</v>
      </c>
      <c r="AM15" s="4">
        <f t="shared" si="1"/>
        <v>5</v>
      </c>
      <c r="AN15" s="4">
        <f t="shared" si="2"/>
        <v>0</v>
      </c>
      <c r="AO15" s="4">
        <f t="shared" si="15"/>
        <v>0</v>
      </c>
      <c r="AP15" s="4">
        <f t="shared" si="3"/>
        <v>0</v>
      </c>
      <c r="AQ15" s="4">
        <f t="shared" si="4"/>
        <v>0</v>
      </c>
      <c r="AR15" s="4">
        <f t="shared" si="16"/>
        <v>0</v>
      </c>
      <c r="AS15" s="4">
        <f t="shared" si="5"/>
        <v>0</v>
      </c>
      <c r="AT15" s="4">
        <f t="shared" si="6"/>
        <v>0</v>
      </c>
      <c r="AU15" s="4">
        <f t="shared" si="17"/>
        <v>0</v>
      </c>
      <c r="AV15" s="4">
        <f t="shared" si="7"/>
        <v>0</v>
      </c>
      <c r="AW15" s="4">
        <f t="shared" si="8"/>
        <v>0</v>
      </c>
    </row>
    <row r="16" spans="1:49" ht="14.5" x14ac:dyDescent="0.35">
      <c r="A16" s="104">
        <f t="shared" si="9"/>
        <v>0.42013888888888873</v>
      </c>
      <c r="B16" s="5">
        <f t="shared" si="0"/>
        <v>0.45833333333333315</v>
      </c>
      <c r="C16" s="336">
        <f t="shared" si="10"/>
        <v>55</v>
      </c>
      <c r="D16" s="73">
        <v>45</v>
      </c>
      <c r="E16" s="73">
        <v>10</v>
      </c>
      <c r="F16" s="74" t="s">
        <v>315</v>
      </c>
      <c r="G16" s="74" t="s">
        <v>308</v>
      </c>
      <c r="H16" s="75" t="s">
        <v>17</v>
      </c>
      <c r="I16" s="75" t="s">
        <v>70</v>
      </c>
      <c r="J16" s="75" t="s">
        <v>42</v>
      </c>
      <c r="K16" s="74" t="s">
        <v>50</v>
      </c>
      <c r="L16" s="74" t="s">
        <v>54</v>
      </c>
      <c r="M16" s="287" t="s">
        <v>189</v>
      </c>
      <c r="N16" s="74"/>
      <c r="O16" s="288" t="s">
        <v>99</v>
      </c>
      <c r="P16" s="74" t="s">
        <v>59</v>
      </c>
      <c r="Q16" s="75" t="s">
        <v>44</v>
      </c>
      <c r="R16" s="75" t="s">
        <v>44</v>
      </c>
      <c r="S16" s="75" t="s">
        <v>44</v>
      </c>
      <c r="T16" s="75" t="s">
        <v>44</v>
      </c>
      <c r="U16" s="75" t="s">
        <v>44</v>
      </c>
      <c r="V16" s="75"/>
      <c r="W16" s="75"/>
      <c r="X16" s="75"/>
      <c r="Y16" s="75"/>
      <c r="Z16" s="75"/>
      <c r="AA16" s="75"/>
      <c r="AB16" s="75"/>
      <c r="AC16" s="75"/>
      <c r="AD16" s="75"/>
      <c r="AE16" s="75"/>
      <c r="AF16" s="75"/>
      <c r="AG16" s="75"/>
      <c r="AH16" s="75"/>
      <c r="AI16" s="101">
        <f t="shared" si="11"/>
        <v>3300</v>
      </c>
      <c r="AJ16" s="4">
        <f t="shared" si="12"/>
        <v>55</v>
      </c>
      <c r="AK16" s="4">
        <f t="shared" si="13"/>
        <v>0</v>
      </c>
      <c r="AL16" s="4">
        <f t="shared" si="14"/>
        <v>2700</v>
      </c>
      <c r="AM16" s="4">
        <f t="shared" si="1"/>
        <v>45</v>
      </c>
      <c r="AN16" s="4">
        <f t="shared" si="2"/>
        <v>0</v>
      </c>
      <c r="AO16" s="4">
        <f t="shared" si="15"/>
        <v>600</v>
      </c>
      <c r="AP16" s="4">
        <f t="shared" si="3"/>
        <v>10</v>
      </c>
      <c r="AQ16" s="4">
        <f t="shared" si="4"/>
        <v>0</v>
      </c>
      <c r="AR16" s="4">
        <f t="shared" si="16"/>
        <v>0</v>
      </c>
      <c r="AS16" s="4">
        <f t="shared" si="5"/>
        <v>0</v>
      </c>
      <c r="AT16" s="4">
        <f t="shared" si="6"/>
        <v>0</v>
      </c>
      <c r="AU16" s="4">
        <f t="shared" si="17"/>
        <v>0</v>
      </c>
      <c r="AV16" s="4">
        <f t="shared" si="7"/>
        <v>0</v>
      </c>
      <c r="AW16" s="4">
        <f t="shared" si="8"/>
        <v>0</v>
      </c>
    </row>
    <row r="17" spans="1:49" ht="14.5" x14ac:dyDescent="0.35">
      <c r="A17" s="104">
        <f t="shared" si="9"/>
        <v>0.45833333333333315</v>
      </c>
      <c r="B17" s="5">
        <f t="shared" si="0"/>
        <v>0.46180555555555536</v>
      </c>
      <c r="C17" s="336">
        <f t="shared" si="10"/>
        <v>5</v>
      </c>
      <c r="D17" s="73">
        <v>5</v>
      </c>
      <c r="E17" s="73">
        <v>0</v>
      </c>
      <c r="F17" s="74" t="s">
        <v>295</v>
      </c>
      <c r="G17" s="74" t="s">
        <v>296</v>
      </c>
      <c r="H17" s="75" t="s">
        <v>3</v>
      </c>
      <c r="I17" s="75" t="s">
        <v>70</v>
      </c>
      <c r="J17" s="75" t="s">
        <v>42</v>
      </c>
      <c r="K17" s="74" t="s">
        <v>48</v>
      </c>
      <c r="L17" s="74" t="s">
        <v>58</v>
      </c>
      <c r="M17" s="287" t="s">
        <v>189</v>
      </c>
      <c r="N17" s="74" t="s">
        <v>304</v>
      </c>
      <c r="O17" s="288" t="s">
        <v>99</v>
      </c>
      <c r="P17" s="74" t="s">
        <v>59</v>
      </c>
      <c r="Q17" s="75" t="s">
        <v>42</v>
      </c>
      <c r="R17" s="75" t="s">
        <v>44</v>
      </c>
      <c r="S17" s="75" t="s">
        <v>44</v>
      </c>
      <c r="T17" s="75" t="s">
        <v>44</v>
      </c>
      <c r="U17" s="75" t="s">
        <v>44</v>
      </c>
      <c r="V17" s="75"/>
      <c r="W17" s="75"/>
      <c r="X17" s="75"/>
      <c r="Y17" s="75"/>
      <c r="Z17" s="75"/>
      <c r="AA17" s="75"/>
      <c r="AB17" s="75"/>
      <c r="AC17" s="75"/>
      <c r="AD17" s="75"/>
      <c r="AE17" s="75"/>
      <c r="AF17" s="75"/>
      <c r="AG17" s="75"/>
      <c r="AH17" s="75"/>
      <c r="AI17" s="101">
        <f t="shared" si="11"/>
        <v>300</v>
      </c>
      <c r="AJ17" s="4">
        <f t="shared" si="12"/>
        <v>5</v>
      </c>
      <c r="AK17" s="4">
        <f t="shared" si="13"/>
        <v>0</v>
      </c>
      <c r="AL17" s="4">
        <f t="shared" si="14"/>
        <v>300</v>
      </c>
      <c r="AM17" s="4">
        <f t="shared" si="1"/>
        <v>5</v>
      </c>
      <c r="AN17" s="4">
        <f t="shared" si="2"/>
        <v>0</v>
      </c>
      <c r="AO17" s="4">
        <f t="shared" si="15"/>
        <v>0</v>
      </c>
      <c r="AP17" s="4">
        <f t="shared" si="3"/>
        <v>0</v>
      </c>
      <c r="AQ17" s="4">
        <f t="shared" si="4"/>
        <v>0</v>
      </c>
      <c r="AR17" s="4">
        <f t="shared" si="16"/>
        <v>0</v>
      </c>
      <c r="AS17" s="4">
        <f t="shared" si="5"/>
        <v>0</v>
      </c>
      <c r="AT17" s="4">
        <f t="shared" si="6"/>
        <v>0</v>
      </c>
      <c r="AU17" s="4">
        <f t="shared" si="17"/>
        <v>0</v>
      </c>
      <c r="AV17" s="4">
        <f t="shared" si="7"/>
        <v>0</v>
      </c>
      <c r="AW17" s="4">
        <f t="shared" si="8"/>
        <v>0</v>
      </c>
    </row>
    <row r="18" spans="1:49" ht="14.5" x14ac:dyDescent="0.35">
      <c r="A18" s="104">
        <f t="shared" si="9"/>
        <v>0.46180555555555536</v>
      </c>
      <c r="B18" s="5">
        <f t="shared" si="0"/>
        <v>0.49999999999999978</v>
      </c>
      <c r="C18" s="336">
        <f t="shared" si="10"/>
        <v>55</v>
      </c>
      <c r="D18" s="73">
        <v>45</v>
      </c>
      <c r="E18" s="73">
        <v>10</v>
      </c>
      <c r="F18" s="74" t="s">
        <v>315</v>
      </c>
      <c r="G18" s="74" t="s">
        <v>308</v>
      </c>
      <c r="H18" s="75" t="s">
        <v>17</v>
      </c>
      <c r="I18" s="75" t="s">
        <v>70</v>
      </c>
      <c r="J18" s="75" t="s">
        <v>42</v>
      </c>
      <c r="K18" s="74" t="s">
        <v>50</v>
      </c>
      <c r="L18" s="74" t="s">
        <v>54</v>
      </c>
      <c r="M18" s="287" t="s">
        <v>189</v>
      </c>
      <c r="N18" s="74"/>
      <c r="O18" s="288" t="s">
        <v>99</v>
      </c>
      <c r="P18" s="74" t="s">
        <v>59</v>
      </c>
      <c r="Q18" s="75" t="s">
        <v>44</v>
      </c>
      <c r="R18" s="75" t="s">
        <v>44</v>
      </c>
      <c r="S18" s="75" t="s">
        <v>44</v>
      </c>
      <c r="T18" s="75" t="s">
        <v>44</v>
      </c>
      <c r="U18" s="75" t="s">
        <v>44</v>
      </c>
      <c r="V18" s="75"/>
      <c r="W18" s="75"/>
      <c r="X18" s="75"/>
      <c r="Y18" s="75"/>
      <c r="Z18" s="75"/>
      <c r="AA18" s="75"/>
      <c r="AB18" s="75"/>
      <c r="AC18" s="75"/>
      <c r="AD18" s="75"/>
      <c r="AE18" s="75"/>
      <c r="AF18" s="75"/>
      <c r="AG18" s="75"/>
      <c r="AH18" s="75"/>
      <c r="AI18" s="101">
        <f t="shared" si="11"/>
        <v>3300</v>
      </c>
      <c r="AJ18" s="4">
        <f t="shared" si="12"/>
        <v>55</v>
      </c>
      <c r="AK18" s="4">
        <f t="shared" si="13"/>
        <v>0</v>
      </c>
      <c r="AL18" s="4">
        <f t="shared" si="14"/>
        <v>2700</v>
      </c>
      <c r="AM18" s="4">
        <f t="shared" si="1"/>
        <v>45</v>
      </c>
      <c r="AN18" s="4">
        <f t="shared" si="2"/>
        <v>0</v>
      </c>
      <c r="AO18" s="4">
        <f t="shared" si="15"/>
        <v>600</v>
      </c>
      <c r="AP18" s="4">
        <f t="shared" si="3"/>
        <v>10</v>
      </c>
      <c r="AQ18" s="4">
        <f t="shared" si="4"/>
        <v>0</v>
      </c>
      <c r="AR18" s="4">
        <f t="shared" si="16"/>
        <v>0</v>
      </c>
      <c r="AS18" s="4">
        <f t="shared" si="5"/>
        <v>0</v>
      </c>
      <c r="AT18" s="4">
        <f t="shared" si="6"/>
        <v>0</v>
      </c>
      <c r="AU18" s="4">
        <f t="shared" si="17"/>
        <v>0</v>
      </c>
      <c r="AV18" s="4">
        <f t="shared" si="7"/>
        <v>0</v>
      </c>
      <c r="AW18" s="4">
        <f t="shared" si="8"/>
        <v>0</v>
      </c>
    </row>
    <row r="19" spans="1:49" ht="14.5" x14ac:dyDescent="0.35">
      <c r="A19" s="104">
        <f t="shared" si="9"/>
        <v>0.49999999999999978</v>
      </c>
      <c r="B19" s="5">
        <f t="shared" si="0"/>
        <v>0.50347222222222199</v>
      </c>
      <c r="C19" s="336">
        <f t="shared" si="10"/>
        <v>5</v>
      </c>
      <c r="D19" s="73">
        <v>5</v>
      </c>
      <c r="E19" s="73">
        <v>0</v>
      </c>
      <c r="F19" s="74" t="s">
        <v>295</v>
      </c>
      <c r="G19" s="74" t="s">
        <v>296</v>
      </c>
      <c r="H19" s="75" t="s">
        <v>3</v>
      </c>
      <c r="I19" s="75" t="s">
        <v>70</v>
      </c>
      <c r="J19" s="75" t="s">
        <v>42</v>
      </c>
      <c r="K19" s="74" t="s">
        <v>48</v>
      </c>
      <c r="L19" s="74" t="s">
        <v>58</v>
      </c>
      <c r="M19" s="287" t="s">
        <v>189</v>
      </c>
      <c r="N19" s="74" t="s">
        <v>304</v>
      </c>
      <c r="O19" s="288" t="s">
        <v>99</v>
      </c>
      <c r="P19" s="74" t="s">
        <v>59</v>
      </c>
      <c r="Q19" s="75" t="s">
        <v>42</v>
      </c>
      <c r="R19" s="75" t="s">
        <v>44</v>
      </c>
      <c r="S19" s="75" t="s">
        <v>44</v>
      </c>
      <c r="T19" s="75" t="s">
        <v>44</v>
      </c>
      <c r="U19" s="75" t="s">
        <v>44</v>
      </c>
      <c r="V19" s="75"/>
      <c r="W19" s="75"/>
      <c r="X19" s="75"/>
      <c r="Y19" s="75"/>
      <c r="Z19" s="75"/>
      <c r="AA19" s="75"/>
      <c r="AB19" s="75"/>
      <c r="AC19" s="75"/>
      <c r="AD19" s="75"/>
      <c r="AE19" s="75"/>
      <c r="AF19" s="75"/>
      <c r="AG19" s="75"/>
      <c r="AH19" s="75"/>
      <c r="AI19" s="101">
        <f t="shared" si="11"/>
        <v>300</v>
      </c>
      <c r="AJ19" s="4">
        <f t="shared" si="12"/>
        <v>5</v>
      </c>
      <c r="AK19" s="4">
        <f t="shared" si="13"/>
        <v>0</v>
      </c>
      <c r="AL19" s="4">
        <f t="shared" si="14"/>
        <v>300</v>
      </c>
      <c r="AM19" s="4">
        <f t="shared" si="1"/>
        <v>5</v>
      </c>
      <c r="AN19" s="4">
        <f t="shared" si="2"/>
        <v>0</v>
      </c>
      <c r="AO19" s="4">
        <f t="shared" si="15"/>
        <v>0</v>
      </c>
      <c r="AP19" s="4">
        <f t="shared" si="3"/>
        <v>0</v>
      </c>
      <c r="AQ19" s="4">
        <f t="shared" si="4"/>
        <v>0</v>
      </c>
      <c r="AR19" s="4">
        <f t="shared" si="16"/>
        <v>0</v>
      </c>
      <c r="AS19" s="4">
        <f t="shared" si="5"/>
        <v>0</v>
      </c>
      <c r="AT19" s="4">
        <f t="shared" si="6"/>
        <v>0</v>
      </c>
      <c r="AU19" s="4">
        <f t="shared" si="17"/>
        <v>0</v>
      </c>
      <c r="AV19" s="4">
        <f t="shared" si="7"/>
        <v>0</v>
      </c>
      <c r="AW19" s="4">
        <f t="shared" si="8"/>
        <v>0</v>
      </c>
    </row>
    <row r="20" spans="1:49" ht="14.5" x14ac:dyDescent="0.35">
      <c r="A20" s="104">
        <f t="shared" si="9"/>
        <v>0.50347222222222199</v>
      </c>
      <c r="B20" s="5">
        <f t="shared" si="0"/>
        <v>0.54166666666666641</v>
      </c>
      <c r="C20" s="336">
        <f t="shared" si="10"/>
        <v>55</v>
      </c>
      <c r="D20" s="73">
        <v>45</v>
      </c>
      <c r="E20" s="73">
        <v>10</v>
      </c>
      <c r="F20" s="74" t="s">
        <v>315</v>
      </c>
      <c r="G20" s="74" t="s">
        <v>308</v>
      </c>
      <c r="H20" s="75" t="s">
        <v>17</v>
      </c>
      <c r="I20" s="75" t="s">
        <v>70</v>
      </c>
      <c r="J20" s="75" t="s">
        <v>42</v>
      </c>
      <c r="K20" s="74" t="s">
        <v>50</v>
      </c>
      <c r="L20" s="74" t="s">
        <v>54</v>
      </c>
      <c r="M20" s="287" t="s">
        <v>189</v>
      </c>
      <c r="N20" s="74"/>
      <c r="O20" s="288" t="s">
        <v>99</v>
      </c>
      <c r="P20" s="74" t="s">
        <v>59</v>
      </c>
      <c r="Q20" s="75" t="s">
        <v>44</v>
      </c>
      <c r="R20" s="75" t="s">
        <v>44</v>
      </c>
      <c r="S20" s="75" t="s">
        <v>44</v>
      </c>
      <c r="T20" s="75" t="s">
        <v>44</v>
      </c>
      <c r="U20" s="75" t="s">
        <v>44</v>
      </c>
      <c r="V20" s="75"/>
      <c r="W20" s="75"/>
      <c r="X20" s="75"/>
      <c r="Y20" s="75"/>
      <c r="Z20" s="75"/>
      <c r="AA20" s="75"/>
      <c r="AB20" s="75"/>
      <c r="AC20" s="75"/>
      <c r="AD20" s="75"/>
      <c r="AE20" s="75"/>
      <c r="AF20" s="75"/>
      <c r="AG20" s="75"/>
      <c r="AH20" s="75"/>
      <c r="AI20" s="101">
        <f t="shared" si="11"/>
        <v>3300</v>
      </c>
      <c r="AJ20" s="4">
        <f t="shared" si="12"/>
        <v>55</v>
      </c>
      <c r="AK20" s="4">
        <f t="shared" si="13"/>
        <v>0</v>
      </c>
      <c r="AL20" s="4">
        <f t="shared" si="14"/>
        <v>2700</v>
      </c>
      <c r="AM20" s="4">
        <f t="shared" si="1"/>
        <v>45</v>
      </c>
      <c r="AN20" s="4">
        <f t="shared" si="2"/>
        <v>0</v>
      </c>
      <c r="AO20" s="4">
        <f t="shared" si="15"/>
        <v>600</v>
      </c>
      <c r="AP20" s="4">
        <f t="shared" si="3"/>
        <v>10</v>
      </c>
      <c r="AQ20" s="4">
        <f t="shared" si="4"/>
        <v>0</v>
      </c>
      <c r="AR20" s="4">
        <f t="shared" si="16"/>
        <v>0</v>
      </c>
      <c r="AS20" s="4">
        <f t="shared" si="5"/>
        <v>0</v>
      </c>
      <c r="AT20" s="4">
        <f t="shared" si="6"/>
        <v>0</v>
      </c>
      <c r="AU20" s="4">
        <f t="shared" si="17"/>
        <v>0</v>
      </c>
      <c r="AV20" s="4">
        <f t="shared" si="7"/>
        <v>0</v>
      </c>
      <c r="AW20" s="4">
        <f t="shared" si="8"/>
        <v>0</v>
      </c>
    </row>
    <row r="21" spans="1:49" ht="14.5" x14ac:dyDescent="0.35">
      <c r="A21" s="104">
        <f t="shared" si="9"/>
        <v>0.54166666666666641</v>
      </c>
      <c r="B21" s="5">
        <f t="shared" si="0"/>
        <v>0.54513888888888862</v>
      </c>
      <c r="C21" s="336">
        <f t="shared" si="10"/>
        <v>5</v>
      </c>
      <c r="D21" s="73">
        <v>5</v>
      </c>
      <c r="E21" s="73">
        <v>0</v>
      </c>
      <c r="F21" s="74" t="s">
        <v>295</v>
      </c>
      <c r="G21" s="74" t="s">
        <v>296</v>
      </c>
      <c r="H21" s="75" t="s">
        <v>3</v>
      </c>
      <c r="I21" s="75" t="s">
        <v>70</v>
      </c>
      <c r="J21" s="75" t="s">
        <v>42</v>
      </c>
      <c r="K21" s="74" t="s">
        <v>48</v>
      </c>
      <c r="L21" s="74" t="s">
        <v>58</v>
      </c>
      <c r="M21" s="287" t="s">
        <v>189</v>
      </c>
      <c r="N21" s="74" t="s">
        <v>304</v>
      </c>
      <c r="O21" s="288" t="s">
        <v>99</v>
      </c>
      <c r="P21" s="74" t="s">
        <v>59</v>
      </c>
      <c r="Q21" s="75" t="s">
        <v>42</v>
      </c>
      <c r="R21" s="75" t="s">
        <v>44</v>
      </c>
      <c r="S21" s="75" t="s">
        <v>44</v>
      </c>
      <c r="T21" s="75" t="s">
        <v>44</v>
      </c>
      <c r="U21" s="75" t="s">
        <v>44</v>
      </c>
      <c r="V21" s="75"/>
      <c r="W21" s="75"/>
      <c r="X21" s="75"/>
      <c r="Y21" s="75"/>
      <c r="Z21" s="75"/>
      <c r="AA21" s="75"/>
      <c r="AB21" s="75"/>
      <c r="AC21" s="75"/>
      <c r="AD21" s="75"/>
      <c r="AE21" s="75"/>
      <c r="AF21" s="75"/>
      <c r="AG21" s="75"/>
      <c r="AH21" s="75"/>
      <c r="AI21" s="101">
        <f t="shared" si="11"/>
        <v>300</v>
      </c>
      <c r="AJ21" s="4">
        <f t="shared" si="12"/>
        <v>5</v>
      </c>
      <c r="AK21" s="4">
        <f t="shared" si="13"/>
        <v>0</v>
      </c>
      <c r="AL21" s="4">
        <f t="shared" si="14"/>
        <v>300</v>
      </c>
      <c r="AM21" s="4">
        <f t="shared" si="1"/>
        <v>5</v>
      </c>
      <c r="AN21" s="4">
        <f t="shared" si="2"/>
        <v>0</v>
      </c>
      <c r="AO21" s="4">
        <f t="shared" si="15"/>
        <v>0</v>
      </c>
      <c r="AP21" s="4">
        <f t="shared" si="3"/>
        <v>0</v>
      </c>
      <c r="AQ21" s="4">
        <f t="shared" si="4"/>
        <v>0</v>
      </c>
      <c r="AR21" s="4">
        <f t="shared" si="16"/>
        <v>0</v>
      </c>
      <c r="AS21" s="4">
        <f t="shared" si="5"/>
        <v>0</v>
      </c>
      <c r="AT21" s="4">
        <f t="shared" si="6"/>
        <v>0</v>
      </c>
      <c r="AU21" s="4">
        <f t="shared" si="17"/>
        <v>0</v>
      </c>
      <c r="AV21" s="4">
        <f t="shared" si="7"/>
        <v>0</v>
      </c>
      <c r="AW21" s="4">
        <f t="shared" si="8"/>
        <v>0</v>
      </c>
    </row>
    <row r="22" spans="1:49" ht="14.5" x14ac:dyDescent="0.35">
      <c r="A22" s="104">
        <f t="shared" si="9"/>
        <v>0.54513888888888862</v>
      </c>
      <c r="B22" s="5">
        <f t="shared" si="0"/>
        <v>0.58333333333333304</v>
      </c>
      <c r="C22" s="336">
        <f t="shared" si="10"/>
        <v>55</v>
      </c>
      <c r="D22" s="73">
        <v>45</v>
      </c>
      <c r="E22" s="73">
        <v>10</v>
      </c>
      <c r="F22" s="74" t="s">
        <v>315</v>
      </c>
      <c r="G22" s="74" t="s">
        <v>308</v>
      </c>
      <c r="H22" s="75" t="s">
        <v>17</v>
      </c>
      <c r="I22" s="75" t="s">
        <v>70</v>
      </c>
      <c r="J22" s="75" t="s">
        <v>42</v>
      </c>
      <c r="K22" s="74" t="s">
        <v>50</v>
      </c>
      <c r="L22" s="74" t="s">
        <v>54</v>
      </c>
      <c r="M22" s="287" t="s">
        <v>189</v>
      </c>
      <c r="N22" s="74"/>
      <c r="O22" s="288" t="s">
        <v>99</v>
      </c>
      <c r="P22" s="74" t="s">
        <v>59</v>
      </c>
      <c r="Q22" s="75" t="s">
        <v>44</v>
      </c>
      <c r="R22" s="75" t="s">
        <v>44</v>
      </c>
      <c r="S22" s="75" t="s">
        <v>44</v>
      </c>
      <c r="T22" s="75" t="s">
        <v>44</v>
      </c>
      <c r="U22" s="75" t="s">
        <v>44</v>
      </c>
      <c r="V22" s="75"/>
      <c r="W22" s="75"/>
      <c r="X22" s="75"/>
      <c r="Y22" s="75"/>
      <c r="Z22" s="75"/>
      <c r="AA22" s="75"/>
      <c r="AB22" s="75"/>
      <c r="AC22" s="75"/>
      <c r="AD22" s="75"/>
      <c r="AE22" s="75"/>
      <c r="AF22" s="75"/>
      <c r="AG22" s="75"/>
      <c r="AH22" s="75"/>
      <c r="AI22" s="101">
        <f t="shared" si="11"/>
        <v>3300</v>
      </c>
      <c r="AJ22" s="4">
        <f t="shared" si="12"/>
        <v>55</v>
      </c>
      <c r="AK22" s="4">
        <f t="shared" si="13"/>
        <v>0</v>
      </c>
      <c r="AL22" s="4">
        <f t="shared" si="14"/>
        <v>2700</v>
      </c>
      <c r="AM22" s="4">
        <f t="shared" si="1"/>
        <v>45</v>
      </c>
      <c r="AN22" s="4">
        <f t="shared" si="2"/>
        <v>0</v>
      </c>
      <c r="AO22" s="4">
        <f t="shared" si="15"/>
        <v>600</v>
      </c>
      <c r="AP22" s="4">
        <f t="shared" si="3"/>
        <v>10</v>
      </c>
      <c r="AQ22" s="4">
        <f t="shared" si="4"/>
        <v>0</v>
      </c>
      <c r="AR22" s="4">
        <f t="shared" si="16"/>
        <v>0</v>
      </c>
      <c r="AS22" s="4">
        <f t="shared" si="5"/>
        <v>0</v>
      </c>
      <c r="AT22" s="4">
        <f t="shared" si="6"/>
        <v>0</v>
      </c>
      <c r="AU22" s="4">
        <f t="shared" si="17"/>
        <v>0</v>
      </c>
      <c r="AV22" s="4">
        <f t="shared" si="7"/>
        <v>0</v>
      </c>
      <c r="AW22" s="4">
        <f t="shared" si="8"/>
        <v>0</v>
      </c>
    </row>
    <row r="23" spans="1:49" ht="14.5" x14ac:dyDescent="0.35">
      <c r="A23" s="104">
        <f t="shared" si="9"/>
        <v>0.58333333333333304</v>
      </c>
      <c r="B23" s="5">
        <f t="shared" si="0"/>
        <v>0.58680555555555525</v>
      </c>
      <c r="C23" s="336">
        <f t="shared" si="10"/>
        <v>5</v>
      </c>
      <c r="D23" s="73">
        <v>5</v>
      </c>
      <c r="E23" s="73">
        <v>0</v>
      </c>
      <c r="F23" s="74" t="s">
        <v>295</v>
      </c>
      <c r="G23" s="74" t="s">
        <v>296</v>
      </c>
      <c r="H23" s="75" t="s">
        <v>3</v>
      </c>
      <c r="I23" s="75" t="s">
        <v>70</v>
      </c>
      <c r="J23" s="75" t="s">
        <v>42</v>
      </c>
      <c r="K23" s="74" t="s">
        <v>48</v>
      </c>
      <c r="L23" s="74" t="s">
        <v>58</v>
      </c>
      <c r="M23" s="287" t="s">
        <v>189</v>
      </c>
      <c r="N23" s="74" t="s">
        <v>304</v>
      </c>
      <c r="O23" s="288" t="s">
        <v>99</v>
      </c>
      <c r="P23" s="74" t="s">
        <v>59</v>
      </c>
      <c r="Q23" s="75" t="s">
        <v>42</v>
      </c>
      <c r="R23" s="75" t="s">
        <v>44</v>
      </c>
      <c r="S23" s="75" t="s">
        <v>44</v>
      </c>
      <c r="T23" s="75" t="s">
        <v>44</v>
      </c>
      <c r="U23" s="75" t="s">
        <v>44</v>
      </c>
      <c r="V23" s="75"/>
      <c r="W23" s="75"/>
      <c r="X23" s="75"/>
      <c r="Y23" s="75"/>
      <c r="Z23" s="75"/>
      <c r="AA23" s="75"/>
      <c r="AB23" s="75"/>
      <c r="AC23" s="75"/>
      <c r="AD23" s="75"/>
      <c r="AE23" s="75"/>
      <c r="AF23" s="75"/>
      <c r="AG23" s="75"/>
      <c r="AH23" s="75"/>
      <c r="AI23" s="101">
        <f t="shared" si="11"/>
        <v>300</v>
      </c>
      <c r="AJ23" s="4">
        <f t="shared" si="12"/>
        <v>5</v>
      </c>
      <c r="AK23" s="4">
        <f t="shared" si="13"/>
        <v>0</v>
      </c>
      <c r="AL23" s="4">
        <f t="shared" si="14"/>
        <v>300</v>
      </c>
      <c r="AM23" s="4">
        <f t="shared" si="1"/>
        <v>5</v>
      </c>
      <c r="AN23" s="4">
        <f t="shared" si="2"/>
        <v>0</v>
      </c>
      <c r="AO23" s="4">
        <f t="shared" si="15"/>
        <v>0</v>
      </c>
      <c r="AP23" s="4">
        <f t="shared" si="3"/>
        <v>0</v>
      </c>
      <c r="AQ23" s="4">
        <f t="shared" si="4"/>
        <v>0</v>
      </c>
      <c r="AR23" s="4">
        <f t="shared" si="16"/>
        <v>0</v>
      </c>
      <c r="AS23" s="4">
        <f t="shared" si="5"/>
        <v>0</v>
      </c>
      <c r="AT23" s="4">
        <f t="shared" si="6"/>
        <v>0</v>
      </c>
      <c r="AU23" s="4">
        <f t="shared" si="17"/>
        <v>0</v>
      </c>
      <c r="AV23" s="4">
        <f t="shared" si="7"/>
        <v>0</v>
      </c>
      <c r="AW23" s="4">
        <f t="shared" si="8"/>
        <v>0</v>
      </c>
    </row>
    <row r="24" spans="1:49" ht="14.5" x14ac:dyDescent="0.35">
      <c r="A24" s="104">
        <f t="shared" si="9"/>
        <v>0.58680555555555525</v>
      </c>
      <c r="B24" s="5">
        <f t="shared" si="0"/>
        <v>0.62499999999999967</v>
      </c>
      <c r="C24" s="336">
        <f t="shared" si="10"/>
        <v>55</v>
      </c>
      <c r="D24" s="73">
        <v>45</v>
      </c>
      <c r="E24" s="73">
        <v>10</v>
      </c>
      <c r="F24" s="74" t="s">
        <v>315</v>
      </c>
      <c r="G24" s="74" t="s">
        <v>308</v>
      </c>
      <c r="H24" s="75" t="s">
        <v>17</v>
      </c>
      <c r="I24" s="75" t="s">
        <v>70</v>
      </c>
      <c r="J24" s="75" t="s">
        <v>42</v>
      </c>
      <c r="K24" s="74" t="s">
        <v>50</v>
      </c>
      <c r="L24" s="74" t="s">
        <v>54</v>
      </c>
      <c r="M24" s="287" t="s">
        <v>189</v>
      </c>
      <c r="N24" s="74"/>
      <c r="O24" s="288" t="s">
        <v>99</v>
      </c>
      <c r="P24" s="74" t="s">
        <v>59</v>
      </c>
      <c r="Q24" s="75" t="s">
        <v>44</v>
      </c>
      <c r="R24" s="75" t="s">
        <v>44</v>
      </c>
      <c r="S24" s="75" t="s">
        <v>44</v>
      </c>
      <c r="T24" s="75" t="s">
        <v>44</v>
      </c>
      <c r="U24" s="75" t="s">
        <v>44</v>
      </c>
      <c r="V24" s="75"/>
      <c r="W24" s="75"/>
      <c r="X24" s="75"/>
      <c r="Y24" s="75"/>
      <c r="Z24" s="75"/>
      <c r="AA24" s="75"/>
      <c r="AB24" s="75"/>
      <c r="AC24" s="75"/>
      <c r="AD24" s="75"/>
      <c r="AE24" s="75"/>
      <c r="AF24" s="75"/>
      <c r="AG24" s="75"/>
      <c r="AH24" s="75"/>
      <c r="AI24" s="101">
        <f t="shared" si="11"/>
        <v>3300</v>
      </c>
      <c r="AJ24" s="4">
        <f t="shared" si="12"/>
        <v>55</v>
      </c>
      <c r="AK24" s="4">
        <f t="shared" si="13"/>
        <v>0</v>
      </c>
      <c r="AL24" s="4">
        <f t="shared" si="14"/>
        <v>2700</v>
      </c>
      <c r="AM24" s="4">
        <f t="shared" si="1"/>
        <v>45</v>
      </c>
      <c r="AN24" s="4">
        <f t="shared" si="2"/>
        <v>0</v>
      </c>
      <c r="AO24" s="4">
        <f t="shared" si="15"/>
        <v>600</v>
      </c>
      <c r="AP24" s="4">
        <f t="shared" si="3"/>
        <v>10</v>
      </c>
      <c r="AQ24" s="4">
        <f t="shared" si="4"/>
        <v>0</v>
      </c>
      <c r="AR24" s="4">
        <f t="shared" si="16"/>
        <v>0</v>
      </c>
      <c r="AS24" s="4">
        <f t="shared" si="5"/>
        <v>0</v>
      </c>
      <c r="AT24" s="4">
        <f t="shared" si="6"/>
        <v>0</v>
      </c>
      <c r="AU24" s="4">
        <f t="shared" si="17"/>
        <v>0</v>
      </c>
      <c r="AV24" s="4">
        <f t="shared" si="7"/>
        <v>0</v>
      </c>
      <c r="AW24" s="4">
        <f t="shared" si="8"/>
        <v>0</v>
      </c>
    </row>
    <row r="25" spans="1:49" ht="14.5" x14ac:dyDescent="0.35">
      <c r="A25" s="104">
        <f t="shared" si="9"/>
        <v>0.62499999999999967</v>
      </c>
      <c r="B25" s="5">
        <f t="shared" si="0"/>
        <v>0.62847222222222188</v>
      </c>
      <c r="C25" s="336">
        <f t="shared" si="10"/>
        <v>5</v>
      </c>
      <c r="D25" s="73">
        <v>5</v>
      </c>
      <c r="E25" s="73">
        <v>0</v>
      </c>
      <c r="F25" s="74" t="s">
        <v>295</v>
      </c>
      <c r="G25" s="74" t="s">
        <v>296</v>
      </c>
      <c r="H25" s="75" t="s">
        <v>3</v>
      </c>
      <c r="I25" s="75" t="s">
        <v>70</v>
      </c>
      <c r="J25" s="75" t="s">
        <v>42</v>
      </c>
      <c r="K25" s="74" t="s">
        <v>48</v>
      </c>
      <c r="L25" s="74" t="s">
        <v>58</v>
      </c>
      <c r="M25" s="287" t="s">
        <v>189</v>
      </c>
      <c r="N25" s="74" t="s">
        <v>304</v>
      </c>
      <c r="O25" s="288" t="s">
        <v>99</v>
      </c>
      <c r="P25" s="74" t="s">
        <v>59</v>
      </c>
      <c r="Q25" s="75" t="s">
        <v>42</v>
      </c>
      <c r="R25" s="75" t="s">
        <v>44</v>
      </c>
      <c r="S25" s="75" t="s">
        <v>44</v>
      </c>
      <c r="T25" s="75" t="s">
        <v>44</v>
      </c>
      <c r="U25" s="75" t="s">
        <v>44</v>
      </c>
      <c r="V25" s="75"/>
      <c r="W25" s="75"/>
      <c r="X25" s="75"/>
      <c r="Y25" s="75"/>
      <c r="Z25" s="75"/>
      <c r="AA25" s="75"/>
      <c r="AB25" s="75"/>
      <c r="AC25" s="75"/>
      <c r="AD25" s="75"/>
      <c r="AE25" s="75"/>
      <c r="AF25" s="75"/>
      <c r="AG25" s="75"/>
      <c r="AH25" s="75"/>
      <c r="AI25" s="101">
        <f t="shared" si="11"/>
        <v>300</v>
      </c>
      <c r="AJ25" s="4">
        <f t="shared" si="12"/>
        <v>5</v>
      </c>
      <c r="AK25" s="4">
        <f t="shared" si="13"/>
        <v>0</v>
      </c>
      <c r="AL25" s="4">
        <f t="shared" si="14"/>
        <v>300</v>
      </c>
      <c r="AM25" s="4">
        <f t="shared" si="1"/>
        <v>5</v>
      </c>
      <c r="AN25" s="4">
        <f t="shared" si="2"/>
        <v>0</v>
      </c>
      <c r="AO25" s="4">
        <f t="shared" si="15"/>
        <v>0</v>
      </c>
      <c r="AP25" s="4">
        <f t="shared" si="3"/>
        <v>0</v>
      </c>
      <c r="AQ25" s="4">
        <f t="shared" si="4"/>
        <v>0</v>
      </c>
      <c r="AR25" s="4">
        <f t="shared" si="16"/>
        <v>0</v>
      </c>
      <c r="AS25" s="4">
        <f t="shared" si="5"/>
        <v>0</v>
      </c>
      <c r="AT25" s="4">
        <f t="shared" si="6"/>
        <v>0</v>
      </c>
      <c r="AU25" s="4">
        <f t="shared" si="17"/>
        <v>0</v>
      </c>
      <c r="AV25" s="4">
        <f t="shared" si="7"/>
        <v>0</v>
      </c>
      <c r="AW25" s="4">
        <f t="shared" si="8"/>
        <v>0</v>
      </c>
    </row>
    <row r="26" spans="1:49" ht="14.5" x14ac:dyDescent="0.35">
      <c r="A26" s="104">
        <f t="shared" si="9"/>
        <v>0.62847222222222188</v>
      </c>
      <c r="B26" s="5">
        <f t="shared" si="0"/>
        <v>0.6666666666666663</v>
      </c>
      <c r="C26" s="336">
        <f t="shared" si="10"/>
        <v>55</v>
      </c>
      <c r="D26" s="73">
        <v>45</v>
      </c>
      <c r="E26" s="73">
        <v>10</v>
      </c>
      <c r="F26" s="74" t="s">
        <v>315</v>
      </c>
      <c r="G26" s="74" t="s">
        <v>308</v>
      </c>
      <c r="H26" s="75" t="s">
        <v>17</v>
      </c>
      <c r="I26" s="75" t="s">
        <v>70</v>
      </c>
      <c r="J26" s="75" t="s">
        <v>42</v>
      </c>
      <c r="K26" s="74" t="s">
        <v>50</v>
      </c>
      <c r="L26" s="74" t="s">
        <v>54</v>
      </c>
      <c r="M26" s="287" t="s">
        <v>189</v>
      </c>
      <c r="N26" s="74"/>
      <c r="O26" s="288" t="s">
        <v>99</v>
      </c>
      <c r="P26" s="74" t="s">
        <v>59</v>
      </c>
      <c r="Q26" s="75" t="s">
        <v>44</v>
      </c>
      <c r="R26" s="75" t="s">
        <v>44</v>
      </c>
      <c r="S26" s="75" t="s">
        <v>44</v>
      </c>
      <c r="T26" s="75" t="s">
        <v>44</v>
      </c>
      <c r="U26" s="75" t="s">
        <v>44</v>
      </c>
      <c r="V26" s="75"/>
      <c r="W26" s="75"/>
      <c r="X26" s="75"/>
      <c r="Y26" s="75"/>
      <c r="Z26" s="75"/>
      <c r="AA26" s="75"/>
      <c r="AB26" s="75"/>
      <c r="AC26" s="75"/>
      <c r="AD26" s="75"/>
      <c r="AE26" s="75"/>
      <c r="AF26" s="75"/>
      <c r="AG26" s="75"/>
      <c r="AH26" s="75"/>
      <c r="AI26" s="101">
        <f t="shared" si="11"/>
        <v>3300</v>
      </c>
      <c r="AJ26" s="4">
        <f t="shared" si="12"/>
        <v>55</v>
      </c>
      <c r="AK26" s="4">
        <f t="shared" si="13"/>
        <v>0</v>
      </c>
      <c r="AL26" s="4">
        <f t="shared" si="14"/>
        <v>2700</v>
      </c>
      <c r="AM26" s="4">
        <f t="shared" si="1"/>
        <v>45</v>
      </c>
      <c r="AN26" s="4">
        <f t="shared" si="2"/>
        <v>0</v>
      </c>
      <c r="AO26" s="4">
        <f t="shared" si="15"/>
        <v>600</v>
      </c>
      <c r="AP26" s="4">
        <f t="shared" si="3"/>
        <v>10</v>
      </c>
      <c r="AQ26" s="4">
        <f t="shared" si="4"/>
        <v>0</v>
      </c>
      <c r="AR26" s="4">
        <f t="shared" si="16"/>
        <v>0</v>
      </c>
      <c r="AS26" s="4">
        <f t="shared" si="5"/>
        <v>0</v>
      </c>
      <c r="AT26" s="4">
        <f t="shared" si="6"/>
        <v>0</v>
      </c>
      <c r="AU26" s="4">
        <f t="shared" si="17"/>
        <v>0</v>
      </c>
      <c r="AV26" s="4">
        <f t="shared" si="7"/>
        <v>0</v>
      </c>
      <c r="AW26" s="4">
        <f t="shared" si="8"/>
        <v>0</v>
      </c>
    </row>
    <row r="27" spans="1:49" ht="14.5" x14ac:dyDescent="0.35">
      <c r="A27" s="104">
        <f t="shared" si="9"/>
        <v>0.6666666666666663</v>
      </c>
      <c r="B27" s="5">
        <f t="shared" si="0"/>
        <v>0.67013888888888851</v>
      </c>
      <c r="C27" s="336">
        <f t="shared" si="10"/>
        <v>5</v>
      </c>
      <c r="D27" s="73">
        <v>5</v>
      </c>
      <c r="E27" s="73">
        <v>0</v>
      </c>
      <c r="F27" s="74" t="s">
        <v>295</v>
      </c>
      <c r="G27" s="74" t="s">
        <v>296</v>
      </c>
      <c r="H27" s="75" t="s">
        <v>3</v>
      </c>
      <c r="I27" s="75" t="s">
        <v>70</v>
      </c>
      <c r="J27" s="75" t="s">
        <v>42</v>
      </c>
      <c r="K27" s="74" t="s">
        <v>48</v>
      </c>
      <c r="L27" s="74" t="s">
        <v>58</v>
      </c>
      <c r="M27" s="287" t="s">
        <v>189</v>
      </c>
      <c r="N27" s="74" t="s">
        <v>304</v>
      </c>
      <c r="O27" s="288" t="s">
        <v>99</v>
      </c>
      <c r="P27" s="74" t="s">
        <v>59</v>
      </c>
      <c r="Q27" s="75" t="s">
        <v>42</v>
      </c>
      <c r="R27" s="75" t="s">
        <v>44</v>
      </c>
      <c r="S27" s="75" t="s">
        <v>44</v>
      </c>
      <c r="T27" s="75" t="s">
        <v>44</v>
      </c>
      <c r="U27" s="75" t="s">
        <v>44</v>
      </c>
      <c r="V27" s="75"/>
      <c r="W27" s="75"/>
      <c r="X27" s="75"/>
      <c r="Y27" s="75"/>
      <c r="Z27" s="75"/>
      <c r="AA27" s="75"/>
      <c r="AB27" s="75"/>
      <c r="AC27" s="75"/>
      <c r="AD27" s="75"/>
      <c r="AE27" s="75"/>
      <c r="AF27" s="75"/>
      <c r="AG27" s="75"/>
      <c r="AH27" s="75"/>
      <c r="AI27" s="101">
        <f t="shared" si="11"/>
        <v>300</v>
      </c>
      <c r="AJ27" s="4">
        <f t="shared" si="12"/>
        <v>5</v>
      </c>
      <c r="AK27" s="4">
        <f t="shared" si="13"/>
        <v>0</v>
      </c>
      <c r="AL27" s="4">
        <f t="shared" si="14"/>
        <v>300</v>
      </c>
      <c r="AM27" s="4">
        <f t="shared" si="1"/>
        <v>5</v>
      </c>
      <c r="AN27" s="4">
        <f t="shared" si="2"/>
        <v>0</v>
      </c>
      <c r="AO27" s="4">
        <f t="shared" si="15"/>
        <v>0</v>
      </c>
      <c r="AP27" s="4">
        <f t="shared" si="3"/>
        <v>0</v>
      </c>
      <c r="AQ27" s="4">
        <f t="shared" si="4"/>
        <v>0</v>
      </c>
      <c r="AR27" s="4">
        <f t="shared" si="16"/>
        <v>0</v>
      </c>
      <c r="AS27" s="4">
        <f t="shared" si="5"/>
        <v>0</v>
      </c>
      <c r="AT27" s="4">
        <f t="shared" si="6"/>
        <v>0</v>
      </c>
      <c r="AU27" s="4">
        <f t="shared" si="17"/>
        <v>0</v>
      </c>
      <c r="AV27" s="4">
        <f t="shared" si="7"/>
        <v>0</v>
      </c>
      <c r="AW27" s="4">
        <f t="shared" si="8"/>
        <v>0</v>
      </c>
    </row>
    <row r="28" spans="1:49" ht="14.5" x14ac:dyDescent="0.35">
      <c r="A28" s="104">
        <f t="shared" si="9"/>
        <v>0.67013888888888851</v>
      </c>
      <c r="B28" s="5">
        <f t="shared" si="0"/>
        <v>0.70833333333333293</v>
      </c>
      <c r="C28" s="336">
        <f t="shared" si="10"/>
        <v>55</v>
      </c>
      <c r="D28" s="73">
        <v>45</v>
      </c>
      <c r="E28" s="73">
        <v>10</v>
      </c>
      <c r="F28" s="74" t="s">
        <v>310</v>
      </c>
      <c r="G28" s="74" t="s">
        <v>325</v>
      </c>
      <c r="H28" s="75" t="s">
        <v>11</v>
      </c>
      <c r="I28" s="75" t="s">
        <v>69</v>
      </c>
      <c r="J28" s="75" t="s">
        <v>42</v>
      </c>
      <c r="K28" s="74" t="s">
        <v>48</v>
      </c>
      <c r="L28" s="74" t="s">
        <v>58</v>
      </c>
      <c r="M28" s="287" t="s">
        <v>189</v>
      </c>
      <c r="N28" s="74"/>
      <c r="O28" s="288" t="s">
        <v>99</v>
      </c>
      <c r="P28" s="74" t="s">
        <v>59</v>
      </c>
      <c r="Q28" s="75" t="s">
        <v>42</v>
      </c>
      <c r="R28" s="75" t="s">
        <v>44</v>
      </c>
      <c r="S28" s="75" t="s">
        <v>44</v>
      </c>
      <c r="T28" s="75" t="s">
        <v>44</v>
      </c>
      <c r="U28" s="75" t="s">
        <v>44</v>
      </c>
      <c r="V28" s="75"/>
      <c r="W28" s="75"/>
      <c r="X28" s="75"/>
      <c r="Y28" s="75"/>
      <c r="Z28" s="75"/>
      <c r="AA28" s="75"/>
      <c r="AB28" s="75"/>
      <c r="AC28" s="75"/>
      <c r="AD28" s="75"/>
      <c r="AE28" s="75"/>
      <c r="AF28" s="75"/>
      <c r="AG28" s="75"/>
      <c r="AH28" s="75"/>
      <c r="AI28" s="101">
        <f t="shared" si="11"/>
        <v>3300</v>
      </c>
      <c r="AJ28" s="4">
        <f t="shared" si="12"/>
        <v>55</v>
      </c>
      <c r="AK28" s="4">
        <f t="shared" si="13"/>
        <v>0</v>
      </c>
      <c r="AL28" s="4">
        <f t="shared" si="14"/>
        <v>2700</v>
      </c>
      <c r="AM28" s="4">
        <f t="shared" si="1"/>
        <v>45</v>
      </c>
      <c r="AN28" s="4">
        <f t="shared" si="2"/>
        <v>0</v>
      </c>
      <c r="AO28" s="4">
        <f t="shared" si="15"/>
        <v>600</v>
      </c>
      <c r="AP28" s="4">
        <f t="shared" si="3"/>
        <v>10</v>
      </c>
      <c r="AQ28" s="4">
        <f t="shared" si="4"/>
        <v>0</v>
      </c>
      <c r="AR28" s="4">
        <f t="shared" si="16"/>
        <v>0</v>
      </c>
      <c r="AS28" s="4">
        <f t="shared" si="5"/>
        <v>0</v>
      </c>
      <c r="AT28" s="4">
        <f t="shared" si="6"/>
        <v>0</v>
      </c>
      <c r="AU28" s="4">
        <f t="shared" si="17"/>
        <v>0</v>
      </c>
      <c r="AV28" s="4">
        <f t="shared" si="7"/>
        <v>0</v>
      </c>
      <c r="AW28" s="4">
        <f t="shared" si="8"/>
        <v>0</v>
      </c>
    </row>
    <row r="29" spans="1:49" ht="14.5" x14ac:dyDescent="0.35">
      <c r="A29" s="104">
        <f t="shared" si="9"/>
        <v>0.70833333333333293</v>
      </c>
      <c r="B29" s="5">
        <f t="shared" si="0"/>
        <v>0.71180555555555514</v>
      </c>
      <c r="C29" s="336">
        <f t="shared" si="10"/>
        <v>5</v>
      </c>
      <c r="D29" s="73">
        <v>5</v>
      </c>
      <c r="E29" s="73">
        <v>0</v>
      </c>
      <c r="F29" s="74" t="s">
        <v>295</v>
      </c>
      <c r="G29" s="74" t="s">
        <v>296</v>
      </c>
      <c r="H29" s="75" t="s">
        <v>3</v>
      </c>
      <c r="I29" s="75" t="s">
        <v>70</v>
      </c>
      <c r="J29" s="75" t="s">
        <v>42</v>
      </c>
      <c r="K29" s="74" t="s">
        <v>48</v>
      </c>
      <c r="L29" s="74" t="s">
        <v>58</v>
      </c>
      <c r="M29" s="287" t="s">
        <v>189</v>
      </c>
      <c r="N29" s="74" t="s">
        <v>304</v>
      </c>
      <c r="O29" s="288" t="s">
        <v>99</v>
      </c>
      <c r="P29" s="74" t="s">
        <v>59</v>
      </c>
      <c r="Q29" s="75" t="s">
        <v>42</v>
      </c>
      <c r="R29" s="75" t="s">
        <v>44</v>
      </c>
      <c r="S29" s="75" t="s">
        <v>44</v>
      </c>
      <c r="T29" s="75" t="s">
        <v>44</v>
      </c>
      <c r="U29" s="75" t="s">
        <v>44</v>
      </c>
      <c r="V29" s="75"/>
      <c r="W29" s="75"/>
      <c r="X29" s="75"/>
      <c r="Y29" s="75"/>
      <c r="Z29" s="75"/>
      <c r="AA29" s="75"/>
      <c r="AB29" s="75"/>
      <c r="AC29" s="75"/>
      <c r="AD29" s="75"/>
      <c r="AE29" s="75"/>
      <c r="AF29" s="75"/>
      <c r="AG29" s="75"/>
      <c r="AH29" s="75"/>
      <c r="AI29" s="101">
        <f t="shared" si="11"/>
        <v>300</v>
      </c>
      <c r="AJ29" s="4">
        <f t="shared" si="12"/>
        <v>5</v>
      </c>
      <c r="AK29" s="4">
        <f t="shared" si="13"/>
        <v>0</v>
      </c>
      <c r="AL29" s="4">
        <f t="shared" si="14"/>
        <v>300</v>
      </c>
      <c r="AM29" s="4">
        <f t="shared" si="1"/>
        <v>5</v>
      </c>
      <c r="AN29" s="4">
        <f t="shared" si="2"/>
        <v>0</v>
      </c>
      <c r="AO29" s="4">
        <f t="shared" si="15"/>
        <v>0</v>
      </c>
      <c r="AP29" s="4">
        <f t="shared" si="3"/>
        <v>0</v>
      </c>
      <c r="AQ29" s="4">
        <f t="shared" si="4"/>
        <v>0</v>
      </c>
      <c r="AR29" s="4">
        <f t="shared" si="16"/>
        <v>0</v>
      </c>
      <c r="AS29" s="4">
        <f t="shared" si="5"/>
        <v>0</v>
      </c>
      <c r="AT29" s="4">
        <f t="shared" si="6"/>
        <v>0</v>
      </c>
      <c r="AU29" s="4">
        <f t="shared" si="17"/>
        <v>0</v>
      </c>
      <c r="AV29" s="4">
        <f t="shared" si="7"/>
        <v>0</v>
      </c>
      <c r="AW29" s="4">
        <f t="shared" si="8"/>
        <v>0</v>
      </c>
    </row>
    <row r="30" spans="1:49" ht="14.5" x14ac:dyDescent="0.35">
      <c r="A30" s="104">
        <f t="shared" si="9"/>
        <v>0.71180555555555514</v>
      </c>
      <c r="B30" s="5">
        <f t="shared" si="0"/>
        <v>0.74999999999999956</v>
      </c>
      <c r="C30" s="336">
        <f t="shared" si="10"/>
        <v>55</v>
      </c>
      <c r="D30" s="73">
        <v>45</v>
      </c>
      <c r="E30" s="73">
        <v>10</v>
      </c>
      <c r="F30" s="74" t="s">
        <v>297</v>
      </c>
      <c r="G30" s="74" t="s">
        <v>302</v>
      </c>
      <c r="H30" s="75" t="s">
        <v>11</v>
      </c>
      <c r="I30" s="75" t="s">
        <v>69</v>
      </c>
      <c r="J30" s="75" t="s">
        <v>42</v>
      </c>
      <c r="K30" s="74" t="s">
        <v>48</v>
      </c>
      <c r="L30" s="74" t="s">
        <v>58</v>
      </c>
      <c r="M30" s="287" t="s">
        <v>189</v>
      </c>
      <c r="N30" s="74" t="s">
        <v>304</v>
      </c>
      <c r="O30" s="288" t="s">
        <v>99</v>
      </c>
      <c r="P30" s="74" t="s">
        <v>59</v>
      </c>
      <c r="Q30" s="75" t="s">
        <v>42</v>
      </c>
      <c r="R30" s="75" t="s">
        <v>44</v>
      </c>
      <c r="S30" s="75" t="s">
        <v>44</v>
      </c>
      <c r="T30" s="75" t="s">
        <v>44</v>
      </c>
      <c r="U30" s="75" t="s">
        <v>44</v>
      </c>
      <c r="V30" s="75"/>
      <c r="W30" s="75"/>
      <c r="X30" s="75"/>
      <c r="Y30" s="75"/>
      <c r="Z30" s="75"/>
      <c r="AA30" s="75"/>
      <c r="AB30" s="75"/>
      <c r="AC30" s="75"/>
      <c r="AD30" s="75"/>
      <c r="AE30" s="75"/>
      <c r="AF30" s="75"/>
      <c r="AG30" s="75"/>
      <c r="AH30" s="75"/>
      <c r="AI30" s="101">
        <f t="shared" si="11"/>
        <v>3300</v>
      </c>
      <c r="AJ30" s="4">
        <f t="shared" si="12"/>
        <v>55</v>
      </c>
      <c r="AK30" s="4">
        <f t="shared" si="13"/>
        <v>0</v>
      </c>
      <c r="AL30" s="4">
        <f t="shared" si="14"/>
        <v>2700</v>
      </c>
      <c r="AM30" s="4">
        <f t="shared" si="1"/>
        <v>45</v>
      </c>
      <c r="AN30" s="4">
        <f t="shared" si="2"/>
        <v>0</v>
      </c>
      <c r="AO30" s="4">
        <f t="shared" si="15"/>
        <v>600</v>
      </c>
      <c r="AP30" s="4">
        <f t="shared" si="3"/>
        <v>10</v>
      </c>
      <c r="AQ30" s="4">
        <f t="shared" si="4"/>
        <v>0</v>
      </c>
      <c r="AR30" s="4">
        <f t="shared" si="16"/>
        <v>0</v>
      </c>
      <c r="AS30" s="4">
        <f t="shared" si="5"/>
        <v>0</v>
      </c>
      <c r="AT30" s="4">
        <f t="shared" si="6"/>
        <v>0</v>
      </c>
      <c r="AU30" s="4">
        <f t="shared" si="17"/>
        <v>0</v>
      </c>
      <c r="AV30" s="4">
        <f t="shared" si="7"/>
        <v>0</v>
      </c>
      <c r="AW30" s="4">
        <f t="shared" si="8"/>
        <v>0</v>
      </c>
    </row>
    <row r="31" spans="1:49" ht="14.5" x14ac:dyDescent="0.35">
      <c r="A31" s="104">
        <f t="shared" si="9"/>
        <v>0.74999999999999956</v>
      </c>
      <c r="B31" s="5">
        <f t="shared" si="0"/>
        <v>0.750694444444444</v>
      </c>
      <c r="C31" s="336">
        <f t="shared" si="10"/>
        <v>1</v>
      </c>
      <c r="D31" s="73">
        <v>1</v>
      </c>
      <c r="E31" s="73">
        <v>0</v>
      </c>
      <c r="F31" s="74" t="s">
        <v>301</v>
      </c>
      <c r="G31" s="74" t="s">
        <v>300</v>
      </c>
      <c r="H31" s="75" t="s">
        <v>3</v>
      </c>
      <c r="I31" s="75" t="s">
        <v>70</v>
      </c>
      <c r="J31" s="75" t="s">
        <v>42</v>
      </c>
      <c r="K31" s="74" t="s">
        <v>48</v>
      </c>
      <c r="L31" s="74" t="s">
        <v>58</v>
      </c>
      <c r="M31" s="287" t="s">
        <v>189</v>
      </c>
      <c r="N31" s="74"/>
      <c r="O31" s="288" t="s">
        <v>99</v>
      </c>
      <c r="P31" s="74" t="s">
        <v>59</v>
      </c>
      <c r="Q31" s="75" t="s">
        <v>42</v>
      </c>
      <c r="R31" s="75" t="s">
        <v>44</v>
      </c>
      <c r="S31" s="75" t="s">
        <v>42</v>
      </c>
      <c r="T31" s="75" t="s">
        <v>44</v>
      </c>
      <c r="U31" s="75" t="s">
        <v>44</v>
      </c>
      <c r="V31" s="75"/>
      <c r="W31" s="75"/>
      <c r="X31" s="75"/>
      <c r="Y31" s="75"/>
      <c r="Z31" s="75"/>
      <c r="AA31" s="75"/>
      <c r="AB31" s="75"/>
      <c r="AC31" s="75"/>
      <c r="AD31" s="75"/>
      <c r="AE31" s="75"/>
      <c r="AF31" s="75"/>
      <c r="AG31" s="75"/>
      <c r="AH31" s="75"/>
      <c r="AI31" s="101">
        <f t="shared" si="11"/>
        <v>60</v>
      </c>
      <c r="AJ31" s="4">
        <f t="shared" si="12"/>
        <v>1</v>
      </c>
      <c r="AK31" s="4">
        <f t="shared" si="13"/>
        <v>0</v>
      </c>
      <c r="AL31" s="4">
        <f t="shared" si="14"/>
        <v>60</v>
      </c>
      <c r="AM31" s="4">
        <f t="shared" si="1"/>
        <v>1</v>
      </c>
      <c r="AN31" s="4">
        <f t="shared" si="2"/>
        <v>0</v>
      </c>
      <c r="AO31" s="4">
        <f t="shared" si="15"/>
        <v>0</v>
      </c>
      <c r="AP31" s="4">
        <f t="shared" si="3"/>
        <v>0</v>
      </c>
      <c r="AQ31" s="4">
        <f t="shared" si="4"/>
        <v>0</v>
      </c>
      <c r="AR31" s="4">
        <f t="shared" si="16"/>
        <v>0</v>
      </c>
      <c r="AS31" s="4">
        <f t="shared" si="5"/>
        <v>0</v>
      </c>
      <c r="AT31" s="4">
        <f t="shared" si="6"/>
        <v>0</v>
      </c>
      <c r="AU31" s="4">
        <f t="shared" si="17"/>
        <v>0</v>
      </c>
      <c r="AV31" s="4">
        <f t="shared" si="7"/>
        <v>0</v>
      </c>
      <c r="AW31" s="4">
        <f t="shared" si="8"/>
        <v>0</v>
      </c>
    </row>
    <row r="32" spans="1:49" ht="14.5" x14ac:dyDescent="0.35">
      <c r="A32" s="104">
        <f t="shared" si="9"/>
        <v>0.750694444444444</v>
      </c>
      <c r="B32" s="5">
        <f t="shared" si="0"/>
        <v>0.75416666666666621</v>
      </c>
      <c r="C32" s="336">
        <f t="shared" si="10"/>
        <v>5</v>
      </c>
      <c r="D32" s="73">
        <v>5</v>
      </c>
      <c r="E32" s="73">
        <v>0</v>
      </c>
      <c r="F32" s="74" t="s">
        <v>295</v>
      </c>
      <c r="G32" s="74" t="s">
        <v>296</v>
      </c>
      <c r="H32" s="75" t="s">
        <v>3</v>
      </c>
      <c r="I32" s="75" t="s">
        <v>70</v>
      </c>
      <c r="J32" s="75" t="s">
        <v>42</v>
      </c>
      <c r="K32" s="74" t="s">
        <v>48</v>
      </c>
      <c r="L32" s="74" t="s">
        <v>58</v>
      </c>
      <c r="M32" s="287" t="s">
        <v>189</v>
      </c>
      <c r="N32" s="74" t="s">
        <v>304</v>
      </c>
      <c r="O32" s="288" t="s">
        <v>99</v>
      </c>
      <c r="P32" s="74" t="s">
        <v>59</v>
      </c>
      <c r="Q32" s="75" t="s">
        <v>42</v>
      </c>
      <c r="R32" s="75" t="s">
        <v>44</v>
      </c>
      <c r="S32" s="75" t="s">
        <v>44</v>
      </c>
      <c r="T32" s="75" t="s">
        <v>44</v>
      </c>
      <c r="U32" s="75" t="s">
        <v>44</v>
      </c>
      <c r="V32" s="75"/>
      <c r="W32" s="75"/>
      <c r="X32" s="75"/>
      <c r="Y32" s="75"/>
      <c r="Z32" s="75"/>
      <c r="AA32" s="75"/>
      <c r="AB32" s="75"/>
      <c r="AC32" s="75"/>
      <c r="AD32" s="75"/>
      <c r="AE32" s="75"/>
      <c r="AF32" s="75"/>
      <c r="AG32" s="75"/>
      <c r="AH32" s="75"/>
      <c r="AI32" s="101">
        <f t="shared" si="11"/>
        <v>300</v>
      </c>
      <c r="AJ32" s="4">
        <f t="shared" si="12"/>
        <v>5</v>
      </c>
      <c r="AK32" s="4">
        <f t="shared" si="13"/>
        <v>0</v>
      </c>
      <c r="AL32" s="4">
        <f t="shared" si="14"/>
        <v>300</v>
      </c>
      <c r="AM32" s="4">
        <f t="shared" si="1"/>
        <v>5</v>
      </c>
      <c r="AN32" s="4">
        <f t="shared" si="2"/>
        <v>0</v>
      </c>
      <c r="AO32" s="4">
        <f t="shared" si="15"/>
        <v>0</v>
      </c>
      <c r="AP32" s="4">
        <f t="shared" si="3"/>
        <v>0</v>
      </c>
      <c r="AQ32" s="4">
        <f t="shared" si="4"/>
        <v>0</v>
      </c>
      <c r="AR32" s="4">
        <f t="shared" si="16"/>
        <v>0</v>
      </c>
      <c r="AS32" s="4">
        <f t="shared" si="5"/>
        <v>0</v>
      </c>
      <c r="AT32" s="4">
        <f t="shared" si="6"/>
        <v>0</v>
      </c>
      <c r="AU32" s="4">
        <f t="shared" si="17"/>
        <v>0</v>
      </c>
      <c r="AV32" s="4">
        <f t="shared" si="7"/>
        <v>0</v>
      </c>
      <c r="AW32" s="4">
        <f t="shared" si="8"/>
        <v>0</v>
      </c>
    </row>
    <row r="33" spans="1:49" ht="14.5" x14ac:dyDescent="0.35">
      <c r="A33" s="104">
        <f t="shared" si="9"/>
        <v>0.75416666666666621</v>
      </c>
      <c r="B33" s="5">
        <f t="shared" si="0"/>
        <v>0.79166666666666619</v>
      </c>
      <c r="C33" s="336">
        <f t="shared" si="10"/>
        <v>54</v>
      </c>
      <c r="D33" s="73">
        <v>44</v>
      </c>
      <c r="E33" s="73">
        <v>10</v>
      </c>
      <c r="F33" s="74" t="s">
        <v>312</v>
      </c>
      <c r="G33" s="74" t="s">
        <v>303</v>
      </c>
      <c r="H33" s="75" t="s">
        <v>3</v>
      </c>
      <c r="I33" s="75" t="s">
        <v>70</v>
      </c>
      <c r="J33" s="75" t="s">
        <v>42</v>
      </c>
      <c r="K33" s="74" t="s">
        <v>50</v>
      </c>
      <c r="L33" s="74" t="s">
        <v>54</v>
      </c>
      <c r="M33" s="287" t="s">
        <v>189</v>
      </c>
      <c r="N33" s="74"/>
      <c r="O33" s="288"/>
      <c r="P33" s="74" t="s">
        <v>59</v>
      </c>
      <c r="Q33" s="75" t="s">
        <v>42</v>
      </c>
      <c r="R33" s="75" t="s">
        <v>42</v>
      </c>
      <c r="S33" s="75" t="s">
        <v>44</v>
      </c>
      <c r="T33" s="75" t="s">
        <v>44</v>
      </c>
      <c r="U33" s="75" t="s">
        <v>44</v>
      </c>
      <c r="V33" s="75"/>
      <c r="W33" s="75"/>
      <c r="X33" s="75"/>
      <c r="Y33" s="75"/>
      <c r="Z33" s="75"/>
      <c r="AA33" s="75"/>
      <c r="AB33" s="75"/>
      <c r="AC33" s="75"/>
      <c r="AD33" s="75"/>
      <c r="AE33" s="75"/>
      <c r="AF33" s="75"/>
      <c r="AG33" s="75"/>
      <c r="AH33" s="75"/>
      <c r="AI33" s="101">
        <f t="shared" si="11"/>
        <v>3240</v>
      </c>
      <c r="AJ33" s="4">
        <f t="shared" si="12"/>
        <v>54</v>
      </c>
      <c r="AK33" s="4">
        <f t="shared" si="13"/>
        <v>0</v>
      </c>
      <c r="AL33" s="4">
        <f t="shared" si="14"/>
        <v>2640</v>
      </c>
      <c r="AM33" s="4">
        <f t="shared" si="1"/>
        <v>44</v>
      </c>
      <c r="AN33" s="4">
        <f t="shared" si="2"/>
        <v>0</v>
      </c>
      <c r="AO33" s="4">
        <f t="shared" si="15"/>
        <v>600</v>
      </c>
      <c r="AP33" s="4">
        <f t="shared" si="3"/>
        <v>10</v>
      </c>
      <c r="AQ33" s="4">
        <f t="shared" si="4"/>
        <v>0</v>
      </c>
      <c r="AR33" s="4">
        <f t="shared" si="16"/>
        <v>0</v>
      </c>
      <c r="AS33" s="4">
        <f t="shared" si="5"/>
        <v>0</v>
      </c>
      <c r="AT33" s="4">
        <f t="shared" si="6"/>
        <v>0</v>
      </c>
      <c r="AU33" s="4">
        <f t="shared" si="17"/>
        <v>0</v>
      </c>
      <c r="AV33" s="4">
        <f t="shared" si="7"/>
        <v>0</v>
      </c>
      <c r="AW33" s="4">
        <f t="shared" si="8"/>
        <v>0</v>
      </c>
    </row>
    <row r="34" spans="1:49" ht="14.5" x14ac:dyDescent="0.35">
      <c r="A34" s="104">
        <f t="shared" si="9"/>
        <v>0.79166666666666619</v>
      </c>
      <c r="B34" s="5">
        <f t="shared" si="0"/>
        <v>0.81249999999999956</v>
      </c>
      <c r="C34" s="336">
        <f t="shared" si="10"/>
        <v>30</v>
      </c>
      <c r="D34" s="73">
        <v>30</v>
      </c>
      <c r="E34" s="73">
        <v>0</v>
      </c>
      <c r="F34" s="74" t="s">
        <v>294</v>
      </c>
      <c r="G34" s="74" t="s">
        <v>299</v>
      </c>
      <c r="H34" s="75" t="s">
        <v>3</v>
      </c>
      <c r="I34" s="75" t="s">
        <v>70</v>
      </c>
      <c r="J34" s="75" t="s">
        <v>42</v>
      </c>
      <c r="K34" s="74" t="s">
        <v>48</v>
      </c>
      <c r="L34" s="74" t="s">
        <v>58</v>
      </c>
      <c r="M34" s="287" t="s">
        <v>189</v>
      </c>
      <c r="N34" s="74" t="s">
        <v>305</v>
      </c>
      <c r="O34" s="288"/>
      <c r="P34" s="74" t="s">
        <v>59</v>
      </c>
      <c r="Q34" s="75" t="s">
        <v>42</v>
      </c>
      <c r="R34" s="75" t="s">
        <v>44</v>
      </c>
      <c r="S34" s="75" t="s">
        <v>44</v>
      </c>
      <c r="T34" s="75" t="s">
        <v>44</v>
      </c>
      <c r="U34" s="75" t="s">
        <v>44</v>
      </c>
      <c r="V34" s="75"/>
      <c r="W34" s="75"/>
      <c r="X34" s="75"/>
      <c r="Y34" s="75"/>
      <c r="Z34" s="75"/>
      <c r="AA34" s="75"/>
      <c r="AB34" s="75"/>
      <c r="AC34" s="75"/>
      <c r="AD34" s="75"/>
      <c r="AE34" s="75"/>
      <c r="AF34" s="75"/>
      <c r="AG34" s="75"/>
      <c r="AH34" s="75"/>
      <c r="AI34" s="101">
        <f t="shared" si="11"/>
        <v>1800</v>
      </c>
      <c r="AJ34" s="4">
        <f t="shared" si="12"/>
        <v>30</v>
      </c>
      <c r="AK34" s="4">
        <f t="shared" si="13"/>
        <v>0</v>
      </c>
      <c r="AL34" s="4">
        <f t="shared" si="14"/>
        <v>1800</v>
      </c>
      <c r="AM34" s="4">
        <f t="shared" si="1"/>
        <v>30</v>
      </c>
      <c r="AN34" s="4">
        <f t="shared" si="2"/>
        <v>0</v>
      </c>
      <c r="AO34" s="4">
        <f t="shared" si="15"/>
        <v>0</v>
      </c>
      <c r="AP34" s="4">
        <f t="shared" si="3"/>
        <v>0</v>
      </c>
      <c r="AQ34" s="4">
        <f t="shared" si="4"/>
        <v>0</v>
      </c>
      <c r="AR34" s="4">
        <f t="shared" si="16"/>
        <v>0</v>
      </c>
      <c r="AS34" s="4">
        <f t="shared" si="5"/>
        <v>0</v>
      </c>
      <c r="AT34" s="4">
        <f t="shared" si="6"/>
        <v>0</v>
      </c>
      <c r="AU34" s="4">
        <f t="shared" si="17"/>
        <v>0</v>
      </c>
      <c r="AV34" s="4">
        <f t="shared" si="7"/>
        <v>0</v>
      </c>
      <c r="AW34" s="4">
        <f t="shared" si="8"/>
        <v>0</v>
      </c>
    </row>
    <row r="35" spans="1:49" ht="14.5" x14ac:dyDescent="0.35">
      <c r="A35" s="104">
        <f t="shared" si="9"/>
        <v>0.81249999999999956</v>
      </c>
      <c r="B35" s="5">
        <f t="shared" si="0"/>
        <v>0.83333333333333293</v>
      </c>
      <c r="C35" s="336">
        <f t="shared" si="10"/>
        <v>30</v>
      </c>
      <c r="D35" s="73">
        <v>30</v>
      </c>
      <c r="E35" s="73">
        <v>0</v>
      </c>
      <c r="F35" s="74" t="s">
        <v>312</v>
      </c>
      <c r="G35" s="74" t="s">
        <v>303</v>
      </c>
      <c r="H35" s="75" t="s">
        <v>3</v>
      </c>
      <c r="I35" s="75" t="s">
        <v>70</v>
      </c>
      <c r="J35" s="75" t="s">
        <v>42</v>
      </c>
      <c r="K35" s="74" t="s">
        <v>48</v>
      </c>
      <c r="L35" s="74" t="s">
        <v>58</v>
      </c>
      <c r="M35" s="287" t="s">
        <v>189</v>
      </c>
      <c r="N35" s="74" t="s">
        <v>304</v>
      </c>
      <c r="O35" s="288" t="s">
        <v>99</v>
      </c>
      <c r="P35" s="74" t="s">
        <v>59</v>
      </c>
      <c r="Q35" s="75" t="s">
        <v>42</v>
      </c>
      <c r="R35" s="75" t="s">
        <v>42</v>
      </c>
      <c r="S35" s="75" t="s">
        <v>44</v>
      </c>
      <c r="T35" s="75" t="s">
        <v>44</v>
      </c>
      <c r="U35" s="75" t="s">
        <v>44</v>
      </c>
      <c r="V35" s="75"/>
      <c r="W35" s="75"/>
      <c r="X35" s="75"/>
      <c r="Y35" s="75"/>
      <c r="Z35" s="75"/>
      <c r="AA35" s="75"/>
      <c r="AB35" s="75"/>
      <c r="AC35" s="75"/>
      <c r="AD35" s="75"/>
      <c r="AE35" s="75"/>
      <c r="AF35" s="75"/>
      <c r="AG35" s="75"/>
      <c r="AH35" s="75"/>
      <c r="AI35" s="101">
        <f t="shared" si="11"/>
        <v>1800</v>
      </c>
      <c r="AJ35" s="4">
        <f t="shared" si="12"/>
        <v>30</v>
      </c>
      <c r="AK35" s="4">
        <f t="shared" si="13"/>
        <v>0</v>
      </c>
      <c r="AL35" s="4">
        <f t="shared" si="14"/>
        <v>1800</v>
      </c>
      <c r="AM35" s="4">
        <f t="shared" si="1"/>
        <v>30</v>
      </c>
      <c r="AN35" s="4">
        <f t="shared" si="2"/>
        <v>0</v>
      </c>
      <c r="AO35" s="4">
        <f t="shared" si="15"/>
        <v>0</v>
      </c>
      <c r="AP35" s="4">
        <f t="shared" si="3"/>
        <v>0</v>
      </c>
      <c r="AQ35" s="4">
        <f t="shared" si="4"/>
        <v>0</v>
      </c>
      <c r="AR35" s="4">
        <f t="shared" si="16"/>
        <v>0</v>
      </c>
      <c r="AS35" s="4">
        <f t="shared" si="5"/>
        <v>0</v>
      </c>
      <c r="AT35" s="4">
        <f t="shared" si="6"/>
        <v>0</v>
      </c>
      <c r="AU35" s="4">
        <f t="shared" si="17"/>
        <v>0</v>
      </c>
      <c r="AV35" s="4">
        <f t="shared" si="7"/>
        <v>0</v>
      </c>
      <c r="AW35" s="4">
        <f t="shared" si="8"/>
        <v>0</v>
      </c>
    </row>
    <row r="36" spans="1:49" ht="14.5" x14ac:dyDescent="0.35">
      <c r="A36" s="104">
        <f t="shared" si="9"/>
        <v>0.83333333333333293</v>
      </c>
      <c r="B36" s="5">
        <f t="shared" si="0"/>
        <v>0.84027777777777735</v>
      </c>
      <c r="C36" s="336">
        <f t="shared" si="10"/>
        <v>10</v>
      </c>
      <c r="D36" s="73">
        <v>10</v>
      </c>
      <c r="E36" s="73">
        <v>0</v>
      </c>
      <c r="F36" s="74" t="s">
        <v>298</v>
      </c>
      <c r="G36" s="74" t="s">
        <v>299</v>
      </c>
      <c r="H36" s="75" t="s">
        <v>3</v>
      </c>
      <c r="I36" s="75" t="s">
        <v>70</v>
      </c>
      <c r="J36" s="75" t="s">
        <v>42</v>
      </c>
      <c r="K36" s="74" t="s">
        <v>48</v>
      </c>
      <c r="L36" s="74" t="s">
        <v>58</v>
      </c>
      <c r="M36" s="287" t="s">
        <v>189</v>
      </c>
      <c r="N36" s="75" t="s">
        <v>305</v>
      </c>
      <c r="O36" s="74"/>
      <c r="P36" s="74" t="s">
        <v>59</v>
      </c>
      <c r="Q36" s="75" t="s">
        <v>42</v>
      </c>
      <c r="R36" s="75" t="s">
        <v>44</v>
      </c>
      <c r="S36" s="75" t="s">
        <v>44</v>
      </c>
      <c r="T36" s="75" t="s">
        <v>42</v>
      </c>
      <c r="U36" s="75" t="s">
        <v>44</v>
      </c>
      <c r="V36" s="75"/>
      <c r="W36" s="75"/>
      <c r="X36" s="75"/>
      <c r="Y36" s="75"/>
      <c r="Z36" s="75"/>
      <c r="AA36" s="75"/>
      <c r="AB36" s="75"/>
      <c r="AC36" s="75"/>
      <c r="AD36" s="75"/>
      <c r="AE36" s="75"/>
      <c r="AF36" s="75"/>
      <c r="AG36" s="75"/>
      <c r="AH36" s="75"/>
      <c r="AI36" s="101">
        <f t="shared" si="11"/>
        <v>600</v>
      </c>
      <c r="AJ36" s="4">
        <f t="shared" si="12"/>
        <v>10</v>
      </c>
      <c r="AK36" s="4">
        <f t="shared" si="13"/>
        <v>0</v>
      </c>
      <c r="AL36" s="4">
        <f t="shared" si="14"/>
        <v>600</v>
      </c>
      <c r="AM36" s="4">
        <f t="shared" si="1"/>
        <v>10</v>
      </c>
      <c r="AN36" s="4">
        <f t="shared" si="2"/>
        <v>0</v>
      </c>
      <c r="AO36" s="4">
        <f t="shared" si="15"/>
        <v>0</v>
      </c>
      <c r="AP36" s="4">
        <f t="shared" si="3"/>
        <v>0</v>
      </c>
      <c r="AQ36" s="4">
        <f t="shared" si="4"/>
        <v>0</v>
      </c>
      <c r="AR36" s="4">
        <f t="shared" si="16"/>
        <v>0</v>
      </c>
      <c r="AS36" s="4">
        <f t="shared" si="5"/>
        <v>0</v>
      </c>
      <c r="AT36" s="4">
        <f t="shared" si="6"/>
        <v>0</v>
      </c>
      <c r="AU36" s="4">
        <f t="shared" si="17"/>
        <v>0</v>
      </c>
      <c r="AV36" s="4">
        <f t="shared" si="7"/>
        <v>0</v>
      </c>
      <c r="AW36" s="4">
        <f t="shared" si="8"/>
        <v>0</v>
      </c>
    </row>
    <row r="37" spans="1:49" ht="14.5" x14ac:dyDescent="0.35">
      <c r="A37" s="104">
        <f t="shared" si="9"/>
        <v>0.84027777777777735</v>
      </c>
      <c r="B37" s="5">
        <f t="shared" si="0"/>
        <v>0.87499999999999956</v>
      </c>
      <c r="C37" s="336">
        <f t="shared" si="10"/>
        <v>50</v>
      </c>
      <c r="D37" s="73">
        <v>50</v>
      </c>
      <c r="E37" s="73">
        <v>0</v>
      </c>
      <c r="F37" s="74" t="s">
        <v>306</v>
      </c>
      <c r="G37" s="74" t="s">
        <v>303</v>
      </c>
      <c r="H37" s="75" t="s">
        <v>3</v>
      </c>
      <c r="I37" s="75" t="s">
        <v>70</v>
      </c>
      <c r="J37" s="75" t="s">
        <v>42</v>
      </c>
      <c r="K37" s="74" t="s">
        <v>48</v>
      </c>
      <c r="L37" s="74" t="s">
        <v>58</v>
      </c>
      <c r="M37" s="287" t="s">
        <v>189</v>
      </c>
      <c r="N37" s="74" t="s">
        <v>304</v>
      </c>
      <c r="O37" s="288"/>
      <c r="P37" s="74" t="s">
        <v>59</v>
      </c>
      <c r="Q37" s="75" t="s">
        <v>42</v>
      </c>
      <c r="R37" s="75" t="s">
        <v>44</v>
      </c>
      <c r="S37" s="75" t="s">
        <v>44</v>
      </c>
      <c r="T37" s="75" t="s">
        <v>44</v>
      </c>
      <c r="U37" s="75" t="s">
        <v>44</v>
      </c>
      <c r="V37" s="75"/>
      <c r="W37" s="75"/>
      <c r="X37" s="75"/>
      <c r="Y37" s="75"/>
      <c r="Z37" s="75"/>
      <c r="AA37" s="75"/>
      <c r="AB37" s="75"/>
      <c r="AC37" s="75"/>
      <c r="AD37" s="75"/>
      <c r="AE37" s="75"/>
      <c r="AF37" s="75"/>
      <c r="AG37" s="75"/>
      <c r="AH37" s="75"/>
      <c r="AI37" s="101">
        <f t="shared" si="11"/>
        <v>3000</v>
      </c>
      <c r="AJ37" s="4">
        <f t="shared" si="12"/>
        <v>50</v>
      </c>
      <c r="AK37" s="4">
        <f t="shared" si="13"/>
        <v>0</v>
      </c>
      <c r="AL37" s="4">
        <f t="shared" si="14"/>
        <v>3000</v>
      </c>
      <c r="AM37" s="4">
        <f t="shared" si="1"/>
        <v>50</v>
      </c>
      <c r="AN37" s="4">
        <f t="shared" si="2"/>
        <v>0</v>
      </c>
      <c r="AO37" s="4">
        <f t="shared" si="15"/>
        <v>0</v>
      </c>
      <c r="AP37" s="4">
        <f t="shared" si="3"/>
        <v>0</v>
      </c>
      <c r="AQ37" s="4">
        <f t="shared" si="4"/>
        <v>0</v>
      </c>
      <c r="AR37" s="4">
        <f t="shared" si="16"/>
        <v>0</v>
      </c>
      <c r="AS37" s="4">
        <f t="shared" si="5"/>
        <v>0</v>
      </c>
      <c r="AT37" s="4">
        <f t="shared" si="6"/>
        <v>0</v>
      </c>
      <c r="AU37" s="4">
        <f t="shared" si="17"/>
        <v>0</v>
      </c>
      <c r="AV37" s="4">
        <f t="shared" si="7"/>
        <v>0</v>
      </c>
      <c r="AW37" s="4">
        <f t="shared" si="8"/>
        <v>0</v>
      </c>
    </row>
    <row r="38" spans="1:49" ht="14.5" x14ac:dyDescent="0.35">
      <c r="A38" s="104">
        <f t="shared" si="9"/>
        <v>0.87499999999999956</v>
      </c>
      <c r="B38" s="5">
        <f t="shared" si="0"/>
        <v>0.87847222222222177</v>
      </c>
      <c r="C38" s="336">
        <f t="shared" si="10"/>
        <v>5</v>
      </c>
      <c r="D38" s="73">
        <v>5</v>
      </c>
      <c r="E38" s="73">
        <v>0</v>
      </c>
      <c r="F38" s="74" t="s">
        <v>295</v>
      </c>
      <c r="G38" s="74" t="s">
        <v>296</v>
      </c>
      <c r="H38" s="75" t="s">
        <v>3</v>
      </c>
      <c r="I38" s="75" t="s">
        <v>70</v>
      </c>
      <c r="J38" s="75" t="s">
        <v>42</v>
      </c>
      <c r="K38" s="74" t="s">
        <v>48</v>
      </c>
      <c r="L38" s="74" t="s">
        <v>58</v>
      </c>
      <c r="M38" s="287" t="s">
        <v>189</v>
      </c>
      <c r="N38" s="74" t="s">
        <v>304</v>
      </c>
      <c r="O38" s="288"/>
      <c r="P38" s="74" t="s">
        <v>59</v>
      </c>
      <c r="Q38" s="75" t="s">
        <v>42</v>
      </c>
      <c r="R38" s="75" t="s">
        <v>44</v>
      </c>
      <c r="S38" s="75" t="s">
        <v>44</v>
      </c>
      <c r="T38" s="75" t="s">
        <v>44</v>
      </c>
      <c r="U38" s="75" t="s">
        <v>44</v>
      </c>
      <c r="V38" s="75"/>
      <c r="W38" s="75"/>
      <c r="X38" s="75"/>
      <c r="Y38" s="75"/>
      <c r="Z38" s="75"/>
      <c r="AA38" s="75"/>
      <c r="AB38" s="75"/>
      <c r="AC38" s="75"/>
      <c r="AD38" s="75"/>
      <c r="AE38" s="75"/>
      <c r="AF38" s="75"/>
      <c r="AG38" s="75"/>
      <c r="AH38" s="75"/>
      <c r="AI38" s="101">
        <f t="shared" si="11"/>
        <v>300</v>
      </c>
      <c r="AJ38" s="4">
        <f t="shared" si="12"/>
        <v>5</v>
      </c>
      <c r="AK38" s="4">
        <f t="shared" si="13"/>
        <v>0</v>
      </c>
      <c r="AL38" s="4">
        <f t="shared" si="14"/>
        <v>300</v>
      </c>
      <c r="AM38" s="4">
        <f t="shared" si="1"/>
        <v>5</v>
      </c>
      <c r="AN38" s="4">
        <f t="shared" si="2"/>
        <v>0</v>
      </c>
      <c r="AO38" s="4">
        <f t="shared" si="15"/>
        <v>0</v>
      </c>
      <c r="AP38" s="4">
        <f t="shared" si="3"/>
        <v>0</v>
      </c>
      <c r="AQ38" s="4">
        <f t="shared" si="4"/>
        <v>0</v>
      </c>
      <c r="AR38" s="4">
        <f t="shared" si="16"/>
        <v>0</v>
      </c>
      <c r="AS38" s="4">
        <f t="shared" si="5"/>
        <v>0</v>
      </c>
      <c r="AT38" s="4">
        <f t="shared" si="6"/>
        <v>0</v>
      </c>
      <c r="AU38" s="4">
        <f t="shared" si="17"/>
        <v>0</v>
      </c>
      <c r="AV38" s="4">
        <f t="shared" si="7"/>
        <v>0</v>
      </c>
      <c r="AW38" s="4">
        <f t="shared" si="8"/>
        <v>0</v>
      </c>
    </row>
    <row r="39" spans="1:49" ht="14.5" x14ac:dyDescent="0.35">
      <c r="A39" s="104">
        <f t="shared" si="9"/>
        <v>0.87847222222222177</v>
      </c>
      <c r="B39" s="5">
        <f t="shared" si="0"/>
        <v>0.91666666666666619</v>
      </c>
      <c r="C39" s="336">
        <f t="shared" si="10"/>
        <v>55</v>
      </c>
      <c r="D39" s="73">
        <v>45</v>
      </c>
      <c r="E39" s="73">
        <v>10</v>
      </c>
      <c r="F39" s="74" t="s">
        <v>315</v>
      </c>
      <c r="G39" s="74" t="s">
        <v>308</v>
      </c>
      <c r="H39" s="75" t="s">
        <v>17</v>
      </c>
      <c r="I39" s="75" t="s">
        <v>70</v>
      </c>
      <c r="J39" s="75" t="s">
        <v>42</v>
      </c>
      <c r="K39" s="74" t="s">
        <v>50</v>
      </c>
      <c r="L39" s="74" t="s">
        <v>54</v>
      </c>
      <c r="M39" s="287" t="s">
        <v>189</v>
      </c>
      <c r="N39" s="74"/>
      <c r="O39" s="288"/>
      <c r="P39" s="74" t="s">
        <v>59</v>
      </c>
      <c r="Q39" s="75" t="s">
        <v>44</v>
      </c>
      <c r="R39" s="75" t="s">
        <v>44</v>
      </c>
      <c r="S39" s="75" t="s">
        <v>44</v>
      </c>
      <c r="T39" s="75" t="s">
        <v>44</v>
      </c>
      <c r="U39" s="75" t="s">
        <v>44</v>
      </c>
      <c r="V39" s="75"/>
      <c r="W39" s="75"/>
      <c r="X39" s="75"/>
      <c r="Y39" s="75"/>
      <c r="Z39" s="75"/>
      <c r="AA39" s="75"/>
      <c r="AB39" s="75"/>
      <c r="AC39" s="75"/>
      <c r="AD39" s="75"/>
      <c r="AE39" s="75"/>
      <c r="AF39" s="75"/>
      <c r="AG39" s="75"/>
      <c r="AH39" s="75"/>
      <c r="AI39" s="101">
        <f t="shared" si="11"/>
        <v>3300</v>
      </c>
      <c r="AJ39" s="4">
        <f t="shared" si="12"/>
        <v>55</v>
      </c>
      <c r="AK39" s="4">
        <f t="shared" si="13"/>
        <v>0</v>
      </c>
      <c r="AL39" s="4">
        <f t="shared" si="14"/>
        <v>2700</v>
      </c>
      <c r="AM39" s="4">
        <f t="shared" si="1"/>
        <v>45</v>
      </c>
      <c r="AN39" s="4">
        <f t="shared" si="2"/>
        <v>0</v>
      </c>
      <c r="AO39" s="4">
        <f t="shared" si="15"/>
        <v>600</v>
      </c>
      <c r="AP39" s="4">
        <f t="shared" si="3"/>
        <v>10</v>
      </c>
      <c r="AQ39" s="4">
        <f t="shared" si="4"/>
        <v>0</v>
      </c>
      <c r="AR39" s="4">
        <f t="shared" si="16"/>
        <v>0</v>
      </c>
      <c r="AS39" s="4">
        <f t="shared" si="5"/>
        <v>0</v>
      </c>
      <c r="AT39" s="4">
        <f t="shared" si="6"/>
        <v>0</v>
      </c>
      <c r="AU39" s="4">
        <f t="shared" si="17"/>
        <v>0</v>
      </c>
      <c r="AV39" s="4">
        <f t="shared" si="7"/>
        <v>0</v>
      </c>
      <c r="AW39" s="4">
        <f t="shared" si="8"/>
        <v>0</v>
      </c>
    </row>
    <row r="40" spans="1:49" ht="14.5" x14ac:dyDescent="0.35">
      <c r="A40" s="104">
        <f t="shared" si="9"/>
        <v>0.91666666666666619</v>
      </c>
      <c r="B40" s="5">
        <f t="shared" si="0"/>
        <v>0.9201388888888884</v>
      </c>
      <c r="C40" s="336">
        <f t="shared" si="10"/>
        <v>5</v>
      </c>
      <c r="D40" s="73">
        <v>5</v>
      </c>
      <c r="E40" s="73">
        <v>0</v>
      </c>
      <c r="F40" s="74" t="s">
        <v>295</v>
      </c>
      <c r="G40" s="74" t="s">
        <v>296</v>
      </c>
      <c r="H40" s="75" t="s">
        <v>3</v>
      </c>
      <c r="I40" s="75" t="s">
        <v>70</v>
      </c>
      <c r="J40" s="75" t="s">
        <v>42</v>
      </c>
      <c r="K40" s="74" t="s">
        <v>48</v>
      </c>
      <c r="L40" s="74" t="s">
        <v>58</v>
      </c>
      <c r="M40" s="287" t="s">
        <v>189</v>
      </c>
      <c r="N40" s="74" t="s">
        <v>304</v>
      </c>
      <c r="O40" s="288"/>
      <c r="P40" s="74" t="s">
        <v>59</v>
      </c>
      <c r="Q40" s="75" t="s">
        <v>42</v>
      </c>
      <c r="R40" s="75" t="s">
        <v>44</v>
      </c>
      <c r="S40" s="75" t="s">
        <v>44</v>
      </c>
      <c r="T40" s="75" t="s">
        <v>44</v>
      </c>
      <c r="U40" s="75" t="s">
        <v>44</v>
      </c>
      <c r="V40" s="75"/>
      <c r="W40" s="75"/>
      <c r="X40" s="75"/>
      <c r="Y40" s="75"/>
      <c r="Z40" s="75"/>
      <c r="AA40" s="75"/>
      <c r="AB40" s="75"/>
      <c r="AC40" s="75"/>
      <c r="AD40" s="75"/>
      <c r="AE40" s="75"/>
      <c r="AF40" s="75"/>
      <c r="AG40" s="75"/>
      <c r="AH40" s="75"/>
      <c r="AI40" s="101">
        <f t="shared" si="11"/>
        <v>300</v>
      </c>
      <c r="AJ40" s="4">
        <f t="shared" si="12"/>
        <v>5</v>
      </c>
      <c r="AK40" s="4">
        <f t="shared" si="13"/>
        <v>0</v>
      </c>
      <c r="AL40" s="4">
        <f t="shared" si="14"/>
        <v>300</v>
      </c>
      <c r="AM40" s="4">
        <f t="shared" si="1"/>
        <v>5</v>
      </c>
      <c r="AN40" s="4">
        <f t="shared" si="2"/>
        <v>0</v>
      </c>
      <c r="AO40" s="4">
        <f t="shared" si="15"/>
        <v>0</v>
      </c>
      <c r="AP40" s="4">
        <f t="shared" si="3"/>
        <v>0</v>
      </c>
      <c r="AQ40" s="4">
        <f t="shared" si="4"/>
        <v>0</v>
      </c>
      <c r="AR40" s="4">
        <f t="shared" si="16"/>
        <v>0</v>
      </c>
      <c r="AS40" s="4">
        <f t="shared" si="5"/>
        <v>0</v>
      </c>
      <c r="AT40" s="4">
        <f t="shared" si="6"/>
        <v>0</v>
      </c>
      <c r="AU40" s="4">
        <f t="shared" si="17"/>
        <v>0</v>
      </c>
      <c r="AV40" s="4">
        <f t="shared" si="7"/>
        <v>0</v>
      </c>
      <c r="AW40" s="4">
        <f t="shared" si="8"/>
        <v>0</v>
      </c>
    </row>
    <row r="41" spans="1:49" ht="14.5" x14ac:dyDescent="0.35">
      <c r="A41" s="104">
        <f t="shared" si="9"/>
        <v>0.9201388888888884</v>
      </c>
      <c r="B41" s="5">
        <f t="shared" si="0"/>
        <v>0.95833333333333282</v>
      </c>
      <c r="C41" s="336">
        <f t="shared" si="10"/>
        <v>55</v>
      </c>
      <c r="D41" s="73">
        <v>45</v>
      </c>
      <c r="E41" s="73">
        <v>10</v>
      </c>
      <c r="F41" s="74" t="s">
        <v>315</v>
      </c>
      <c r="G41" s="74" t="s">
        <v>308</v>
      </c>
      <c r="H41" s="75" t="s">
        <v>17</v>
      </c>
      <c r="I41" s="75" t="s">
        <v>70</v>
      </c>
      <c r="J41" s="75" t="s">
        <v>42</v>
      </c>
      <c r="K41" s="74" t="s">
        <v>50</v>
      </c>
      <c r="L41" s="74" t="s">
        <v>54</v>
      </c>
      <c r="M41" s="287" t="s">
        <v>189</v>
      </c>
      <c r="N41" s="74"/>
      <c r="O41" s="288"/>
      <c r="P41" s="74" t="s">
        <v>59</v>
      </c>
      <c r="Q41" s="75" t="s">
        <v>44</v>
      </c>
      <c r="R41" s="75" t="s">
        <v>44</v>
      </c>
      <c r="S41" s="75" t="s">
        <v>44</v>
      </c>
      <c r="T41" s="75" t="s">
        <v>44</v>
      </c>
      <c r="U41" s="75" t="s">
        <v>44</v>
      </c>
      <c r="V41" s="75"/>
      <c r="W41" s="75"/>
      <c r="X41" s="75"/>
      <c r="Y41" s="75"/>
      <c r="Z41" s="75"/>
      <c r="AA41" s="75"/>
      <c r="AB41" s="75"/>
      <c r="AC41" s="75"/>
      <c r="AD41" s="75"/>
      <c r="AE41" s="75"/>
      <c r="AF41" s="75"/>
      <c r="AG41" s="75"/>
      <c r="AH41" s="75"/>
      <c r="AI41" s="101">
        <f t="shared" si="11"/>
        <v>3300</v>
      </c>
      <c r="AJ41" s="4">
        <f t="shared" si="12"/>
        <v>55</v>
      </c>
      <c r="AK41" s="4">
        <f t="shared" si="13"/>
        <v>0</v>
      </c>
      <c r="AL41" s="4">
        <f t="shared" si="14"/>
        <v>2700</v>
      </c>
      <c r="AM41" s="4">
        <f t="shared" si="1"/>
        <v>45</v>
      </c>
      <c r="AN41" s="4">
        <f t="shared" si="2"/>
        <v>0</v>
      </c>
      <c r="AO41" s="4">
        <f t="shared" si="15"/>
        <v>600</v>
      </c>
      <c r="AP41" s="4">
        <f t="shared" si="3"/>
        <v>10</v>
      </c>
      <c r="AQ41" s="4">
        <f t="shared" si="4"/>
        <v>0</v>
      </c>
      <c r="AR41" s="4">
        <f t="shared" si="16"/>
        <v>0</v>
      </c>
      <c r="AS41" s="4">
        <f t="shared" si="5"/>
        <v>0</v>
      </c>
      <c r="AT41" s="4">
        <f t="shared" si="6"/>
        <v>0</v>
      </c>
      <c r="AU41" s="4">
        <f t="shared" si="17"/>
        <v>0</v>
      </c>
      <c r="AV41" s="4">
        <f t="shared" si="7"/>
        <v>0</v>
      </c>
      <c r="AW41" s="4">
        <f t="shared" si="8"/>
        <v>0</v>
      </c>
    </row>
    <row r="42" spans="1:49" ht="14.5" x14ac:dyDescent="0.35">
      <c r="A42" s="104">
        <f t="shared" si="9"/>
        <v>0.95833333333333282</v>
      </c>
      <c r="B42" s="5">
        <f t="shared" si="0"/>
        <v>0.96180555555555503</v>
      </c>
      <c r="C42" s="336">
        <f t="shared" si="10"/>
        <v>5</v>
      </c>
      <c r="D42" s="73">
        <v>5</v>
      </c>
      <c r="E42" s="73">
        <v>0</v>
      </c>
      <c r="F42" s="74" t="s">
        <v>295</v>
      </c>
      <c r="G42" s="74" t="s">
        <v>296</v>
      </c>
      <c r="H42" s="75" t="s">
        <v>3</v>
      </c>
      <c r="I42" s="75" t="s">
        <v>70</v>
      </c>
      <c r="J42" s="75" t="s">
        <v>42</v>
      </c>
      <c r="K42" s="74" t="s">
        <v>48</v>
      </c>
      <c r="L42" s="74" t="s">
        <v>58</v>
      </c>
      <c r="M42" s="287" t="s">
        <v>189</v>
      </c>
      <c r="N42" s="74" t="s">
        <v>304</v>
      </c>
      <c r="O42" s="288"/>
      <c r="P42" s="74" t="s">
        <v>59</v>
      </c>
      <c r="Q42" s="75" t="s">
        <v>42</v>
      </c>
      <c r="R42" s="75" t="s">
        <v>44</v>
      </c>
      <c r="S42" s="75" t="s">
        <v>44</v>
      </c>
      <c r="T42" s="75" t="s">
        <v>44</v>
      </c>
      <c r="U42" s="75" t="s">
        <v>44</v>
      </c>
      <c r="V42" s="75"/>
      <c r="W42" s="75"/>
      <c r="X42" s="75"/>
      <c r="Y42" s="75"/>
      <c r="Z42" s="75"/>
      <c r="AA42" s="75"/>
      <c r="AB42" s="75"/>
      <c r="AC42" s="75"/>
      <c r="AD42" s="75"/>
      <c r="AE42" s="75"/>
      <c r="AF42" s="75"/>
      <c r="AG42" s="75"/>
      <c r="AH42" s="75"/>
      <c r="AI42" s="101">
        <f t="shared" si="11"/>
        <v>300</v>
      </c>
      <c r="AJ42" s="4">
        <f t="shared" si="12"/>
        <v>5</v>
      </c>
      <c r="AK42" s="4">
        <f t="shared" si="13"/>
        <v>0</v>
      </c>
      <c r="AL42" s="4">
        <f t="shared" si="14"/>
        <v>300</v>
      </c>
      <c r="AM42" s="4">
        <f t="shared" si="1"/>
        <v>5</v>
      </c>
      <c r="AN42" s="4">
        <f t="shared" si="2"/>
        <v>0</v>
      </c>
      <c r="AO42" s="4">
        <f t="shared" si="15"/>
        <v>0</v>
      </c>
      <c r="AP42" s="4">
        <f t="shared" si="3"/>
        <v>0</v>
      </c>
      <c r="AQ42" s="4">
        <f t="shared" si="4"/>
        <v>0</v>
      </c>
      <c r="AR42" s="4">
        <f t="shared" si="16"/>
        <v>0</v>
      </c>
      <c r="AS42" s="4">
        <f t="shared" si="5"/>
        <v>0</v>
      </c>
      <c r="AT42" s="4">
        <f t="shared" si="6"/>
        <v>0</v>
      </c>
      <c r="AU42" s="4">
        <f t="shared" si="17"/>
        <v>0</v>
      </c>
      <c r="AV42" s="4">
        <f t="shared" si="7"/>
        <v>0</v>
      </c>
      <c r="AW42" s="4">
        <f t="shared" si="8"/>
        <v>0</v>
      </c>
    </row>
    <row r="43" spans="1:49" ht="14.5" x14ac:dyDescent="0.35">
      <c r="A43" s="104">
        <f t="shared" si="9"/>
        <v>0.96180555555555503</v>
      </c>
      <c r="B43" s="5">
        <f t="shared" si="0"/>
        <v>0.99999999999999944</v>
      </c>
      <c r="C43" s="336">
        <f t="shared" si="10"/>
        <v>55</v>
      </c>
      <c r="D43" s="73">
        <v>45</v>
      </c>
      <c r="E43" s="73">
        <v>10</v>
      </c>
      <c r="F43" s="74" t="s">
        <v>315</v>
      </c>
      <c r="G43" s="74" t="s">
        <v>308</v>
      </c>
      <c r="H43" s="75" t="s">
        <v>17</v>
      </c>
      <c r="I43" s="75" t="s">
        <v>70</v>
      </c>
      <c r="J43" s="75" t="s">
        <v>42</v>
      </c>
      <c r="K43" s="74" t="s">
        <v>50</v>
      </c>
      <c r="L43" s="74" t="s">
        <v>54</v>
      </c>
      <c r="M43" s="287" t="s">
        <v>189</v>
      </c>
      <c r="N43" s="74"/>
      <c r="O43" s="288" t="s">
        <v>99</v>
      </c>
      <c r="P43" s="74" t="s">
        <v>59</v>
      </c>
      <c r="Q43" s="75" t="s">
        <v>44</v>
      </c>
      <c r="R43" s="75" t="s">
        <v>44</v>
      </c>
      <c r="S43" s="75" t="s">
        <v>44</v>
      </c>
      <c r="T43" s="75" t="s">
        <v>44</v>
      </c>
      <c r="U43" s="75" t="s">
        <v>44</v>
      </c>
      <c r="V43" s="75"/>
      <c r="W43" s="75"/>
      <c r="X43" s="75"/>
      <c r="Y43" s="75"/>
      <c r="Z43" s="75"/>
      <c r="AA43" s="75"/>
      <c r="AB43" s="75"/>
      <c r="AC43" s="75"/>
      <c r="AD43" s="75"/>
      <c r="AE43" s="75"/>
      <c r="AF43" s="75"/>
      <c r="AG43" s="75"/>
      <c r="AH43" s="75"/>
      <c r="AI43" s="101">
        <f t="shared" si="11"/>
        <v>3300</v>
      </c>
      <c r="AJ43" s="4">
        <f t="shared" si="12"/>
        <v>55</v>
      </c>
      <c r="AK43" s="4">
        <f t="shared" si="13"/>
        <v>0</v>
      </c>
      <c r="AL43" s="4">
        <f t="shared" si="14"/>
        <v>2700</v>
      </c>
      <c r="AM43" s="4">
        <f t="shared" si="1"/>
        <v>45</v>
      </c>
      <c r="AN43" s="4">
        <f t="shared" si="2"/>
        <v>0</v>
      </c>
      <c r="AO43" s="4">
        <f t="shared" si="15"/>
        <v>600</v>
      </c>
      <c r="AP43" s="4">
        <f t="shared" si="3"/>
        <v>10</v>
      </c>
      <c r="AQ43" s="4">
        <f t="shared" si="4"/>
        <v>0</v>
      </c>
      <c r="AR43" s="4">
        <f t="shared" si="16"/>
        <v>0</v>
      </c>
      <c r="AS43" s="4">
        <f t="shared" si="5"/>
        <v>0</v>
      </c>
      <c r="AT43" s="4">
        <f t="shared" si="6"/>
        <v>0</v>
      </c>
      <c r="AU43" s="4">
        <f t="shared" si="17"/>
        <v>0</v>
      </c>
      <c r="AV43" s="4">
        <f t="shared" si="7"/>
        <v>0</v>
      </c>
      <c r="AW43" s="4">
        <f t="shared" si="8"/>
        <v>0</v>
      </c>
    </row>
    <row r="44" spans="1:49" ht="14.5" x14ac:dyDescent="0.35">
      <c r="A44" s="104">
        <f t="shared" si="9"/>
        <v>0.99999999999999944</v>
      </c>
      <c r="B44" s="5">
        <f t="shared" si="0"/>
        <v>1.0034722222222217</v>
      </c>
      <c r="C44" s="336">
        <f t="shared" si="10"/>
        <v>5</v>
      </c>
      <c r="D44" s="73">
        <v>5</v>
      </c>
      <c r="E44" s="73">
        <v>0</v>
      </c>
      <c r="F44" s="74" t="s">
        <v>295</v>
      </c>
      <c r="G44" s="74" t="s">
        <v>296</v>
      </c>
      <c r="H44" s="75" t="s">
        <v>3</v>
      </c>
      <c r="I44" s="75" t="s">
        <v>70</v>
      </c>
      <c r="J44" s="75" t="s">
        <v>42</v>
      </c>
      <c r="K44" s="74" t="s">
        <v>48</v>
      </c>
      <c r="L44" s="74" t="s">
        <v>58</v>
      </c>
      <c r="M44" s="287" t="s">
        <v>189</v>
      </c>
      <c r="N44" s="74" t="s">
        <v>304</v>
      </c>
      <c r="O44" s="288" t="s">
        <v>99</v>
      </c>
      <c r="P44" s="74" t="s">
        <v>59</v>
      </c>
      <c r="Q44" s="75" t="s">
        <v>42</v>
      </c>
      <c r="R44" s="75" t="s">
        <v>44</v>
      </c>
      <c r="S44" s="75" t="s">
        <v>44</v>
      </c>
      <c r="T44" s="75" t="s">
        <v>44</v>
      </c>
      <c r="U44" s="75" t="s">
        <v>44</v>
      </c>
      <c r="V44" s="75"/>
      <c r="W44" s="75"/>
      <c r="X44" s="75"/>
      <c r="Y44" s="75"/>
      <c r="Z44" s="75"/>
      <c r="AA44" s="75"/>
      <c r="AB44" s="75"/>
      <c r="AC44" s="75"/>
      <c r="AD44" s="75"/>
      <c r="AE44" s="75"/>
      <c r="AF44" s="75"/>
      <c r="AG44" s="75"/>
      <c r="AH44" s="75"/>
      <c r="AI44" s="101">
        <f t="shared" si="11"/>
        <v>300</v>
      </c>
      <c r="AJ44" s="4">
        <f t="shared" si="12"/>
        <v>5</v>
      </c>
      <c r="AK44" s="4">
        <f t="shared" si="13"/>
        <v>0</v>
      </c>
      <c r="AL44" s="4">
        <f t="shared" si="14"/>
        <v>300</v>
      </c>
      <c r="AM44" s="4">
        <f t="shared" si="1"/>
        <v>5</v>
      </c>
      <c r="AN44" s="4">
        <f t="shared" si="2"/>
        <v>0</v>
      </c>
      <c r="AO44" s="4">
        <f t="shared" si="15"/>
        <v>0</v>
      </c>
      <c r="AP44" s="4">
        <f t="shared" si="3"/>
        <v>0</v>
      </c>
      <c r="AQ44" s="4">
        <f t="shared" si="4"/>
        <v>0</v>
      </c>
      <c r="AR44" s="4">
        <f t="shared" si="16"/>
        <v>0</v>
      </c>
      <c r="AS44" s="4">
        <f t="shared" si="5"/>
        <v>0</v>
      </c>
      <c r="AT44" s="4">
        <f t="shared" si="6"/>
        <v>0</v>
      </c>
      <c r="AU44" s="4">
        <f t="shared" si="17"/>
        <v>0</v>
      </c>
      <c r="AV44" s="4">
        <f t="shared" si="7"/>
        <v>0</v>
      </c>
      <c r="AW44" s="4">
        <f t="shared" si="8"/>
        <v>0</v>
      </c>
    </row>
    <row r="45" spans="1:49" ht="14.5" x14ac:dyDescent="0.35">
      <c r="A45" s="104">
        <f t="shared" si="9"/>
        <v>1.0034722222222217</v>
      </c>
      <c r="B45" s="5">
        <f t="shared" si="0"/>
        <v>1.0416666666666661</v>
      </c>
      <c r="C45" s="336">
        <f t="shared" si="10"/>
        <v>55</v>
      </c>
      <c r="D45" s="73">
        <v>45</v>
      </c>
      <c r="E45" s="73">
        <v>10</v>
      </c>
      <c r="F45" s="74" t="s">
        <v>315</v>
      </c>
      <c r="G45" s="74" t="s">
        <v>308</v>
      </c>
      <c r="H45" s="75" t="s">
        <v>17</v>
      </c>
      <c r="I45" s="75" t="s">
        <v>70</v>
      </c>
      <c r="J45" s="75" t="s">
        <v>42</v>
      </c>
      <c r="K45" s="74" t="s">
        <v>50</v>
      </c>
      <c r="L45" s="74" t="s">
        <v>54</v>
      </c>
      <c r="M45" s="287" t="s">
        <v>189</v>
      </c>
      <c r="N45" s="74"/>
      <c r="O45" s="288" t="s">
        <v>99</v>
      </c>
      <c r="P45" s="74" t="s">
        <v>59</v>
      </c>
      <c r="Q45" s="75" t="s">
        <v>44</v>
      </c>
      <c r="R45" s="75" t="s">
        <v>44</v>
      </c>
      <c r="S45" s="75" t="s">
        <v>44</v>
      </c>
      <c r="T45" s="75" t="s">
        <v>44</v>
      </c>
      <c r="U45" s="75" t="s">
        <v>44</v>
      </c>
      <c r="V45" s="75"/>
      <c r="W45" s="75"/>
      <c r="X45" s="75"/>
      <c r="Y45" s="75"/>
      <c r="Z45" s="75"/>
      <c r="AA45" s="75"/>
      <c r="AB45" s="75"/>
      <c r="AC45" s="75"/>
      <c r="AD45" s="75"/>
      <c r="AE45" s="75"/>
      <c r="AF45" s="75"/>
      <c r="AG45" s="75"/>
      <c r="AH45" s="75"/>
      <c r="AI45" s="101">
        <f t="shared" si="11"/>
        <v>3300</v>
      </c>
      <c r="AJ45" s="4">
        <f t="shared" si="12"/>
        <v>55</v>
      </c>
      <c r="AK45" s="4">
        <f t="shared" si="13"/>
        <v>0</v>
      </c>
      <c r="AL45" s="4">
        <f t="shared" si="14"/>
        <v>2700</v>
      </c>
      <c r="AM45" s="4">
        <f t="shared" si="1"/>
        <v>45</v>
      </c>
      <c r="AN45" s="4">
        <f t="shared" si="2"/>
        <v>0</v>
      </c>
      <c r="AO45" s="4">
        <f t="shared" si="15"/>
        <v>600</v>
      </c>
      <c r="AP45" s="4">
        <f t="shared" si="3"/>
        <v>10</v>
      </c>
      <c r="AQ45" s="4">
        <f t="shared" si="4"/>
        <v>0</v>
      </c>
      <c r="AR45" s="4">
        <f t="shared" si="16"/>
        <v>0</v>
      </c>
      <c r="AS45" s="4">
        <f t="shared" si="5"/>
        <v>0</v>
      </c>
      <c r="AT45" s="4">
        <f t="shared" si="6"/>
        <v>0</v>
      </c>
      <c r="AU45" s="4">
        <f t="shared" si="17"/>
        <v>0</v>
      </c>
      <c r="AV45" s="4">
        <f t="shared" si="7"/>
        <v>0</v>
      </c>
      <c r="AW45" s="4">
        <f t="shared" si="8"/>
        <v>0</v>
      </c>
    </row>
    <row r="46" spans="1:49" ht="14.5" x14ac:dyDescent="0.35">
      <c r="A46" s="104">
        <f t="shared" si="9"/>
        <v>1.0416666666666661</v>
      </c>
      <c r="B46" s="5">
        <f t="shared" si="0"/>
        <v>1.0451388888888884</v>
      </c>
      <c r="C46" s="336">
        <f t="shared" si="10"/>
        <v>5</v>
      </c>
      <c r="D46" s="73">
        <v>5</v>
      </c>
      <c r="E46" s="73">
        <v>0</v>
      </c>
      <c r="F46" s="74" t="s">
        <v>295</v>
      </c>
      <c r="G46" s="74" t="s">
        <v>296</v>
      </c>
      <c r="H46" s="75" t="s">
        <v>3</v>
      </c>
      <c r="I46" s="75" t="s">
        <v>70</v>
      </c>
      <c r="J46" s="75" t="s">
        <v>42</v>
      </c>
      <c r="K46" s="74" t="s">
        <v>48</v>
      </c>
      <c r="L46" s="74" t="s">
        <v>58</v>
      </c>
      <c r="M46" s="287" t="s">
        <v>189</v>
      </c>
      <c r="N46" s="74" t="s">
        <v>304</v>
      </c>
      <c r="O46" s="288" t="s">
        <v>99</v>
      </c>
      <c r="P46" s="74" t="s">
        <v>59</v>
      </c>
      <c r="Q46" s="75" t="s">
        <v>42</v>
      </c>
      <c r="R46" s="75" t="s">
        <v>44</v>
      </c>
      <c r="S46" s="75" t="s">
        <v>44</v>
      </c>
      <c r="T46" s="75" t="s">
        <v>44</v>
      </c>
      <c r="U46" s="75" t="s">
        <v>44</v>
      </c>
      <c r="V46" s="75"/>
      <c r="W46" s="75"/>
      <c r="X46" s="75"/>
      <c r="Y46" s="75"/>
      <c r="Z46" s="75"/>
      <c r="AA46" s="75"/>
      <c r="AB46" s="75"/>
      <c r="AC46" s="75"/>
      <c r="AD46" s="75"/>
      <c r="AE46" s="75"/>
      <c r="AF46" s="75"/>
      <c r="AG46" s="75"/>
      <c r="AH46" s="75"/>
      <c r="AI46" s="101">
        <f t="shared" si="11"/>
        <v>300</v>
      </c>
      <c r="AJ46" s="4">
        <f t="shared" si="12"/>
        <v>5</v>
      </c>
      <c r="AK46" s="4">
        <f t="shared" si="13"/>
        <v>0</v>
      </c>
      <c r="AL46" s="4">
        <f t="shared" si="14"/>
        <v>300</v>
      </c>
      <c r="AM46" s="4">
        <f t="shared" si="1"/>
        <v>5</v>
      </c>
      <c r="AN46" s="4">
        <f t="shared" si="2"/>
        <v>0</v>
      </c>
      <c r="AO46" s="4">
        <f t="shared" si="15"/>
        <v>0</v>
      </c>
      <c r="AP46" s="4">
        <f t="shared" si="3"/>
        <v>0</v>
      </c>
      <c r="AQ46" s="4">
        <f t="shared" si="4"/>
        <v>0</v>
      </c>
      <c r="AR46" s="4">
        <f t="shared" si="16"/>
        <v>0</v>
      </c>
      <c r="AS46" s="4">
        <f t="shared" si="5"/>
        <v>0</v>
      </c>
      <c r="AT46" s="4">
        <f t="shared" si="6"/>
        <v>0</v>
      </c>
      <c r="AU46" s="4">
        <f t="shared" si="17"/>
        <v>0</v>
      </c>
      <c r="AV46" s="4">
        <f t="shared" si="7"/>
        <v>0</v>
      </c>
      <c r="AW46" s="4">
        <f t="shared" si="8"/>
        <v>0</v>
      </c>
    </row>
    <row r="47" spans="1:49" ht="14.5" x14ac:dyDescent="0.35">
      <c r="A47" s="104">
        <f t="shared" si="9"/>
        <v>1.0451388888888884</v>
      </c>
      <c r="B47" s="5">
        <f t="shared" si="0"/>
        <v>1.0833333333333328</v>
      </c>
      <c r="C47" s="336">
        <f t="shared" si="10"/>
        <v>55</v>
      </c>
      <c r="D47" s="73">
        <v>45</v>
      </c>
      <c r="E47" s="73">
        <v>10</v>
      </c>
      <c r="F47" s="74" t="s">
        <v>315</v>
      </c>
      <c r="G47" s="74" t="s">
        <v>308</v>
      </c>
      <c r="H47" s="75" t="s">
        <v>17</v>
      </c>
      <c r="I47" s="75" t="s">
        <v>70</v>
      </c>
      <c r="J47" s="75" t="s">
        <v>42</v>
      </c>
      <c r="K47" s="74" t="s">
        <v>50</v>
      </c>
      <c r="L47" s="74" t="s">
        <v>54</v>
      </c>
      <c r="M47" s="287" t="s">
        <v>189</v>
      </c>
      <c r="N47" s="74"/>
      <c r="O47" s="288" t="s">
        <v>99</v>
      </c>
      <c r="P47" s="74" t="s">
        <v>59</v>
      </c>
      <c r="Q47" s="75" t="s">
        <v>44</v>
      </c>
      <c r="R47" s="75" t="s">
        <v>44</v>
      </c>
      <c r="S47" s="75" t="s">
        <v>44</v>
      </c>
      <c r="T47" s="75" t="s">
        <v>44</v>
      </c>
      <c r="U47" s="75" t="s">
        <v>44</v>
      </c>
      <c r="V47" s="75"/>
      <c r="W47" s="75"/>
      <c r="X47" s="75"/>
      <c r="Y47" s="75"/>
      <c r="Z47" s="75"/>
      <c r="AA47" s="75"/>
      <c r="AB47" s="75"/>
      <c r="AC47" s="75"/>
      <c r="AD47" s="75"/>
      <c r="AE47" s="75"/>
      <c r="AF47" s="75"/>
      <c r="AG47" s="75"/>
      <c r="AH47" s="75"/>
      <c r="AI47" s="101">
        <f t="shared" si="11"/>
        <v>3300</v>
      </c>
      <c r="AJ47" s="4">
        <f t="shared" si="12"/>
        <v>55</v>
      </c>
      <c r="AK47" s="4">
        <f t="shared" si="13"/>
        <v>0</v>
      </c>
      <c r="AL47" s="4">
        <f t="shared" si="14"/>
        <v>2700</v>
      </c>
      <c r="AM47" s="4">
        <f t="shared" si="1"/>
        <v>45</v>
      </c>
      <c r="AN47" s="4">
        <f t="shared" si="2"/>
        <v>0</v>
      </c>
      <c r="AO47" s="4">
        <f t="shared" si="15"/>
        <v>600</v>
      </c>
      <c r="AP47" s="4">
        <f t="shared" si="3"/>
        <v>10</v>
      </c>
      <c r="AQ47" s="4">
        <f t="shared" si="4"/>
        <v>0</v>
      </c>
      <c r="AR47" s="4">
        <f t="shared" si="16"/>
        <v>0</v>
      </c>
      <c r="AS47" s="4">
        <f t="shared" si="5"/>
        <v>0</v>
      </c>
      <c r="AT47" s="4">
        <f t="shared" si="6"/>
        <v>0</v>
      </c>
      <c r="AU47" s="4">
        <f t="shared" si="17"/>
        <v>0</v>
      </c>
      <c r="AV47" s="4">
        <f t="shared" si="7"/>
        <v>0</v>
      </c>
      <c r="AW47" s="4">
        <f t="shared" si="8"/>
        <v>0</v>
      </c>
    </row>
    <row r="48" spans="1:49" ht="14.5" x14ac:dyDescent="0.35">
      <c r="A48" s="104">
        <f t="shared" si="9"/>
        <v>1.0833333333333328</v>
      </c>
      <c r="B48" s="5">
        <f t="shared" si="0"/>
        <v>1.0868055555555551</v>
      </c>
      <c r="C48" s="336">
        <f t="shared" si="10"/>
        <v>5</v>
      </c>
      <c r="D48" s="73">
        <v>5</v>
      </c>
      <c r="E48" s="73">
        <v>0</v>
      </c>
      <c r="F48" s="74" t="s">
        <v>295</v>
      </c>
      <c r="G48" s="74" t="s">
        <v>296</v>
      </c>
      <c r="H48" s="75" t="s">
        <v>3</v>
      </c>
      <c r="I48" s="75" t="s">
        <v>70</v>
      </c>
      <c r="J48" s="75" t="s">
        <v>42</v>
      </c>
      <c r="K48" s="74" t="s">
        <v>48</v>
      </c>
      <c r="L48" s="74" t="s">
        <v>58</v>
      </c>
      <c r="M48" s="287" t="s">
        <v>189</v>
      </c>
      <c r="N48" s="74" t="s">
        <v>304</v>
      </c>
      <c r="O48" s="288" t="s">
        <v>99</v>
      </c>
      <c r="P48" s="74" t="s">
        <v>59</v>
      </c>
      <c r="Q48" s="75" t="s">
        <v>42</v>
      </c>
      <c r="R48" s="75" t="s">
        <v>44</v>
      </c>
      <c r="S48" s="75" t="s">
        <v>44</v>
      </c>
      <c r="T48" s="75" t="s">
        <v>44</v>
      </c>
      <c r="U48" s="75" t="s">
        <v>44</v>
      </c>
      <c r="V48" s="75"/>
      <c r="W48" s="75"/>
      <c r="X48" s="75"/>
      <c r="Y48" s="75"/>
      <c r="Z48" s="75"/>
      <c r="AA48" s="75"/>
      <c r="AB48" s="75"/>
      <c r="AC48" s="75"/>
      <c r="AD48" s="75"/>
      <c r="AE48" s="75"/>
      <c r="AF48" s="75"/>
      <c r="AG48" s="75"/>
      <c r="AH48" s="75"/>
      <c r="AI48" s="101">
        <f t="shared" si="11"/>
        <v>300</v>
      </c>
      <c r="AJ48" s="4">
        <f t="shared" si="12"/>
        <v>5</v>
      </c>
      <c r="AK48" s="4">
        <f t="shared" si="13"/>
        <v>0</v>
      </c>
      <c r="AL48" s="4">
        <f t="shared" si="14"/>
        <v>300</v>
      </c>
      <c r="AM48" s="4">
        <f t="shared" si="1"/>
        <v>5</v>
      </c>
      <c r="AN48" s="4">
        <f t="shared" si="2"/>
        <v>0</v>
      </c>
      <c r="AO48" s="4">
        <f t="shared" si="15"/>
        <v>0</v>
      </c>
      <c r="AP48" s="4">
        <f t="shared" si="3"/>
        <v>0</v>
      </c>
      <c r="AQ48" s="4">
        <f t="shared" si="4"/>
        <v>0</v>
      </c>
      <c r="AR48" s="4">
        <f t="shared" si="16"/>
        <v>0</v>
      </c>
      <c r="AS48" s="4">
        <f t="shared" si="5"/>
        <v>0</v>
      </c>
      <c r="AT48" s="4">
        <f t="shared" si="6"/>
        <v>0</v>
      </c>
      <c r="AU48" s="4">
        <f t="shared" si="17"/>
        <v>0</v>
      </c>
      <c r="AV48" s="4">
        <f t="shared" si="7"/>
        <v>0</v>
      </c>
      <c r="AW48" s="4">
        <f t="shared" si="8"/>
        <v>0</v>
      </c>
    </row>
    <row r="49" spans="1:49" ht="14.5" x14ac:dyDescent="0.35">
      <c r="A49" s="104">
        <f t="shared" si="9"/>
        <v>1.0868055555555551</v>
      </c>
      <c r="B49" s="5">
        <f t="shared" si="0"/>
        <v>1.1249999999999996</v>
      </c>
      <c r="C49" s="336">
        <f t="shared" si="10"/>
        <v>55</v>
      </c>
      <c r="D49" s="73">
        <v>45</v>
      </c>
      <c r="E49" s="73">
        <v>10</v>
      </c>
      <c r="F49" s="74" t="s">
        <v>315</v>
      </c>
      <c r="G49" s="74" t="s">
        <v>308</v>
      </c>
      <c r="H49" s="75" t="s">
        <v>17</v>
      </c>
      <c r="I49" s="75" t="s">
        <v>70</v>
      </c>
      <c r="J49" s="75" t="s">
        <v>42</v>
      </c>
      <c r="K49" s="74" t="s">
        <v>50</v>
      </c>
      <c r="L49" s="74" t="s">
        <v>54</v>
      </c>
      <c r="M49" s="287" t="s">
        <v>189</v>
      </c>
      <c r="N49" s="74"/>
      <c r="O49" s="288" t="s">
        <v>99</v>
      </c>
      <c r="P49" s="74" t="s">
        <v>59</v>
      </c>
      <c r="Q49" s="75" t="s">
        <v>44</v>
      </c>
      <c r="R49" s="75" t="s">
        <v>44</v>
      </c>
      <c r="S49" s="75" t="s">
        <v>44</v>
      </c>
      <c r="T49" s="75" t="s">
        <v>44</v>
      </c>
      <c r="U49" s="75" t="s">
        <v>44</v>
      </c>
      <c r="V49" s="75"/>
      <c r="W49" s="75"/>
      <c r="X49" s="75"/>
      <c r="Y49" s="75"/>
      <c r="Z49" s="75"/>
      <c r="AA49" s="75"/>
      <c r="AB49" s="75"/>
      <c r="AC49" s="75"/>
      <c r="AD49" s="75"/>
      <c r="AE49" s="75"/>
      <c r="AF49" s="75"/>
      <c r="AG49" s="75"/>
      <c r="AH49" s="75"/>
      <c r="AI49" s="101">
        <f t="shared" si="11"/>
        <v>3300</v>
      </c>
      <c r="AJ49" s="4">
        <f t="shared" si="12"/>
        <v>55</v>
      </c>
      <c r="AK49" s="4">
        <f t="shared" si="13"/>
        <v>0</v>
      </c>
      <c r="AL49" s="4">
        <f t="shared" si="14"/>
        <v>2700</v>
      </c>
      <c r="AM49" s="4">
        <f t="shared" si="1"/>
        <v>45</v>
      </c>
      <c r="AN49" s="4">
        <f t="shared" si="2"/>
        <v>0</v>
      </c>
      <c r="AO49" s="4">
        <f t="shared" si="15"/>
        <v>600</v>
      </c>
      <c r="AP49" s="4">
        <f t="shared" si="3"/>
        <v>10</v>
      </c>
      <c r="AQ49" s="4">
        <f t="shared" si="4"/>
        <v>0</v>
      </c>
      <c r="AR49" s="4">
        <f t="shared" si="16"/>
        <v>0</v>
      </c>
      <c r="AS49" s="4">
        <f t="shared" si="5"/>
        <v>0</v>
      </c>
      <c r="AT49" s="4">
        <f t="shared" si="6"/>
        <v>0</v>
      </c>
      <c r="AU49" s="4">
        <f t="shared" si="17"/>
        <v>0</v>
      </c>
      <c r="AV49" s="4">
        <f t="shared" si="7"/>
        <v>0</v>
      </c>
      <c r="AW49" s="4">
        <f t="shared" si="8"/>
        <v>0</v>
      </c>
    </row>
    <row r="50" spans="1:49" ht="14.5" x14ac:dyDescent="0.35">
      <c r="A50" s="104">
        <f t="shared" si="9"/>
        <v>1.1249999999999996</v>
      </c>
      <c r="B50" s="5">
        <f t="shared" si="0"/>
        <v>1.1284722222222219</v>
      </c>
      <c r="C50" s="336">
        <f t="shared" si="10"/>
        <v>5</v>
      </c>
      <c r="D50" s="73">
        <v>5</v>
      </c>
      <c r="E50" s="73">
        <v>0</v>
      </c>
      <c r="F50" s="74" t="s">
        <v>295</v>
      </c>
      <c r="G50" s="74" t="s">
        <v>296</v>
      </c>
      <c r="H50" s="75" t="s">
        <v>3</v>
      </c>
      <c r="I50" s="75" t="s">
        <v>70</v>
      </c>
      <c r="J50" s="75" t="s">
        <v>42</v>
      </c>
      <c r="K50" s="74" t="s">
        <v>48</v>
      </c>
      <c r="L50" s="74" t="s">
        <v>58</v>
      </c>
      <c r="M50" s="287" t="s">
        <v>189</v>
      </c>
      <c r="N50" s="74" t="s">
        <v>304</v>
      </c>
      <c r="O50" s="288" t="s">
        <v>99</v>
      </c>
      <c r="P50" s="74" t="s">
        <v>59</v>
      </c>
      <c r="Q50" s="75" t="s">
        <v>42</v>
      </c>
      <c r="R50" s="75" t="s">
        <v>44</v>
      </c>
      <c r="S50" s="75" t="s">
        <v>44</v>
      </c>
      <c r="T50" s="75" t="s">
        <v>44</v>
      </c>
      <c r="U50" s="75" t="s">
        <v>44</v>
      </c>
      <c r="V50" s="75"/>
      <c r="W50" s="75"/>
      <c r="X50" s="75"/>
      <c r="Y50" s="75"/>
      <c r="Z50" s="75"/>
      <c r="AA50" s="75"/>
      <c r="AB50" s="75"/>
      <c r="AC50" s="75"/>
      <c r="AD50" s="75"/>
      <c r="AE50" s="75"/>
      <c r="AF50" s="75"/>
      <c r="AG50" s="75"/>
      <c r="AH50" s="75"/>
      <c r="AI50" s="101">
        <f t="shared" si="11"/>
        <v>300</v>
      </c>
      <c r="AJ50" s="4">
        <f t="shared" si="12"/>
        <v>5</v>
      </c>
      <c r="AK50" s="4">
        <f t="shared" si="13"/>
        <v>0</v>
      </c>
      <c r="AL50" s="4">
        <f t="shared" si="14"/>
        <v>300</v>
      </c>
      <c r="AM50" s="4">
        <f t="shared" si="1"/>
        <v>5</v>
      </c>
      <c r="AN50" s="4">
        <f t="shared" si="2"/>
        <v>0</v>
      </c>
      <c r="AO50" s="4">
        <f t="shared" si="15"/>
        <v>0</v>
      </c>
      <c r="AP50" s="4">
        <f t="shared" si="3"/>
        <v>0</v>
      </c>
      <c r="AQ50" s="4">
        <f t="shared" si="4"/>
        <v>0</v>
      </c>
      <c r="AR50" s="4">
        <f t="shared" si="16"/>
        <v>0</v>
      </c>
      <c r="AS50" s="4">
        <f t="shared" si="5"/>
        <v>0</v>
      </c>
      <c r="AT50" s="4">
        <f t="shared" si="6"/>
        <v>0</v>
      </c>
      <c r="AU50" s="4">
        <f t="shared" si="17"/>
        <v>0</v>
      </c>
      <c r="AV50" s="4">
        <f t="shared" si="7"/>
        <v>0</v>
      </c>
      <c r="AW50" s="4">
        <f t="shared" si="8"/>
        <v>0</v>
      </c>
    </row>
    <row r="51" spans="1:49" ht="14.5" x14ac:dyDescent="0.35">
      <c r="A51" s="104">
        <f t="shared" si="9"/>
        <v>1.1284722222222219</v>
      </c>
      <c r="B51" s="5">
        <f t="shared" si="0"/>
        <v>1.1666666666666663</v>
      </c>
      <c r="C51" s="336">
        <f t="shared" si="10"/>
        <v>55</v>
      </c>
      <c r="D51" s="73">
        <v>45</v>
      </c>
      <c r="E51" s="73">
        <v>10</v>
      </c>
      <c r="F51" s="74" t="s">
        <v>315</v>
      </c>
      <c r="G51" s="74" t="s">
        <v>308</v>
      </c>
      <c r="H51" s="75" t="s">
        <v>17</v>
      </c>
      <c r="I51" s="75" t="s">
        <v>70</v>
      </c>
      <c r="J51" s="75" t="s">
        <v>42</v>
      </c>
      <c r="K51" s="74" t="s">
        <v>50</v>
      </c>
      <c r="L51" s="74" t="s">
        <v>54</v>
      </c>
      <c r="M51" s="287" t="s">
        <v>189</v>
      </c>
      <c r="N51" s="74"/>
      <c r="O51" s="288" t="s">
        <v>99</v>
      </c>
      <c r="P51" s="74" t="s">
        <v>59</v>
      </c>
      <c r="Q51" s="75" t="s">
        <v>44</v>
      </c>
      <c r="R51" s="75" t="s">
        <v>44</v>
      </c>
      <c r="S51" s="75" t="s">
        <v>44</v>
      </c>
      <c r="T51" s="75" t="s">
        <v>44</v>
      </c>
      <c r="U51" s="75" t="s">
        <v>44</v>
      </c>
      <c r="V51" s="75"/>
      <c r="W51" s="75"/>
      <c r="X51" s="75"/>
      <c r="Y51" s="75"/>
      <c r="Z51" s="75"/>
      <c r="AA51" s="75"/>
      <c r="AB51" s="75"/>
      <c r="AC51" s="75"/>
      <c r="AD51" s="75"/>
      <c r="AE51" s="75"/>
      <c r="AF51" s="75"/>
      <c r="AG51" s="75"/>
      <c r="AH51" s="75"/>
      <c r="AI51" s="101">
        <f t="shared" si="11"/>
        <v>3300</v>
      </c>
      <c r="AJ51" s="4">
        <f t="shared" si="12"/>
        <v>55</v>
      </c>
      <c r="AK51" s="4">
        <f t="shared" si="13"/>
        <v>0</v>
      </c>
      <c r="AL51" s="4">
        <f t="shared" si="14"/>
        <v>2700</v>
      </c>
      <c r="AM51" s="4">
        <f t="shared" si="1"/>
        <v>45</v>
      </c>
      <c r="AN51" s="4">
        <f t="shared" si="2"/>
        <v>0</v>
      </c>
      <c r="AO51" s="4">
        <f t="shared" si="15"/>
        <v>600</v>
      </c>
      <c r="AP51" s="4">
        <f t="shared" si="3"/>
        <v>10</v>
      </c>
      <c r="AQ51" s="4">
        <f t="shared" si="4"/>
        <v>0</v>
      </c>
      <c r="AR51" s="4">
        <f t="shared" si="16"/>
        <v>0</v>
      </c>
      <c r="AS51" s="4">
        <f t="shared" si="5"/>
        <v>0</v>
      </c>
      <c r="AT51" s="4">
        <f t="shared" si="6"/>
        <v>0</v>
      </c>
      <c r="AU51" s="4">
        <f t="shared" si="17"/>
        <v>0</v>
      </c>
      <c r="AV51" s="4">
        <f t="shared" si="7"/>
        <v>0</v>
      </c>
      <c r="AW51" s="4">
        <f t="shared" si="8"/>
        <v>0</v>
      </c>
    </row>
    <row r="52" spans="1:49" ht="14.5" x14ac:dyDescent="0.35">
      <c r="A52" s="104">
        <f t="shared" si="9"/>
        <v>1.1666666666666663</v>
      </c>
      <c r="B52" s="5">
        <f t="shared" si="0"/>
        <v>1.1701388888888886</v>
      </c>
      <c r="C52" s="336">
        <f t="shared" si="10"/>
        <v>5</v>
      </c>
      <c r="D52" s="73">
        <v>5</v>
      </c>
      <c r="E52" s="73">
        <v>0</v>
      </c>
      <c r="F52" s="74" t="s">
        <v>295</v>
      </c>
      <c r="G52" s="74" t="s">
        <v>296</v>
      </c>
      <c r="H52" s="75" t="s">
        <v>3</v>
      </c>
      <c r="I52" s="75" t="s">
        <v>70</v>
      </c>
      <c r="J52" s="75" t="s">
        <v>42</v>
      </c>
      <c r="K52" s="74" t="s">
        <v>48</v>
      </c>
      <c r="L52" s="74" t="s">
        <v>58</v>
      </c>
      <c r="M52" s="287" t="s">
        <v>189</v>
      </c>
      <c r="N52" s="74" t="s">
        <v>304</v>
      </c>
      <c r="O52" s="288" t="s">
        <v>99</v>
      </c>
      <c r="P52" s="74" t="s">
        <v>59</v>
      </c>
      <c r="Q52" s="75" t="s">
        <v>42</v>
      </c>
      <c r="R52" s="75" t="s">
        <v>44</v>
      </c>
      <c r="S52" s="75" t="s">
        <v>44</v>
      </c>
      <c r="T52" s="75" t="s">
        <v>44</v>
      </c>
      <c r="U52" s="75" t="s">
        <v>44</v>
      </c>
      <c r="V52" s="75"/>
      <c r="W52" s="75"/>
      <c r="X52" s="75"/>
      <c r="Y52" s="75"/>
      <c r="Z52" s="75"/>
      <c r="AA52" s="75"/>
      <c r="AB52" s="75"/>
      <c r="AC52" s="75"/>
      <c r="AD52" s="75"/>
      <c r="AE52" s="75"/>
      <c r="AF52" s="75"/>
      <c r="AG52" s="75"/>
      <c r="AH52" s="75"/>
      <c r="AI52" s="101">
        <f t="shared" si="11"/>
        <v>300</v>
      </c>
      <c r="AJ52" s="4">
        <f t="shared" si="12"/>
        <v>5</v>
      </c>
      <c r="AK52" s="4">
        <f t="shared" si="13"/>
        <v>0</v>
      </c>
      <c r="AL52" s="4">
        <f t="shared" si="14"/>
        <v>300</v>
      </c>
      <c r="AM52" s="4">
        <f t="shared" si="1"/>
        <v>5</v>
      </c>
      <c r="AN52" s="4">
        <f t="shared" si="2"/>
        <v>0</v>
      </c>
      <c r="AO52" s="4">
        <f t="shared" si="15"/>
        <v>0</v>
      </c>
      <c r="AP52" s="4">
        <f t="shared" si="3"/>
        <v>0</v>
      </c>
      <c r="AQ52" s="4">
        <f t="shared" si="4"/>
        <v>0</v>
      </c>
      <c r="AR52" s="4">
        <f t="shared" si="16"/>
        <v>0</v>
      </c>
      <c r="AS52" s="4">
        <f t="shared" si="5"/>
        <v>0</v>
      </c>
      <c r="AT52" s="4">
        <f t="shared" si="6"/>
        <v>0</v>
      </c>
      <c r="AU52" s="4">
        <f t="shared" si="17"/>
        <v>0</v>
      </c>
      <c r="AV52" s="4">
        <f t="shared" si="7"/>
        <v>0</v>
      </c>
      <c r="AW52" s="4">
        <f t="shared" si="8"/>
        <v>0</v>
      </c>
    </row>
    <row r="53" spans="1:49" ht="14.5" x14ac:dyDescent="0.35">
      <c r="A53" s="104">
        <f t="shared" si="9"/>
        <v>1.1701388888888886</v>
      </c>
      <c r="B53" s="5">
        <f t="shared" si="0"/>
        <v>1.208333333333333</v>
      </c>
      <c r="C53" s="336">
        <f t="shared" si="10"/>
        <v>55</v>
      </c>
      <c r="D53" s="73">
        <v>45</v>
      </c>
      <c r="E53" s="73">
        <v>10</v>
      </c>
      <c r="F53" s="74" t="s">
        <v>315</v>
      </c>
      <c r="G53" s="74" t="s">
        <v>308</v>
      </c>
      <c r="H53" s="75" t="s">
        <v>17</v>
      </c>
      <c r="I53" s="75" t="s">
        <v>70</v>
      </c>
      <c r="J53" s="75" t="s">
        <v>42</v>
      </c>
      <c r="K53" s="74" t="s">
        <v>50</v>
      </c>
      <c r="L53" s="74" t="s">
        <v>54</v>
      </c>
      <c r="M53" s="287" t="s">
        <v>189</v>
      </c>
      <c r="N53" s="74"/>
      <c r="O53" s="288" t="s">
        <v>99</v>
      </c>
      <c r="P53" s="74" t="s">
        <v>59</v>
      </c>
      <c r="Q53" s="75" t="s">
        <v>44</v>
      </c>
      <c r="R53" s="75" t="s">
        <v>44</v>
      </c>
      <c r="S53" s="75" t="s">
        <v>44</v>
      </c>
      <c r="T53" s="75" t="s">
        <v>44</v>
      </c>
      <c r="U53" s="75" t="s">
        <v>44</v>
      </c>
      <c r="V53" s="75"/>
      <c r="W53" s="75"/>
      <c r="X53" s="75"/>
      <c r="Y53" s="75"/>
      <c r="Z53" s="75"/>
      <c r="AA53" s="75"/>
      <c r="AB53" s="75"/>
      <c r="AC53" s="75"/>
      <c r="AD53" s="75"/>
      <c r="AE53" s="75"/>
      <c r="AF53" s="75"/>
      <c r="AG53" s="75"/>
      <c r="AH53" s="75"/>
      <c r="AI53" s="101">
        <f t="shared" si="11"/>
        <v>3300</v>
      </c>
      <c r="AJ53" s="4">
        <f t="shared" si="12"/>
        <v>55</v>
      </c>
      <c r="AK53" s="4">
        <f t="shared" si="13"/>
        <v>0</v>
      </c>
      <c r="AL53" s="4">
        <f t="shared" si="14"/>
        <v>2700</v>
      </c>
      <c r="AM53" s="4">
        <f t="shared" si="1"/>
        <v>45</v>
      </c>
      <c r="AN53" s="4">
        <f t="shared" si="2"/>
        <v>0</v>
      </c>
      <c r="AO53" s="4">
        <f t="shared" si="15"/>
        <v>600</v>
      </c>
      <c r="AP53" s="4">
        <f t="shared" si="3"/>
        <v>10</v>
      </c>
      <c r="AQ53" s="4">
        <f t="shared" si="4"/>
        <v>0</v>
      </c>
      <c r="AR53" s="4">
        <f t="shared" si="16"/>
        <v>0</v>
      </c>
      <c r="AS53" s="4">
        <f t="shared" si="5"/>
        <v>0</v>
      </c>
      <c r="AT53" s="4">
        <f t="shared" si="6"/>
        <v>0</v>
      </c>
      <c r="AU53" s="4">
        <f t="shared" si="17"/>
        <v>0</v>
      </c>
      <c r="AV53" s="4">
        <f t="shared" si="7"/>
        <v>0</v>
      </c>
      <c r="AW53" s="4">
        <f t="shared" si="8"/>
        <v>0</v>
      </c>
    </row>
    <row r="54" spans="1:49" ht="14.5" x14ac:dyDescent="0.35">
      <c r="A54" s="104" t="str">
        <f t="shared" si="9"/>
        <v/>
      </c>
      <c r="B54" s="5" t="str">
        <f t="shared" si="0"/>
        <v/>
      </c>
      <c r="C54" s="336">
        <f t="shared" si="10"/>
        <v>0</v>
      </c>
      <c r="D54" s="73">
        <v>0</v>
      </c>
      <c r="E54" s="73">
        <v>0</v>
      </c>
      <c r="F54" s="74"/>
      <c r="G54" s="74"/>
      <c r="H54" s="75" t="s">
        <v>99</v>
      </c>
      <c r="I54" s="75" t="s">
        <v>99</v>
      </c>
      <c r="J54" s="75" t="s">
        <v>44</v>
      </c>
      <c r="K54" s="74" t="s">
        <v>99</v>
      </c>
      <c r="L54" s="74" t="s">
        <v>99</v>
      </c>
      <c r="M54" s="287" t="s">
        <v>99</v>
      </c>
      <c r="N54" s="74"/>
      <c r="O54" s="288" t="s">
        <v>99</v>
      </c>
      <c r="P54" s="74" t="s">
        <v>99</v>
      </c>
      <c r="Q54" s="75" t="s">
        <v>44</v>
      </c>
      <c r="R54" s="75" t="s">
        <v>44</v>
      </c>
      <c r="S54" s="75" t="s">
        <v>44</v>
      </c>
      <c r="T54" s="75" t="s">
        <v>44</v>
      </c>
      <c r="U54" s="75" t="s">
        <v>44</v>
      </c>
      <c r="V54" s="75"/>
      <c r="W54" s="75"/>
      <c r="X54" s="75"/>
      <c r="Y54" s="75"/>
      <c r="Z54" s="75"/>
      <c r="AA54" s="75"/>
      <c r="AB54" s="75"/>
      <c r="AC54" s="75"/>
      <c r="AD54" s="75"/>
      <c r="AE54" s="75"/>
      <c r="AF54" s="75"/>
      <c r="AG54" s="75"/>
      <c r="AH54" s="75"/>
      <c r="AI54" s="101">
        <f t="shared" si="11"/>
        <v>0</v>
      </c>
      <c r="AJ54" s="4">
        <f t="shared" si="12"/>
        <v>0</v>
      </c>
      <c r="AK54" s="4">
        <f t="shared" si="13"/>
        <v>0</v>
      </c>
      <c r="AL54" s="4">
        <f t="shared" si="14"/>
        <v>0</v>
      </c>
      <c r="AM54" s="4">
        <f t="shared" si="1"/>
        <v>0</v>
      </c>
      <c r="AN54" s="4">
        <f t="shared" si="2"/>
        <v>0</v>
      </c>
      <c r="AO54" s="4">
        <f t="shared" si="15"/>
        <v>0</v>
      </c>
      <c r="AP54" s="4">
        <f t="shared" si="3"/>
        <v>0</v>
      </c>
      <c r="AQ54" s="4">
        <f t="shared" si="4"/>
        <v>0</v>
      </c>
      <c r="AR54" s="4">
        <f t="shared" si="16"/>
        <v>0</v>
      </c>
      <c r="AS54" s="4">
        <f t="shared" si="5"/>
        <v>0</v>
      </c>
      <c r="AT54" s="4">
        <f t="shared" si="6"/>
        <v>0</v>
      </c>
      <c r="AU54" s="4">
        <f t="shared" si="17"/>
        <v>0</v>
      </c>
      <c r="AV54" s="4">
        <f t="shared" si="7"/>
        <v>0</v>
      </c>
      <c r="AW54" s="4">
        <f t="shared" si="8"/>
        <v>0</v>
      </c>
    </row>
    <row r="55" spans="1:49" ht="14.5" x14ac:dyDescent="0.35">
      <c r="A55" s="104" t="str">
        <f t="shared" si="9"/>
        <v/>
      </c>
      <c r="B55" s="5" t="str">
        <f t="shared" si="0"/>
        <v/>
      </c>
      <c r="C55" s="336">
        <f t="shared" si="10"/>
        <v>0</v>
      </c>
      <c r="D55" s="73">
        <v>0</v>
      </c>
      <c r="E55" s="73">
        <v>0</v>
      </c>
      <c r="F55" s="74"/>
      <c r="G55" s="74"/>
      <c r="H55" s="75" t="s">
        <v>99</v>
      </c>
      <c r="I55" s="75" t="s">
        <v>99</v>
      </c>
      <c r="J55" s="75" t="s">
        <v>44</v>
      </c>
      <c r="K55" s="74" t="s">
        <v>99</v>
      </c>
      <c r="L55" s="74" t="s">
        <v>99</v>
      </c>
      <c r="M55" s="287" t="s">
        <v>99</v>
      </c>
      <c r="N55" s="74"/>
      <c r="O55" s="288" t="s">
        <v>99</v>
      </c>
      <c r="P55" s="74" t="s">
        <v>99</v>
      </c>
      <c r="Q55" s="75" t="s">
        <v>44</v>
      </c>
      <c r="R55" s="75" t="s">
        <v>44</v>
      </c>
      <c r="S55" s="75" t="s">
        <v>44</v>
      </c>
      <c r="T55" s="75" t="s">
        <v>44</v>
      </c>
      <c r="U55" s="75" t="s">
        <v>44</v>
      </c>
      <c r="V55" s="75"/>
      <c r="W55" s="75"/>
      <c r="X55" s="75"/>
      <c r="Y55" s="75"/>
      <c r="Z55" s="75"/>
      <c r="AA55" s="75"/>
      <c r="AB55" s="75"/>
      <c r="AC55" s="75"/>
      <c r="AD55" s="75"/>
      <c r="AE55" s="75"/>
      <c r="AF55" s="75"/>
      <c r="AG55" s="75"/>
      <c r="AH55" s="75"/>
      <c r="AI55" s="101">
        <f t="shared" si="11"/>
        <v>0</v>
      </c>
      <c r="AJ55" s="4">
        <f t="shared" si="12"/>
        <v>0</v>
      </c>
      <c r="AK55" s="4">
        <f t="shared" si="13"/>
        <v>0</v>
      </c>
      <c r="AL55" s="4">
        <f t="shared" si="14"/>
        <v>0</v>
      </c>
      <c r="AM55" s="4">
        <f t="shared" si="1"/>
        <v>0</v>
      </c>
      <c r="AN55" s="4">
        <f t="shared" si="2"/>
        <v>0</v>
      </c>
      <c r="AO55" s="4">
        <f t="shared" si="15"/>
        <v>0</v>
      </c>
      <c r="AP55" s="4">
        <f t="shared" si="3"/>
        <v>0</v>
      </c>
      <c r="AQ55" s="4">
        <f t="shared" si="4"/>
        <v>0</v>
      </c>
      <c r="AR55" s="4">
        <f t="shared" si="16"/>
        <v>0</v>
      </c>
      <c r="AS55" s="4">
        <f t="shared" si="5"/>
        <v>0</v>
      </c>
      <c r="AT55" s="4">
        <f t="shared" si="6"/>
        <v>0</v>
      </c>
      <c r="AU55" s="4">
        <f t="shared" si="17"/>
        <v>0</v>
      </c>
      <c r="AV55" s="4">
        <f t="shared" si="7"/>
        <v>0</v>
      </c>
      <c r="AW55" s="4">
        <f t="shared" si="8"/>
        <v>0</v>
      </c>
    </row>
    <row r="56" spans="1:49" ht="14.5" x14ac:dyDescent="0.35">
      <c r="A56" s="104" t="str">
        <f t="shared" si="9"/>
        <v/>
      </c>
      <c r="B56" s="5" t="str">
        <f t="shared" si="0"/>
        <v/>
      </c>
      <c r="C56" s="336">
        <f t="shared" si="10"/>
        <v>0</v>
      </c>
      <c r="D56" s="73">
        <v>0</v>
      </c>
      <c r="E56" s="73">
        <v>0</v>
      </c>
      <c r="F56" s="74"/>
      <c r="G56" s="74"/>
      <c r="H56" s="75" t="s">
        <v>99</v>
      </c>
      <c r="I56" s="75" t="s">
        <v>99</v>
      </c>
      <c r="J56" s="75" t="s">
        <v>44</v>
      </c>
      <c r="K56" s="74" t="s">
        <v>99</v>
      </c>
      <c r="L56" s="74" t="s">
        <v>99</v>
      </c>
      <c r="M56" s="287" t="s">
        <v>99</v>
      </c>
      <c r="N56" s="74"/>
      <c r="O56" s="288" t="s">
        <v>99</v>
      </c>
      <c r="P56" s="74" t="s">
        <v>99</v>
      </c>
      <c r="Q56" s="75" t="s">
        <v>44</v>
      </c>
      <c r="R56" s="75" t="s">
        <v>44</v>
      </c>
      <c r="S56" s="75" t="s">
        <v>44</v>
      </c>
      <c r="T56" s="75" t="s">
        <v>44</v>
      </c>
      <c r="U56" s="75" t="s">
        <v>44</v>
      </c>
      <c r="V56" s="75"/>
      <c r="W56" s="75"/>
      <c r="X56" s="75"/>
      <c r="Y56" s="75"/>
      <c r="Z56" s="75"/>
      <c r="AA56" s="75"/>
      <c r="AB56" s="75"/>
      <c r="AC56" s="75"/>
      <c r="AD56" s="75"/>
      <c r="AE56" s="75"/>
      <c r="AF56" s="75"/>
      <c r="AG56" s="75"/>
      <c r="AH56" s="75"/>
      <c r="AI56" s="101">
        <f t="shared" si="11"/>
        <v>0</v>
      </c>
      <c r="AJ56" s="4">
        <f t="shared" si="12"/>
        <v>0</v>
      </c>
      <c r="AK56" s="4">
        <f t="shared" si="13"/>
        <v>0</v>
      </c>
      <c r="AL56" s="4">
        <f t="shared" si="14"/>
        <v>0</v>
      </c>
      <c r="AM56" s="4">
        <f t="shared" si="1"/>
        <v>0</v>
      </c>
      <c r="AN56" s="4">
        <f t="shared" si="2"/>
        <v>0</v>
      </c>
      <c r="AO56" s="4">
        <f t="shared" si="15"/>
        <v>0</v>
      </c>
      <c r="AP56" s="4">
        <f t="shared" si="3"/>
        <v>0</v>
      </c>
      <c r="AQ56" s="4">
        <f t="shared" si="4"/>
        <v>0</v>
      </c>
      <c r="AR56" s="4">
        <f t="shared" si="16"/>
        <v>0</v>
      </c>
      <c r="AS56" s="4">
        <f t="shared" si="5"/>
        <v>0</v>
      </c>
      <c r="AT56" s="4">
        <f t="shared" si="6"/>
        <v>0</v>
      </c>
      <c r="AU56" s="4">
        <f t="shared" si="17"/>
        <v>0</v>
      </c>
      <c r="AV56" s="4">
        <f t="shared" si="7"/>
        <v>0</v>
      </c>
      <c r="AW56" s="4">
        <f t="shared" si="8"/>
        <v>0</v>
      </c>
    </row>
    <row r="57" spans="1:49" ht="14.5" x14ac:dyDescent="0.35">
      <c r="A57" s="104" t="str">
        <f t="shared" si="9"/>
        <v/>
      </c>
      <c r="B57" s="5" t="str">
        <f t="shared" si="0"/>
        <v/>
      </c>
      <c r="C57" s="336">
        <f t="shared" si="10"/>
        <v>0</v>
      </c>
      <c r="D57" s="73">
        <v>0</v>
      </c>
      <c r="E57" s="73">
        <v>0</v>
      </c>
      <c r="F57" s="74"/>
      <c r="G57" s="74"/>
      <c r="H57" s="75" t="s">
        <v>99</v>
      </c>
      <c r="I57" s="75" t="s">
        <v>99</v>
      </c>
      <c r="J57" s="75" t="s">
        <v>44</v>
      </c>
      <c r="K57" s="74" t="s">
        <v>99</v>
      </c>
      <c r="L57" s="74" t="s">
        <v>99</v>
      </c>
      <c r="M57" s="287" t="s">
        <v>99</v>
      </c>
      <c r="N57" s="74"/>
      <c r="O57" s="288" t="s">
        <v>99</v>
      </c>
      <c r="P57" s="74" t="s">
        <v>99</v>
      </c>
      <c r="Q57" s="75" t="s">
        <v>44</v>
      </c>
      <c r="R57" s="75" t="s">
        <v>44</v>
      </c>
      <c r="S57" s="75" t="s">
        <v>44</v>
      </c>
      <c r="T57" s="75" t="s">
        <v>44</v>
      </c>
      <c r="U57" s="75" t="s">
        <v>44</v>
      </c>
      <c r="V57" s="75"/>
      <c r="W57" s="75"/>
      <c r="X57" s="75"/>
      <c r="Y57" s="75"/>
      <c r="Z57" s="75"/>
      <c r="AA57" s="75"/>
      <c r="AB57" s="75"/>
      <c r="AC57" s="75"/>
      <c r="AD57" s="75"/>
      <c r="AE57" s="75"/>
      <c r="AF57" s="75"/>
      <c r="AG57" s="75"/>
      <c r="AH57" s="75"/>
      <c r="AI57" s="101">
        <f t="shared" si="11"/>
        <v>0</v>
      </c>
      <c r="AJ57" s="4">
        <f t="shared" si="12"/>
        <v>0</v>
      </c>
      <c r="AK57" s="4">
        <f t="shared" si="13"/>
        <v>0</v>
      </c>
      <c r="AL57" s="4">
        <f t="shared" si="14"/>
        <v>0</v>
      </c>
      <c r="AM57" s="4">
        <f t="shared" si="1"/>
        <v>0</v>
      </c>
      <c r="AN57" s="4">
        <f t="shared" si="2"/>
        <v>0</v>
      </c>
      <c r="AO57" s="4">
        <f t="shared" si="15"/>
        <v>0</v>
      </c>
      <c r="AP57" s="4">
        <f t="shared" si="3"/>
        <v>0</v>
      </c>
      <c r="AQ57" s="4">
        <f t="shared" si="4"/>
        <v>0</v>
      </c>
      <c r="AR57" s="4">
        <f t="shared" si="16"/>
        <v>0</v>
      </c>
      <c r="AS57" s="4">
        <f t="shared" si="5"/>
        <v>0</v>
      </c>
      <c r="AT57" s="4">
        <f t="shared" si="6"/>
        <v>0</v>
      </c>
      <c r="AU57" s="4">
        <f t="shared" si="17"/>
        <v>0</v>
      </c>
      <c r="AV57" s="4">
        <f t="shared" si="7"/>
        <v>0</v>
      </c>
      <c r="AW57" s="4">
        <f t="shared" si="8"/>
        <v>0</v>
      </c>
    </row>
    <row r="58" spans="1:49" ht="14.5" x14ac:dyDescent="0.35">
      <c r="A58" s="104" t="str">
        <f t="shared" si="9"/>
        <v/>
      </c>
      <c r="B58" s="5" t="str">
        <f t="shared" si="0"/>
        <v/>
      </c>
      <c r="C58" s="336">
        <f t="shared" si="10"/>
        <v>0</v>
      </c>
      <c r="D58" s="73">
        <v>0</v>
      </c>
      <c r="E58" s="73">
        <v>0</v>
      </c>
      <c r="F58" s="74"/>
      <c r="G58" s="74"/>
      <c r="H58" s="75" t="s">
        <v>99</v>
      </c>
      <c r="I58" s="75" t="s">
        <v>99</v>
      </c>
      <c r="J58" s="75" t="s">
        <v>44</v>
      </c>
      <c r="K58" s="74" t="s">
        <v>99</v>
      </c>
      <c r="L58" s="74" t="s">
        <v>99</v>
      </c>
      <c r="M58" s="287" t="s">
        <v>99</v>
      </c>
      <c r="N58" s="74"/>
      <c r="O58" s="288" t="s">
        <v>99</v>
      </c>
      <c r="P58" s="74" t="s">
        <v>99</v>
      </c>
      <c r="Q58" s="75" t="s">
        <v>44</v>
      </c>
      <c r="R58" s="75" t="s">
        <v>44</v>
      </c>
      <c r="S58" s="75" t="s">
        <v>44</v>
      </c>
      <c r="T58" s="75" t="s">
        <v>44</v>
      </c>
      <c r="U58" s="75" t="s">
        <v>44</v>
      </c>
      <c r="V58" s="75"/>
      <c r="W58" s="75"/>
      <c r="X58" s="75"/>
      <c r="Y58" s="75"/>
      <c r="Z58" s="75"/>
      <c r="AA58" s="75"/>
      <c r="AB58" s="75"/>
      <c r="AC58" s="75"/>
      <c r="AD58" s="75"/>
      <c r="AE58" s="75"/>
      <c r="AF58" s="75"/>
      <c r="AG58" s="75"/>
      <c r="AH58" s="75"/>
      <c r="AI58" s="101">
        <f t="shared" si="11"/>
        <v>0</v>
      </c>
      <c r="AJ58" s="4">
        <f t="shared" si="12"/>
        <v>0</v>
      </c>
      <c r="AK58" s="4">
        <f t="shared" si="13"/>
        <v>0</v>
      </c>
      <c r="AL58" s="4">
        <f t="shared" si="14"/>
        <v>0</v>
      </c>
      <c r="AM58" s="4">
        <f t="shared" si="1"/>
        <v>0</v>
      </c>
      <c r="AN58" s="4">
        <f t="shared" si="2"/>
        <v>0</v>
      </c>
      <c r="AO58" s="4">
        <f t="shared" si="15"/>
        <v>0</v>
      </c>
      <c r="AP58" s="4">
        <f t="shared" si="3"/>
        <v>0</v>
      </c>
      <c r="AQ58" s="4">
        <f t="shared" si="4"/>
        <v>0</v>
      </c>
      <c r="AR58" s="4">
        <f t="shared" si="16"/>
        <v>0</v>
      </c>
      <c r="AS58" s="4">
        <f t="shared" si="5"/>
        <v>0</v>
      </c>
      <c r="AT58" s="4">
        <f t="shared" si="6"/>
        <v>0</v>
      </c>
      <c r="AU58" s="4">
        <f t="shared" si="17"/>
        <v>0</v>
      </c>
      <c r="AV58" s="4">
        <f t="shared" si="7"/>
        <v>0</v>
      </c>
      <c r="AW58" s="4">
        <f t="shared" si="8"/>
        <v>0</v>
      </c>
    </row>
    <row r="59" spans="1:49" ht="14.5" x14ac:dyDescent="0.35">
      <c r="A59" s="104" t="str">
        <f t="shared" si="9"/>
        <v/>
      </c>
      <c r="B59" s="5" t="str">
        <f t="shared" si="0"/>
        <v/>
      </c>
      <c r="C59" s="336">
        <f t="shared" si="10"/>
        <v>0</v>
      </c>
      <c r="D59" s="73">
        <v>0</v>
      </c>
      <c r="E59" s="73">
        <v>0</v>
      </c>
      <c r="F59" s="74"/>
      <c r="G59" s="74"/>
      <c r="H59" s="75" t="s">
        <v>99</v>
      </c>
      <c r="I59" s="75" t="s">
        <v>99</v>
      </c>
      <c r="J59" s="75" t="s">
        <v>44</v>
      </c>
      <c r="K59" s="74" t="s">
        <v>99</v>
      </c>
      <c r="L59" s="74" t="s">
        <v>99</v>
      </c>
      <c r="M59" s="287" t="s">
        <v>99</v>
      </c>
      <c r="N59" s="74"/>
      <c r="O59" s="288" t="s">
        <v>99</v>
      </c>
      <c r="P59" s="74" t="s">
        <v>99</v>
      </c>
      <c r="Q59" s="75" t="s">
        <v>44</v>
      </c>
      <c r="R59" s="75" t="s">
        <v>44</v>
      </c>
      <c r="S59" s="75" t="s">
        <v>44</v>
      </c>
      <c r="T59" s="75" t="s">
        <v>44</v>
      </c>
      <c r="U59" s="75" t="s">
        <v>44</v>
      </c>
      <c r="V59" s="75"/>
      <c r="W59" s="75"/>
      <c r="X59" s="75"/>
      <c r="Y59" s="75"/>
      <c r="Z59" s="75"/>
      <c r="AA59" s="75"/>
      <c r="AB59" s="75"/>
      <c r="AC59" s="75"/>
      <c r="AD59" s="75"/>
      <c r="AE59" s="75"/>
      <c r="AF59" s="75"/>
      <c r="AG59" s="75"/>
      <c r="AH59" s="75"/>
      <c r="AI59" s="101">
        <f t="shared" si="11"/>
        <v>0</v>
      </c>
      <c r="AJ59" s="4">
        <f t="shared" si="12"/>
        <v>0</v>
      </c>
      <c r="AK59" s="4">
        <f t="shared" si="13"/>
        <v>0</v>
      </c>
      <c r="AL59" s="4">
        <f t="shared" si="14"/>
        <v>0</v>
      </c>
      <c r="AM59" s="4">
        <f t="shared" si="1"/>
        <v>0</v>
      </c>
      <c r="AN59" s="4">
        <f t="shared" si="2"/>
        <v>0</v>
      </c>
      <c r="AO59" s="4">
        <f t="shared" si="15"/>
        <v>0</v>
      </c>
      <c r="AP59" s="4">
        <f t="shared" si="3"/>
        <v>0</v>
      </c>
      <c r="AQ59" s="4">
        <f t="shared" si="4"/>
        <v>0</v>
      </c>
      <c r="AR59" s="4">
        <f t="shared" si="16"/>
        <v>0</v>
      </c>
      <c r="AS59" s="4">
        <f t="shared" si="5"/>
        <v>0</v>
      </c>
      <c r="AT59" s="4">
        <f t="shared" si="6"/>
        <v>0</v>
      </c>
      <c r="AU59" s="4">
        <f t="shared" si="17"/>
        <v>0</v>
      </c>
      <c r="AV59" s="4">
        <f t="shared" si="7"/>
        <v>0</v>
      </c>
      <c r="AW59" s="4">
        <f t="shared" si="8"/>
        <v>0</v>
      </c>
    </row>
    <row r="60" spans="1:49" ht="14.5" x14ac:dyDescent="0.35">
      <c r="A60" s="104" t="str">
        <f t="shared" si="9"/>
        <v/>
      </c>
      <c r="B60" s="5" t="str">
        <f t="shared" si="0"/>
        <v/>
      </c>
      <c r="C60" s="336">
        <f t="shared" si="10"/>
        <v>0</v>
      </c>
      <c r="D60" s="73">
        <v>0</v>
      </c>
      <c r="E60" s="73">
        <v>0</v>
      </c>
      <c r="F60" s="74"/>
      <c r="G60" s="74"/>
      <c r="H60" s="75" t="s">
        <v>99</v>
      </c>
      <c r="I60" s="75" t="s">
        <v>99</v>
      </c>
      <c r="J60" s="75" t="s">
        <v>44</v>
      </c>
      <c r="K60" s="74" t="s">
        <v>99</v>
      </c>
      <c r="L60" s="74" t="s">
        <v>99</v>
      </c>
      <c r="M60" s="287" t="s">
        <v>99</v>
      </c>
      <c r="N60" s="74"/>
      <c r="O60" s="288" t="s">
        <v>99</v>
      </c>
      <c r="P60" s="74" t="s">
        <v>99</v>
      </c>
      <c r="Q60" s="75" t="s">
        <v>44</v>
      </c>
      <c r="R60" s="75" t="s">
        <v>44</v>
      </c>
      <c r="S60" s="75" t="s">
        <v>44</v>
      </c>
      <c r="T60" s="75" t="s">
        <v>44</v>
      </c>
      <c r="U60" s="75" t="s">
        <v>44</v>
      </c>
      <c r="V60" s="75"/>
      <c r="W60" s="75"/>
      <c r="X60" s="75"/>
      <c r="Y60" s="75"/>
      <c r="Z60" s="75"/>
      <c r="AA60" s="75"/>
      <c r="AB60" s="75"/>
      <c r="AC60" s="75"/>
      <c r="AD60" s="75"/>
      <c r="AE60" s="75"/>
      <c r="AF60" s="75"/>
      <c r="AG60" s="75"/>
      <c r="AH60" s="75"/>
      <c r="AI60" s="101">
        <f t="shared" si="11"/>
        <v>0</v>
      </c>
      <c r="AJ60" s="4">
        <f t="shared" si="12"/>
        <v>0</v>
      </c>
      <c r="AK60" s="4">
        <f t="shared" si="13"/>
        <v>0</v>
      </c>
      <c r="AL60" s="4">
        <f t="shared" si="14"/>
        <v>0</v>
      </c>
      <c r="AM60" s="4">
        <f t="shared" si="1"/>
        <v>0</v>
      </c>
      <c r="AN60" s="4">
        <f t="shared" si="2"/>
        <v>0</v>
      </c>
      <c r="AO60" s="4">
        <f t="shared" si="15"/>
        <v>0</v>
      </c>
      <c r="AP60" s="4">
        <f t="shared" si="3"/>
        <v>0</v>
      </c>
      <c r="AQ60" s="4">
        <f t="shared" si="4"/>
        <v>0</v>
      </c>
      <c r="AR60" s="4">
        <f t="shared" si="16"/>
        <v>0</v>
      </c>
      <c r="AS60" s="4">
        <f t="shared" si="5"/>
        <v>0</v>
      </c>
      <c r="AT60" s="4">
        <f t="shared" si="6"/>
        <v>0</v>
      </c>
      <c r="AU60" s="4">
        <f t="shared" si="17"/>
        <v>0</v>
      </c>
      <c r="AV60" s="4">
        <f t="shared" si="7"/>
        <v>0</v>
      </c>
      <c r="AW60" s="4">
        <f t="shared" si="8"/>
        <v>0</v>
      </c>
    </row>
    <row r="61" spans="1:49" ht="14.5" x14ac:dyDescent="0.35">
      <c r="A61" s="104" t="str">
        <f t="shared" si="9"/>
        <v/>
      </c>
      <c r="B61" s="5" t="str">
        <f t="shared" si="0"/>
        <v/>
      </c>
      <c r="C61" s="336">
        <f t="shared" si="10"/>
        <v>0</v>
      </c>
      <c r="D61" s="73">
        <v>0</v>
      </c>
      <c r="E61" s="73">
        <v>0</v>
      </c>
      <c r="F61" s="74"/>
      <c r="G61" s="74"/>
      <c r="H61" s="75" t="s">
        <v>99</v>
      </c>
      <c r="I61" s="75" t="s">
        <v>99</v>
      </c>
      <c r="J61" s="75" t="s">
        <v>44</v>
      </c>
      <c r="K61" s="74" t="s">
        <v>99</v>
      </c>
      <c r="L61" s="74" t="s">
        <v>99</v>
      </c>
      <c r="M61" s="287" t="s">
        <v>99</v>
      </c>
      <c r="N61" s="74"/>
      <c r="O61" s="288" t="s">
        <v>99</v>
      </c>
      <c r="P61" s="74" t="s">
        <v>99</v>
      </c>
      <c r="Q61" s="75" t="s">
        <v>44</v>
      </c>
      <c r="R61" s="75" t="s">
        <v>44</v>
      </c>
      <c r="S61" s="75" t="s">
        <v>44</v>
      </c>
      <c r="T61" s="75" t="s">
        <v>44</v>
      </c>
      <c r="U61" s="75" t="s">
        <v>44</v>
      </c>
      <c r="V61" s="75"/>
      <c r="W61" s="75"/>
      <c r="X61" s="75"/>
      <c r="Y61" s="75"/>
      <c r="Z61" s="75"/>
      <c r="AA61" s="75"/>
      <c r="AB61" s="75"/>
      <c r="AC61" s="75"/>
      <c r="AD61" s="75"/>
      <c r="AE61" s="75"/>
      <c r="AF61" s="75"/>
      <c r="AG61" s="75"/>
      <c r="AH61" s="75"/>
      <c r="AI61" s="101">
        <f t="shared" si="11"/>
        <v>0</v>
      </c>
      <c r="AJ61" s="4">
        <f t="shared" si="12"/>
        <v>0</v>
      </c>
      <c r="AK61" s="4">
        <f t="shared" si="13"/>
        <v>0</v>
      </c>
      <c r="AL61" s="4">
        <f t="shared" si="14"/>
        <v>0</v>
      </c>
      <c r="AM61" s="4">
        <f t="shared" si="1"/>
        <v>0</v>
      </c>
      <c r="AN61" s="4">
        <f t="shared" si="2"/>
        <v>0</v>
      </c>
      <c r="AO61" s="4">
        <f t="shared" si="15"/>
        <v>0</v>
      </c>
      <c r="AP61" s="4">
        <f t="shared" si="3"/>
        <v>0</v>
      </c>
      <c r="AQ61" s="4">
        <f t="shared" si="4"/>
        <v>0</v>
      </c>
      <c r="AR61" s="4">
        <f t="shared" si="16"/>
        <v>0</v>
      </c>
      <c r="AS61" s="4">
        <f t="shared" si="5"/>
        <v>0</v>
      </c>
      <c r="AT61" s="4">
        <f t="shared" si="6"/>
        <v>0</v>
      </c>
      <c r="AU61" s="4">
        <f t="shared" si="17"/>
        <v>0</v>
      </c>
      <c r="AV61" s="4">
        <f t="shared" si="7"/>
        <v>0</v>
      </c>
      <c r="AW61" s="4">
        <f t="shared" si="8"/>
        <v>0</v>
      </c>
    </row>
    <row r="62" spans="1:49" ht="14.5" x14ac:dyDescent="0.35">
      <c r="A62" s="104" t="str">
        <f t="shared" si="9"/>
        <v/>
      </c>
      <c r="B62" s="5" t="str">
        <f t="shared" si="0"/>
        <v/>
      </c>
      <c r="C62" s="336">
        <f t="shared" si="10"/>
        <v>0</v>
      </c>
      <c r="D62" s="73">
        <v>0</v>
      </c>
      <c r="E62" s="73">
        <v>0</v>
      </c>
      <c r="F62" s="74"/>
      <c r="G62" s="74"/>
      <c r="H62" s="75" t="s">
        <v>99</v>
      </c>
      <c r="I62" s="75" t="s">
        <v>99</v>
      </c>
      <c r="J62" s="75" t="s">
        <v>44</v>
      </c>
      <c r="K62" s="74" t="s">
        <v>99</v>
      </c>
      <c r="L62" s="74" t="s">
        <v>99</v>
      </c>
      <c r="M62" s="287" t="s">
        <v>99</v>
      </c>
      <c r="N62" s="74"/>
      <c r="O62" s="288" t="s">
        <v>99</v>
      </c>
      <c r="P62" s="74" t="s">
        <v>99</v>
      </c>
      <c r="Q62" s="75" t="s">
        <v>44</v>
      </c>
      <c r="R62" s="75" t="s">
        <v>44</v>
      </c>
      <c r="S62" s="75" t="s">
        <v>44</v>
      </c>
      <c r="T62" s="75" t="s">
        <v>44</v>
      </c>
      <c r="U62" s="75" t="s">
        <v>44</v>
      </c>
      <c r="V62" s="75"/>
      <c r="W62" s="75"/>
      <c r="X62" s="75"/>
      <c r="Y62" s="75"/>
      <c r="Z62" s="75"/>
      <c r="AA62" s="75"/>
      <c r="AB62" s="75"/>
      <c r="AC62" s="75"/>
      <c r="AD62" s="75"/>
      <c r="AE62" s="75"/>
      <c r="AF62" s="75"/>
      <c r="AG62" s="75"/>
      <c r="AH62" s="75"/>
      <c r="AI62" s="101">
        <f t="shared" si="11"/>
        <v>0</v>
      </c>
      <c r="AJ62" s="4">
        <f t="shared" si="12"/>
        <v>0</v>
      </c>
      <c r="AK62" s="4">
        <f t="shared" si="13"/>
        <v>0</v>
      </c>
      <c r="AL62" s="4">
        <f t="shared" si="14"/>
        <v>0</v>
      </c>
      <c r="AM62" s="4">
        <f t="shared" si="1"/>
        <v>0</v>
      </c>
      <c r="AN62" s="4">
        <f t="shared" si="2"/>
        <v>0</v>
      </c>
      <c r="AO62" s="4">
        <f t="shared" si="15"/>
        <v>0</v>
      </c>
      <c r="AP62" s="4">
        <f t="shared" si="3"/>
        <v>0</v>
      </c>
      <c r="AQ62" s="4">
        <f t="shared" si="4"/>
        <v>0</v>
      </c>
      <c r="AR62" s="4">
        <f t="shared" si="16"/>
        <v>0</v>
      </c>
      <c r="AS62" s="4">
        <f t="shared" si="5"/>
        <v>0</v>
      </c>
      <c r="AT62" s="4">
        <f t="shared" si="6"/>
        <v>0</v>
      </c>
      <c r="AU62" s="4">
        <f t="shared" si="17"/>
        <v>0</v>
      </c>
      <c r="AV62" s="4">
        <f t="shared" si="7"/>
        <v>0</v>
      </c>
      <c r="AW62" s="4">
        <f t="shared" si="8"/>
        <v>0</v>
      </c>
    </row>
    <row r="63" spans="1:49" ht="14.5" x14ac:dyDescent="0.35">
      <c r="A63" s="104" t="str">
        <f t="shared" si="9"/>
        <v/>
      </c>
      <c r="B63" s="5" t="str">
        <f t="shared" si="0"/>
        <v/>
      </c>
      <c r="C63" s="336">
        <f t="shared" si="10"/>
        <v>0</v>
      </c>
      <c r="D63" s="73">
        <v>0</v>
      </c>
      <c r="E63" s="73">
        <v>0</v>
      </c>
      <c r="F63" s="74"/>
      <c r="G63" s="74"/>
      <c r="H63" s="75" t="s">
        <v>99</v>
      </c>
      <c r="I63" s="75" t="s">
        <v>99</v>
      </c>
      <c r="J63" s="75" t="s">
        <v>44</v>
      </c>
      <c r="K63" s="74" t="s">
        <v>99</v>
      </c>
      <c r="L63" s="74" t="s">
        <v>99</v>
      </c>
      <c r="M63" s="287" t="s">
        <v>99</v>
      </c>
      <c r="N63" s="74"/>
      <c r="O63" s="288" t="s">
        <v>99</v>
      </c>
      <c r="P63" s="74" t="s">
        <v>99</v>
      </c>
      <c r="Q63" s="75" t="s">
        <v>44</v>
      </c>
      <c r="R63" s="75" t="s">
        <v>44</v>
      </c>
      <c r="S63" s="75" t="s">
        <v>44</v>
      </c>
      <c r="T63" s="75" t="s">
        <v>44</v>
      </c>
      <c r="U63" s="75" t="s">
        <v>44</v>
      </c>
      <c r="V63" s="75"/>
      <c r="W63" s="75"/>
      <c r="X63" s="75"/>
      <c r="Y63" s="75"/>
      <c r="Z63" s="75"/>
      <c r="AA63" s="75"/>
      <c r="AB63" s="75"/>
      <c r="AC63" s="75"/>
      <c r="AD63" s="75"/>
      <c r="AE63" s="75"/>
      <c r="AF63" s="75"/>
      <c r="AG63" s="75"/>
      <c r="AH63" s="75"/>
      <c r="AI63" s="101">
        <f t="shared" si="11"/>
        <v>0</v>
      </c>
      <c r="AJ63" s="4">
        <f t="shared" si="12"/>
        <v>0</v>
      </c>
      <c r="AK63" s="4">
        <f t="shared" si="13"/>
        <v>0</v>
      </c>
      <c r="AL63" s="4">
        <f t="shared" si="14"/>
        <v>0</v>
      </c>
      <c r="AM63" s="4">
        <f t="shared" si="1"/>
        <v>0</v>
      </c>
      <c r="AN63" s="4">
        <f t="shared" si="2"/>
        <v>0</v>
      </c>
      <c r="AO63" s="4">
        <f t="shared" si="15"/>
        <v>0</v>
      </c>
      <c r="AP63" s="4">
        <f t="shared" si="3"/>
        <v>0</v>
      </c>
      <c r="AQ63" s="4">
        <f t="shared" si="4"/>
        <v>0</v>
      </c>
      <c r="AR63" s="4">
        <f t="shared" si="16"/>
        <v>0</v>
      </c>
      <c r="AS63" s="4">
        <f t="shared" si="5"/>
        <v>0</v>
      </c>
      <c r="AT63" s="4">
        <f t="shared" si="6"/>
        <v>0</v>
      </c>
      <c r="AU63" s="4">
        <f t="shared" si="17"/>
        <v>0</v>
      </c>
      <c r="AV63" s="4">
        <f t="shared" si="7"/>
        <v>0</v>
      </c>
      <c r="AW63" s="4">
        <f t="shared" si="8"/>
        <v>0</v>
      </c>
    </row>
    <row r="64" spans="1:49" ht="14.5" x14ac:dyDescent="0.35">
      <c r="A64" s="104" t="str">
        <f t="shared" si="9"/>
        <v/>
      </c>
      <c r="B64" s="5" t="str">
        <f t="shared" si="0"/>
        <v/>
      </c>
      <c r="C64" s="336">
        <f t="shared" si="10"/>
        <v>0</v>
      </c>
      <c r="D64" s="73">
        <v>0</v>
      </c>
      <c r="E64" s="73">
        <v>0</v>
      </c>
      <c r="F64" s="74"/>
      <c r="G64" s="74"/>
      <c r="H64" s="75" t="s">
        <v>99</v>
      </c>
      <c r="I64" s="75" t="s">
        <v>99</v>
      </c>
      <c r="J64" s="75" t="s">
        <v>44</v>
      </c>
      <c r="K64" s="74" t="s">
        <v>99</v>
      </c>
      <c r="L64" s="74" t="s">
        <v>99</v>
      </c>
      <c r="M64" s="287" t="s">
        <v>99</v>
      </c>
      <c r="N64" s="74"/>
      <c r="O64" s="288" t="s">
        <v>99</v>
      </c>
      <c r="P64" s="74" t="s">
        <v>99</v>
      </c>
      <c r="Q64" s="75" t="s">
        <v>44</v>
      </c>
      <c r="R64" s="75" t="s">
        <v>44</v>
      </c>
      <c r="S64" s="75" t="s">
        <v>44</v>
      </c>
      <c r="T64" s="75" t="s">
        <v>44</v>
      </c>
      <c r="U64" s="75" t="s">
        <v>44</v>
      </c>
      <c r="V64" s="75"/>
      <c r="W64" s="75"/>
      <c r="X64" s="75"/>
      <c r="Y64" s="75"/>
      <c r="Z64" s="75"/>
      <c r="AA64" s="75"/>
      <c r="AB64" s="75"/>
      <c r="AC64" s="75"/>
      <c r="AD64" s="75"/>
      <c r="AE64" s="75"/>
      <c r="AF64" s="75"/>
      <c r="AG64" s="75"/>
      <c r="AH64" s="75"/>
      <c r="AI64" s="101">
        <f t="shared" si="11"/>
        <v>0</v>
      </c>
      <c r="AJ64" s="4">
        <f t="shared" si="12"/>
        <v>0</v>
      </c>
      <c r="AK64" s="4">
        <f t="shared" si="13"/>
        <v>0</v>
      </c>
      <c r="AL64" s="4">
        <f t="shared" si="14"/>
        <v>0</v>
      </c>
      <c r="AM64" s="4">
        <f t="shared" si="1"/>
        <v>0</v>
      </c>
      <c r="AN64" s="4">
        <f t="shared" si="2"/>
        <v>0</v>
      </c>
      <c r="AO64" s="4">
        <f t="shared" si="15"/>
        <v>0</v>
      </c>
      <c r="AP64" s="4">
        <f t="shared" si="3"/>
        <v>0</v>
      </c>
      <c r="AQ64" s="4">
        <f t="shared" si="4"/>
        <v>0</v>
      </c>
      <c r="AR64" s="4">
        <f t="shared" si="16"/>
        <v>0</v>
      </c>
      <c r="AS64" s="4">
        <f t="shared" si="5"/>
        <v>0</v>
      </c>
      <c r="AT64" s="4">
        <f t="shared" si="6"/>
        <v>0</v>
      </c>
      <c r="AU64" s="4">
        <f t="shared" si="17"/>
        <v>0</v>
      </c>
      <c r="AV64" s="4">
        <f t="shared" si="7"/>
        <v>0</v>
      </c>
      <c r="AW64" s="4">
        <f t="shared" si="8"/>
        <v>0</v>
      </c>
    </row>
    <row r="65" spans="1:49" ht="14.5" x14ac:dyDescent="0.35">
      <c r="A65" s="104" t="str">
        <f t="shared" si="9"/>
        <v/>
      </c>
      <c r="B65" s="5" t="str">
        <f t="shared" si="0"/>
        <v/>
      </c>
      <c r="C65" s="336">
        <f t="shared" si="10"/>
        <v>0</v>
      </c>
      <c r="D65" s="73">
        <v>0</v>
      </c>
      <c r="E65" s="73">
        <v>0</v>
      </c>
      <c r="F65" s="74"/>
      <c r="G65" s="74"/>
      <c r="H65" s="75" t="s">
        <v>99</v>
      </c>
      <c r="I65" s="75" t="s">
        <v>99</v>
      </c>
      <c r="J65" s="75" t="s">
        <v>44</v>
      </c>
      <c r="K65" s="74" t="s">
        <v>99</v>
      </c>
      <c r="L65" s="74" t="s">
        <v>99</v>
      </c>
      <c r="M65" s="287" t="s">
        <v>99</v>
      </c>
      <c r="N65" s="74"/>
      <c r="O65" s="288" t="s">
        <v>99</v>
      </c>
      <c r="P65" s="74" t="s">
        <v>99</v>
      </c>
      <c r="Q65" s="75" t="s">
        <v>44</v>
      </c>
      <c r="R65" s="75" t="s">
        <v>44</v>
      </c>
      <c r="S65" s="75" t="s">
        <v>44</v>
      </c>
      <c r="T65" s="75" t="s">
        <v>44</v>
      </c>
      <c r="U65" s="75" t="s">
        <v>44</v>
      </c>
      <c r="V65" s="75"/>
      <c r="W65" s="75"/>
      <c r="X65" s="75"/>
      <c r="Y65" s="75"/>
      <c r="Z65" s="75"/>
      <c r="AA65" s="75"/>
      <c r="AB65" s="75"/>
      <c r="AC65" s="75"/>
      <c r="AD65" s="75"/>
      <c r="AE65" s="75"/>
      <c r="AF65" s="75"/>
      <c r="AG65" s="75"/>
      <c r="AH65" s="75"/>
      <c r="AI65" s="101">
        <f t="shared" si="11"/>
        <v>0</v>
      </c>
      <c r="AJ65" s="4">
        <f t="shared" si="12"/>
        <v>0</v>
      </c>
      <c r="AK65" s="4">
        <f t="shared" si="13"/>
        <v>0</v>
      </c>
      <c r="AL65" s="4">
        <f t="shared" si="14"/>
        <v>0</v>
      </c>
      <c r="AM65" s="4">
        <f t="shared" si="1"/>
        <v>0</v>
      </c>
      <c r="AN65" s="4">
        <f t="shared" si="2"/>
        <v>0</v>
      </c>
      <c r="AO65" s="4">
        <f t="shared" si="15"/>
        <v>0</v>
      </c>
      <c r="AP65" s="4">
        <f t="shared" si="3"/>
        <v>0</v>
      </c>
      <c r="AQ65" s="4">
        <f t="shared" si="4"/>
        <v>0</v>
      </c>
      <c r="AR65" s="4">
        <f t="shared" si="16"/>
        <v>0</v>
      </c>
      <c r="AS65" s="4">
        <f t="shared" si="5"/>
        <v>0</v>
      </c>
      <c r="AT65" s="4">
        <f t="shared" si="6"/>
        <v>0</v>
      </c>
      <c r="AU65" s="4">
        <f t="shared" si="17"/>
        <v>0</v>
      </c>
      <c r="AV65" s="4">
        <f t="shared" si="7"/>
        <v>0</v>
      </c>
      <c r="AW65" s="4">
        <f t="shared" si="8"/>
        <v>0</v>
      </c>
    </row>
    <row r="66" spans="1:49" ht="14.5" x14ac:dyDescent="0.35">
      <c r="A66" s="104" t="str">
        <f t="shared" si="9"/>
        <v/>
      </c>
      <c r="B66" s="5" t="str">
        <f t="shared" si="0"/>
        <v/>
      </c>
      <c r="C66" s="336">
        <f t="shared" si="10"/>
        <v>0</v>
      </c>
      <c r="D66" s="73">
        <v>0</v>
      </c>
      <c r="E66" s="73">
        <v>0</v>
      </c>
      <c r="F66" s="74"/>
      <c r="G66" s="74"/>
      <c r="H66" s="75" t="s">
        <v>99</v>
      </c>
      <c r="I66" s="75" t="s">
        <v>99</v>
      </c>
      <c r="J66" s="75" t="s">
        <v>44</v>
      </c>
      <c r="K66" s="74" t="s">
        <v>99</v>
      </c>
      <c r="L66" s="74" t="s">
        <v>99</v>
      </c>
      <c r="M66" s="287" t="s">
        <v>99</v>
      </c>
      <c r="N66" s="74"/>
      <c r="O66" s="288" t="s">
        <v>99</v>
      </c>
      <c r="P66" s="74" t="s">
        <v>99</v>
      </c>
      <c r="Q66" s="75" t="s">
        <v>44</v>
      </c>
      <c r="R66" s="75" t="s">
        <v>44</v>
      </c>
      <c r="S66" s="75" t="s">
        <v>44</v>
      </c>
      <c r="T66" s="75" t="s">
        <v>44</v>
      </c>
      <c r="U66" s="75" t="s">
        <v>44</v>
      </c>
      <c r="V66" s="75"/>
      <c r="W66" s="75"/>
      <c r="X66" s="75"/>
      <c r="Y66" s="75"/>
      <c r="Z66" s="75"/>
      <c r="AA66" s="75"/>
      <c r="AB66" s="75"/>
      <c r="AC66" s="75"/>
      <c r="AD66" s="75"/>
      <c r="AE66" s="75"/>
      <c r="AF66" s="75"/>
      <c r="AG66" s="75"/>
      <c r="AH66" s="75"/>
      <c r="AI66" s="101">
        <f t="shared" si="11"/>
        <v>0</v>
      </c>
      <c r="AJ66" s="4">
        <f t="shared" si="12"/>
        <v>0</v>
      </c>
      <c r="AK66" s="4">
        <f t="shared" si="13"/>
        <v>0</v>
      </c>
      <c r="AL66" s="4">
        <f t="shared" si="14"/>
        <v>0</v>
      </c>
      <c r="AM66" s="4">
        <f t="shared" si="1"/>
        <v>0</v>
      </c>
      <c r="AN66" s="4">
        <f t="shared" si="2"/>
        <v>0</v>
      </c>
      <c r="AO66" s="4">
        <f t="shared" si="15"/>
        <v>0</v>
      </c>
      <c r="AP66" s="4">
        <f t="shared" si="3"/>
        <v>0</v>
      </c>
      <c r="AQ66" s="4">
        <f t="shared" si="4"/>
        <v>0</v>
      </c>
      <c r="AR66" s="4">
        <f t="shared" si="16"/>
        <v>0</v>
      </c>
      <c r="AS66" s="4">
        <f t="shared" si="5"/>
        <v>0</v>
      </c>
      <c r="AT66" s="4">
        <f t="shared" si="6"/>
        <v>0</v>
      </c>
      <c r="AU66" s="4">
        <f t="shared" si="17"/>
        <v>0</v>
      </c>
      <c r="AV66" s="4">
        <f t="shared" si="7"/>
        <v>0</v>
      </c>
      <c r="AW66" s="4">
        <f t="shared" si="8"/>
        <v>0</v>
      </c>
    </row>
    <row r="67" spans="1:49" ht="14.5" x14ac:dyDescent="0.35">
      <c r="A67" s="104" t="str">
        <f t="shared" si="9"/>
        <v/>
      </c>
      <c r="B67" s="5" t="str">
        <f t="shared" si="0"/>
        <v/>
      </c>
      <c r="C67" s="336">
        <f t="shared" si="10"/>
        <v>0</v>
      </c>
      <c r="D67" s="73">
        <v>0</v>
      </c>
      <c r="E67" s="73">
        <v>0</v>
      </c>
      <c r="F67" s="74"/>
      <c r="G67" s="74"/>
      <c r="H67" s="75" t="s">
        <v>99</v>
      </c>
      <c r="I67" s="75" t="s">
        <v>99</v>
      </c>
      <c r="J67" s="75" t="s">
        <v>44</v>
      </c>
      <c r="K67" s="74" t="s">
        <v>99</v>
      </c>
      <c r="L67" s="74" t="s">
        <v>99</v>
      </c>
      <c r="M67" s="287" t="s">
        <v>99</v>
      </c>
      <c r="N67" s="74"/>
      <c r="O67" s="288" t="s">
        <v>99</v>
      </c>
      <c r="P67" s="74" t="s">
        <v>99</v>
      </c>
      <c r="Q67" s="75" t="s">
        <v>44</v>
      </c>
      <c r="R67" s="75" t="s">
        <v>44</v>
      </c>
      <c r="S67" s="75" t="s">
        <v>44</v>
      </c>
      <c r="T67" s="75" t="s">
        <v>44</v>
      </c>
      <c r="U67" s="75" t="s">
        <v>44</v>
      </c>
      <c r="V67" s="75"/>
      <c r="W67" s="75"/>
      <c r="X67" s="75"/>
      <c r="Y67" s="75"/>
      <c r="Z67" s="75"/>
      <c r="AA67" s="75"/>
      <c r="AB67" s="75"/>
      <c r="AC67" s="75"/>
      <c r="AD67" s="75"/>
      <c r="AE67" s="75"/>
      <c r="AF67" s="75"/>
      <c r="AG67" s="75"/>
      <c r="AH67" s="75"/>
      <c r="AI67" s="101">
        <f t="shared" si="11"/>
        <v>0</v>
      </c>
      <c r="AJ67" s="4">
        <f t="shared" si="12"/>
        <v>0</v>
      </c>
      <c r="AK67" s="4">
        <f t="shared" si="13"/>
        <v>0</v>
      </c>
      <c r="AL67" s="4">
        <f t="shared" si="14"/>
        <v>0</v>
      </c>
      <c r="AM67" s="4">
        <f t="shared" si="1"/>
        <v>0</v>
      </c>
      <c r="AN67" s="4">
        <f t="shared" si="2"/>
        <v>0</v>
      </c>
      <c r="AO67" s="4">
        <f t="shared" si="15"/>
        <v>0</v>
      </c>
      <c r="AP67" s="4">
        <f t="shared" si="3"/>
        <v>0</v>
      </c>
      <c r="AQ67" s="4">
        <f t="shared" si="4"/>
        <v>0</v>
      </c>
      <c r="AR67" s="4">
        <f t="shared" si="16"/>
        <v>0</v>
      </c>
      <c r="AS67" s="4">
        <f t="shared" si="5"/>
        <v>0</v>
      </c>
      <c r="AT67" s="4">
        <f t="shared" si="6"/>
        <v>0</v>
      </c>
      <c r="AU67" s="4">
        <f t="shared" si="17"/>
        <v>0</v>
      </c>
      <c r="AV67" s="4">
        <f t="shared" si="7"/>
        <v>0</v>
      </c>
      <c r="AW67" s="4">
        <f t="shared" si="8"/>
        <v>0</v>
      </c>
    </row>
    <row r="68" spans="1:49" ht="14.5" x14ac:dyDescent="0.35">
      <c r="A68" s="104" t="str">
        <f t="shared" si="9"/>
        <v/>
      </c>
      <c r="B68" s="5" t="str">
        <f t="shared" ref="B68:B131" si="18">IF(AND(A68&lt;&gt;"",C68&lt;&gt;"",C68&lt;&gt;0),A68+TIME(0,INT(AJ68),AK68),"")</f>
        <v/>
      </c>
      <c r="C68" s="336">
        <f t="shared" si="10"/>
        <v>0</v>
      </c>
      <c r="D68" s="73">
        <v>0</v>
      </c>
      <c r="E68" s="73">
        <v>0</v>
      </c>
      <c r="F68" s="74"/>
      <c r="G68" s="74"/>
      <c r="H68" s="75" t="s">
        <v>99</v>
      </c>
      <c r="I68" s="75" t="s">
        <v>99</v>
      </c>
      <c r="J68" s="75" t="s">
        <v>44</v>
      </c>
      <c r="K68" s="74" t="s">
        <v>99</v>
      </c>
      <c r="L68" s="74" t="s">
        <v>99</v>
      </c>
      <c r="M68" s="287" t="s">
        <v>99</v>
      </c>
      <c r="N68" s="74"/>
      <c r="O68" s="288" t="s">
        <v>99</v>
      </c>
      <c r="P68" s="74" t="s">
        <v>99</v>
      </c>
      <c r="Q68" s="75" t="s">
        <v>44</v>
      </c>
      <c r="R68" s="75" t="s">
        <v>44</v>
      </c>
      <c r="S68" s="75" t="s">
        <v>44</v>
      </c>
      <c r="T68" s="75" t="s">
        <v>44</v>
      </c>
      <c r="U68" s="75" t="s">
        <v>44</v>
      </c>
      <c r="V68" s="75"/>
      <c r="W68" s="75"/>
      <c r="X68" s="75"/>
      <c r="Y68" s="75"/>
      <c r="Z68" s="75"/>
      <c r="AA68" s="75"/>
      <c r="AB68" s="75"/>
      <c r="AC68" s="75"/>
      <c r="AD68" s="75"/>
      <c r="AE68" s="75"/>
      <c r="AF68" s="75"/>
      <c r="AG68" s="75"/>
      <c r="AH68" s="75"/>
      <c r="AI68" s="101">
        <f t="shared" si="11"/>
        <v>0</v>
      </c>
      <c r="AJ68" s="4">
        <f t="shared" si="12"/>
        <v>0</v>
      </c>
      <c r="AK68" s="4">
        <f t="shared" si="13"/>
        <v>0</v>
      </c>
      <c r="AL68" s="4">
        <f t="shared" si="14"/>
        <v>0</v>
      </c>
      <c r="AM68" s="4">
        <f t="shared" ref="AM68:AM93" si="19">INT(D68)</f>
        <v>0</v>
      </c>
      <c r="AN68" s="4">
        <f t="shared" ref="AN68:AN93" si="20">((ROUNDDOWN(D68,2)-INT(D68))*100)</f>
        <v>0</v>
      </c>
      <c r="AO68" s="4">
        <f t="shared" si="15"/>
        <v>0</v>
      </c>
      <c r="AP68" s="4">
        <f t="shared" ref="AP68:AP93" si="21">INT(E68)</f>
        <v>0</v>
      </c>
      <c r="AQ68" s="4">
        <f t="shared" ref="AQ68:AQ93" si="22">((ROUNDDOWN(E68,2)-INT(E68))*100)</f>
        <v>0</v>
      </c>
      <c r="AR68" s="4">
        <f t="shared" si="16"/>
        <v>0</v>
      </c>
      <c r="AS68" s="4">
        <f t="shared" ref="AS68:AS93" si="23">IF(U68="ใช่",INT(D68),0)</f>
        <v>0</v>
      </c>
      <c r="AT68" s="4">
        <f t="shared" ref="AT68:AT93" si="24">IF(U68="ใช่",((ROUNDDOWN(D68,2)-INT(D68))*100),0)</f>
        <v>0</v>
      </c>
      <c r="AU68" s="4">
        <f t="shared" si="17"/>
        <v>0</v>
      </c>
      <c r="AV68" s="4">
        <f t="shared" ref="AV68:AV93" si="25">IF(U68="ใช่",INT(E68),0)</f>
        <v>0</v>
      </c>
      <c r="AW68" s="4">
        <f t="shared" ref="AW68:AW93" si="26">IF(U68="ใช่",((ROUNDDOWN(E68,2)-INT(E68))*100),0)</f>
        <v>0</v>
      </c>
    </row>
    <row r="69" spans="1:49" ht="14.5" x14ac:dyDescent="0.35">
      <c r="A69" s="104" t="str">
        <f t="shared" ref="A69:A132" si="27">IF(AND(A68&lt;&gt;"",C69&lt;&gt;"",C69&lt;&gt;0),A68+TIME(0,(INT(AJ68)),AK68),"")</f>
        <v/>
      </c>
      <c r="B69" s="5" t="str">
        <f t="shared" si="18"/>
        <v/>
      </c>
      <c r="C69" s="336">
        <f t="shared" ref="C69:C132" si="28">AJ69+(AK69/100)</f>
        <v>0</v>
      </c>
      <c r="D69" s="73">
        <v>0</v>
      </c>
      <c r="E69" s="73">
        <v>0</v>
      </c>
      <c r="F69" s="74"/>
      <c r="G69" s="74"/>
      <c r="H69" s="75" t="s">
        <v>99</v>
      </c>
      <c r="I69" s="75" t="s">
        <v>99</v>
      </c>
      <c r="J69" s="75" t="s">
        <v>44</v>
      </c>
      <c r="K69" s="74" t="s">
        <v>99</v>
      </c>
      <c r="L69" s="74" t="s">
        <v>99</v>
      </c>
      <c r="M69" s="287" t="s">
        <v>99</v>
      </c>
      <c r="N69" s="74"/>
      <c r="O69" s="288" t="s">
        <v>99</v>
      </c>
      <c r="P69" s="74" t="s">
        <v>99</v>
      </c>
      <c r="Q69" s="75" t="s">
        <v>44</v>
      </c>
      <c r="R69" s="75" t="s">
        <v>44</v>
      </c>
      <c r="S69" s="75" t="s">
        <v>44</v>
      </c>
      <c r="T69" s="75" t="s">
        <v>44</v>
      </c>
      <c r="U69" s="75" t="s">
        <v>44</v>
      </c>
      <c r="V69" s="75"/>
      <c r="W69" s="75"/>
      <c r="X69" s="75"/>
      <c r="Y69" s="75"/>
      <c r="Z69" s="75"/>
      <c r="AA69" s="75"/>
      <c r="AB69" s="75"/>
      <c r="AC69" s="75"/>
      <c r="AD69" s="75"/>
      <c r="AE69" s="75"/>
      <c r="AF69" s="75"/>
      <c r="AG69" s="75"/>
      <c r="AH69" s="75"/>
      <c r="AI69" s="101">
        <f t="shared" ref="AI69:AI93" si="29">ROUNDDOWN(((AM69*60)+AN69)+((AP69*60)+AQ69),0)</f>
        <v>0</v>
      </c>
      <c r="AJ69" s="4">
        <f t="shared" ref="AJ69:AJ93" si="30">ROUNDDOWN(AI69/60,0)</f>
        <v>0</v>
      </c>
      <c r="AK69" s="4">
        <f t="shared" ref="AK69:AK93" si="31">MOD(AI69,60)</f>
        <v>0</v>
      </c>
      <c r="AL69" s="4">
        <f t="shared" ref="AL69:AL93" si="32">ROUNDDOWN(((AM69*60)+AN69),0)</f>
        <v>0</v>
      </c>
      <c r="AM69" s="4">
        <f t="shared" si="19"/>
        <v>0</v>
      </c>
      <c r="AN69" s="4">
        <f t="shared" si="20"/>
        <v>0</v>
      </c>
      <c r="AO69" s="4">
        <f t="shared" ref="AO69:AO93" si="33">ROUNDDOWN(((AP69*60)+AQ69),0)</f>
        <v>0</v>
      </c>
      <c r="AP69" s="4">
        <f t="shared" si="21"/>
        <v>0</v>
      </c>
      <c r="AQ69" s="4">
        <f t="shared" si="22"/>
        <v>0</v>
      </c>
      <c r="AR69" s="4">
        <f t="shared" ref="AR69:AR93" si="34">ROUNDDOWN(((AS69*60)+AT69),0)</f>
        <v>0</v>
      </c>
      <c r="AS69" s="4">
        <f t="shared" si="23"/>
        <v>0</v>
      </c>
      <c r="AT69" s="4">
        <f t="shared" si="24"/>
        <v>0</v>
      </c>
      <c r="AU69" s="4">
        <f t="shared" ref="AU69:AU93" si="35">ROUNDDOWN(((AV69*60)+AW69),0)</f>
        <v>0</v>
      </c>
      <c r="AV69" s="4">
        <f t="shared" si="25"/>
        <v>0</v>
      </c>
      <c r="AW69" s="4">
        <f t="shared" si="26"/>
        <v>0</v>
      </c>
    </row>
    <row r="70" spans="1:49" ht="14.5" x14ac:dyDescent="0.35">
      <c r="A70" s="104" t="str">
        <f t="shared" si="27"/>
        <v/>
      </c>
      <c r="B70" s="5" t="str">
        <f t="shared" si="18"/>
        <v/>
      </c>
      <c r="C70" s="336">
        <f t="shared" si="28"/>
        <v>0</v>
      </c>
      <c r="D70" s="73">
        <v>0</v>
      </c>
      <c r="E70" s="73">
        <v>0</v>
      </c>
      <c r="F70" s="74"/>
      <c r="G70" s="74"/>
      <c r="H70" s="75" t="s">
        <v>99</v>
      </c>
      <c r="I70" s="75" t="s">
        <v>99</v>
      </c>
      <c r="J70" s="75" t="s">
        <v>44</v>
      </c>
      <c r="K70" s="74" t="s">
        <v>99</v>
      </c>
      <c r="L70" s="74" t="s">
        <v>99</v>
      </c>
      <c r="M70" s="287" t="s">
        <v>99</v>
      </c>
      <c r="N70" s="74"/>
      <c r="O70" s="288" t="s">
        <v>99</v>
      </c>
      <c r="P70" s="74" t="s">
        <v>99</v>
      </c>
      <c r="Q70" s="75" t="s">
        <v>44</v>
      </c>
      <c r="R70" s="75" t="s">
        <v>44</v>
      </c>
      <c r="S70" s="75" t="s">
        <v>44</v>
      </c>
      <c r="T70" s="75" t="s">
        <v>44</v>
      </c>
      <c r="U70" s="75" t="s">
        <v>44</v>
      </c>
      <c r="V70" s="75"/>
      <c r="W70" s="75"/>
      <c r="X70" s="75"/>
      <c r="Y70" s="75"/>
      <c r="Z70" s="75"/>
      <c r="AA70" s="75"/>
      <c r="AB70" s="75"/>
      <c r="AC70" s="75"/>
      <c r="AD70" s="75"/>
      <c r="AE70" s="75"/>
      <c r="AF70" s="75"/>
      <c r="AG70" s="75"/>
      <c r="AH70" s="75"/>
      <c r="AI70" s="101">
        <f t="shared" si="29"/>
        <v>0</v>
      </c>
      <c r="AJ70" s="4">
        <f t="shared" si="30"/>
        <v>0</v>
      </c>
      <c r="AK70" s="4">
        <f t="shared" si="31"/>
        <v>0</v>
      </c>
      <c r="AL70" s="4">
        <f t="shared" si="32"/>
        <v>0</v>
      </c>
      <c r="AM70" s="4">
        <f t="shared" si="19"/>
        <v>0</v>
      </c>
      <c r="AN70" s="4">
        <f t="shared" si="20"/>
        <v>0</v>
      </c>
      <c r="AO70" s="4">
        <f t="shared" si="33"/>
        <v>0</v>
      </c>
      <c r="AP70" s="4">
        <f t="shared" si="21"/>
        <v>0</v>
      </c>
      <c r="AQ70" s="4">
        <f t="shared" si="22"/>
        <v>0</v>
      </c>
      <c r="AR70" s="4">
        <f t="shared" si="34"/>
        <v>0</v>
      </c>
      <c r="AS70" s="4">
        <f t="shared" si="23"/>
        <v>0</v>
      </c>
      <c r="AT70" s="4">
        <f t="shared" si="24"/>
        <v>0</v>
      </c>
      <c r="AU70" s="4">
        <f t="shared" si="35"/>
        <v>0</v>
      </c>
      <c r="AV70" s="4">
        <f t="shared" si="25"/>
        <v>0</v>
      </c>
      <c r="AW70" s="4">
        <f t="shared" si="26"/>
        <v>0</v>
      </c>
    </row>
    <row r="71" spans="1:49" ht="14.5" x14ac:dyDescent="0.35">
      <c r="A71" s="104" t="str">
        <f t="shared" si="27"/>
        <v/>
      </c>
      <c r="B71" s="5" t="str">
        <f t="shared" si="18"/>
        <v/>
      </c>
      <c r="C71" s="336">
        <f t="shared" si="28"/>
        <v>0</v>
      </c>
      <c r="D71" s="73">
        <v>0</v>
      </c>
      <c r="E71" s="73">
        <v>0</v>
      </c>
      <c r="F71" s="74"/>
      <c r="G71" s="74"/>
      <c r="H71" s="75" t="s">
        <v>99</v>
      </c>
      <c r="I71" s="75" t="s">
        <v>99</v>
      </c>
      <c r="J71" s="75" t="s">
        <v>44</v>
      </c>
      <c r="K71" s="74" t="s">
        <v>99</v>
      </c>
      <c r="L71" s="74" t="s">
        <v>99</v>
      </c>
      <c r="M71" s="287" t="s">
        <v>99</v>
      </c>
      <c r="N71" s="74"/>
      <c r="O71" s="288" t="s">
        <v>99</v>
      </c>
      <c r="P71" s="74" t="s">
        <v>99</v>
      </c>
      <c r="Q71" s="75" t="s">
        <v>44</v>
      </c>
      <c r="R71" s="75" t="s">
        <v>44</v>
      </c>
      <c r="S71" s="75" t="s">
        <v>44</v>
      </c>
      <c r="T71" s="75" t="s">
        <v>44</v>
      </c>
      <c r="U71" s="75" t="s">
        <v>44</v>
      </c>
      <c r="V71" s="75"/>
      <c r="W71" s="75"/>
      <c r="X71" s="75"/>
      <c r="Y71" s="75"/>
      <c r="Z71" s="75"/>
      <c r="AA71" s="75"/>
      <c r="AB71" s="75"/>
      <c r="AC71" s="75"/>
      <c r="AD71" s="75"/>
      <c r="AE71" s="75"/>
      <c r="AF71" s="75"/>
      <c r="AG71" s="75"/>
      <c r="AH71" s="75"/>
      <c r="AI71" s="101">
        <f t="shared" si="29"/>
        <v>0</v>
      </c>
      <c r="AJ71" s="4">
        <f t="shared" si="30"/>
        <v>0</v>
      </c>
      <c r="AK71" s="4">
        <f t="shared" si="31"/>
        <v>0</v>
      </c>
      <c r="AL71" s="4">
        <f t="shared" si="32"/>
        <v>0</v>
      </c>
      <c r="AM71" s="4">
        <f t="shared" si="19"/>
        <v>0</v>
      </c>
      <c r="AN71" s="4">
        <f t="shared" si="20"/>
        <v>0</v>
      </c>
      <c r="AO71" s="4">
        <f t="shared" si="33"/>
        <v>0</v>
      </c>
      <c r="AP71" s="4">
        <f t="shared" si="21"/>
        <v>0</v>
      </c>
      <c r="AQ71" s="4">
        <f t="shared" si="22"/>
        <v>0</v>
      </c>
      <c r="AR71" s="4">
        <f t="shared" si="34"/>
        <v>0</v>
      </c>
      <c r="AS71" s="4">
        <f t="shared" si="23"/>
        <v>0</v>
      </c>
      <c r="AT71" s="4">
        <f t="shared" si="24"/>
        <v>0</v>
      </c>
      <c r="AU71" s="4">
        <f t="shared" si="35"/>
        <v>0</v>
      </c>
      <c r="AV71" s="4">
        <f t="shared" si="25"/>
        <v>0</v>
      </c>
      <c r="AW71" s="4">
        <f t="shared" si="26"/>
        <v>0</v>
      </c>
    </row>
    <row r="72" spans="1:49" ht="14.5" x14ac:dyDescent="0.35">
      <c r="A72" s="104" t="str">
        <f t="shared" si="27"/>
        <v/>
      </c>
      <c r="B72" s="5" t="str">
        <f t="shared" si="18"/>
        <v/>
      </c>
      <c r="C72" s="336">
        <f t="shared" si="28"/>
        <v>0</v>
      </c>
      <c r="D72" s="73">
        <v>0</v>
      </c>
      <c r="E72" s="73">
        <v>0</v>
      </c>
      <c r="F72" s="74"/>
      <c r="G72" s="74"/>
      <c r="H72" s="75" t="s">
        <v>99</v>
      </c>
      <c r="I72" s="75" t="s">
        <v>99</v>
      </c>
      <c r="J72" s="75" t="s">
        <v>44</v>
      </c>
      <c r="K72" s="74" t="s">
        <v>99</v>
      </c>
      <c r="L72" s="74" t="s">
        <v>99</v>
      </c>
      <c r="M72" s="287" t="s">
        <v>99</v>
      </c>
      <c r="N72" s="74"/>
      <c r="O72" s="288" t="s">
        <v>99</v>
      </c>
      <c r="P72" s="74" t="s">
        <v>99</v>
      </c>
      <c r="Q72" s="75" t="s">
        <v>44</v>
      </c>
      <c r="R72" s="75" t="s">
        <v>44</v>
      </c>
      <c r="S72" s="75" t="s">
        <v>44</v>
      </c>
      <c r="T72" s="75" t="s">
        <v>44</v>
      </c>
      <c r="U72" s="75" t="s">
        <v>44</v>
      </c>
      <c r="V72" s="75"/>
      <c r="W72" s="75"/>
      <c r="X72" s="75"/>
      <c r="Y72" s="75"/>
      <c r="Z72" s="75"/>
      <c r="AA72" s="75"/>
      <c r="AB72" s="75"/>
      <c r="AC72" s="75"/>
      <c r="AD72" s="75"/>
      <c r="AE72" s="75"/>
      <c r="AF72" s="75"/>
      <c r="AG72" s="75"/>
      <c r="AH72" s="75"/>
      <c r="AI72" s="101">
        <f t="shared" si="29"/>
        <v>0</v>
      </c>
      <c r="AJ72" s="4">
        <f t="shared" si="30"/>
        <v>0</v>
      </c>
      <c r="AK72" s="4">
        <f t="shared" si="31"/>
        <v>0</v>
      </c>
      <c r="AL72" s="4">
        <f t="shared" si="32"/>
        <v>0</v>
      </c>
      <c r="AM72" s="4">
        <f t="shared" si="19"/>
        <v>0</v>
      </c>
      <c r="AN72" s="4">
        <f t="shared" si="20"/>
        <v>0</v>
      </c>
      <c r="AO72" s="4">
        <f t="shared" si="33"/>
        <v>0</v>
      </c>
      <c r="AP72" s="4">
        <f t="shared" si="21"/>
        <v>0</v>
      </c>
      <c r="AQ72" s="4">
        <f t="shared" si="22"/>
        <v>0</v>
      </c>
      <c r="AR72" s="4">
        <f t="shared" si="34"/>
        <v>0</v>
      </c>
      <c r="AS72" s="4">
        <f t="shared" si="23"/>
        <v>0</v>
      </c>
      <c r="AT72" s="4">
        <f t="shared" si="24"/>
        <v>0</v>
      </c>
      <c r="AU72" s="4">
        <f t="shared" si="35"/>
        <v>0</v>
      </c>
      <c r="AV72" s="4">
        <f t="shared" si="25"/>
        <v>0</v>
      </c>
      <c r="AW72" s="4">
        <f t="shared" si="26"/>
        <v>0</v>
      </c>
    </row>
    <row r="73" spans="1:49" ht="14.5" x14ac:dyDescent="0.35">
      <c r="A73" s="104" t="str">
        <f t="shared" si="27"/>
        <v/>
      </c>
      <c r="B73" s="5" t="str">
        <f t="shared" si="18"/>
        <v/>
      </c>
      <c r="C73" s="336">
        <f t="shared" si="28"/>
        <v>0</v>
      </c>
      <c r="D73" s="73">
        <v>0</v>
      </c>
      <c r="E73" s="73">
        <v>0</v>
      </c>
      <c r="F73" s="74"/>
      <c r="G73" s="74"/>
      <c r="H73" s="75" t="s">
        <v>99</v>
      </c>
      <c r="I73" s="75" t="s">
        <v>99</v>
      </c>
      <c r="J73" s="75" t="s">
        <v>44</v>
      </c>
      <c r="K73" s="74" t="s">
        <v>99</v>
      </c>
      <c r="L73" s="74" t="s">
        <v>99</v>
      </c>
      <c r="M73" s="287" t="s">
        <v>99</v>
      </c>
      <c r="N73" s="74"/>
      <c r="O73" s="288" t="s">
        <v>99</v>
      </c>
      <c r="P73" s="74" t="s">
        <v>99</v>
      </c>
      <c r="Q73" s="75" t="s">
        <v>44</v>
      </c>
      <c r="R73" s="75" t="s">
        <v>44</v>
      </c>
      <c r="S73" s="75" t="s">
        <v>44</v>
      </c>
      <c r="T73" s="75" t="s">
        <v>44</v>
      </c>
      <c r="U73" s="75" t="s">
        <v>44</v>
      </c>
      <c r="V73" s="75"/>
      <c r="W73" s="75"/>
      <c r="X73" s="75"/>
      <c r="Y73" s="75"/>
      <c r="Z73" s="75"/>
      <c r="AA73" s="75"/>
      <c r="AB73" s="75"/>
      <c r="AC73" s="75"/>
      <c r="AD73" s="75"/>
      <c r="AE73" s="75"/>
      <c r="AF73" s="75"/>
      <c r="AG73" s="75"/>
      <c r="AH73" s="75"/>
      <c r="AI73" s="101">
        <f t="shared" si="29"/>
        <v>0</v>
      </c>
      <c r="AJ73" s="4">
        <f t="shared" si="30"/>
        <v>0</v>
      </c>
      <c r="AK73" s="4">
        <f t="shared" si="31"/>
        <v>0</v>
      </c>
      <c r="AL73" s="4">
        <f t="shared" si="32"/>
        <v>0</v>
      </c>
      <c r="AM73" s="4">
        <f t="shared" si="19"/>
        <v>0</v>
      </c>
      <c r="AN73" s="4">
        <f t="shared" si="20"/>
        <v>0</v>
      </c>
      <c r="AO73" s="4">
        <f t="shared" si="33"/>
        <v>0</v>
      </c>
      <c r="AP73" s="4">
        <f t="shared" si="21"/>
        <v>0</v>
      </c>
      <c r="AQ73" s="4">
        <f t="shared" si="22"/>
        <v>0</v>
      </c>
      <c r="AR73" s="4">
        <f t="shared" si="34"/>
        <v>0</v>
      </c>
      <c r="AS73" s="4">
        <f t="shared" si="23"/>
        <v>0</v>
      </c>
      <c r="AT73" s="4">
        <f t="shared" si="24"/>
        <v>0</v>
      </c>
      <c r="AU73" s="4">
        <f t="shared" si="35"/>
        <v>0</v>
      </c>
      <c r="AV73" s="4">
        <f t="shared" si="25"/>
        <v>0</v>
      </c>
      <c r="AW73" s="4">
        <f t="shared" si="26"/>
        <v>0</v>
      </c>
    </row>
    <row r="74" spans="1:49" ht="14.5" x14ac:dyDescent="0.35">
      <c r="A74" s="104" t="str">
        <f t="shared" si="27"/>
        <v/>
      </c>
      <c r="B74" s="5" t="str">
        <f t="shared" si="18"/>
        <v/>
      </c>
      <c r="C74" s="336">
        <f t="shared" si="28"/>
        <v>0</v>
      </c>
      <c r="D74" s="73">
        <v>0</v>
      </c>
      <c r="E74" s="73">
        <v>0</v>
      </c>
      <c r="F74" s="74"/>
      <c r="G74" s="74"/>
      <c r="H74" s="75" t="s">
        <v>99</v>
      </c>
      <c r="I74" s="75" t="s">
        <v>99</v>
      </c>
      <c r="J74" s="75" t="s">
        <v>44</v>
      </c>
      <c r="K74" s="74" t="s">
        <v>99</v>
      </c>
      <c r="L74" s="74" t="s">
        <v>99</v>
      </c>
      <c r="M74" s="287" t="s">
        <v>99</v>
      </c>
      <c r="N74" s="74"/>
      <c r="O74" s="288" t="s">
        <v>99</v>
      </c>
      <c r="P74" s="74" t="s">
        <v>99</v>
      </c>
      <c r="Q74" s="75" t="s">
        <v>44</v>
      </c>
      <c r="R74" s="75" t="s">
        <v>44</v>
      </c>
      <c r="S74" s="75" t="s">
        <v>44</v>
      </c>
      <c r="T74" s="75" t="s">
        <v>44</v>
      </c>
      <c r="U74" s="75" t="s">
        <v>44</v>
      </c>
      <c r="V74" s="75"/>
      <c r="W74" s="75"/>
      <c r="X74" s="75"/>
      <c r="Y74" s="75"/>
      <c r="Z74" s="75"/>
      <c r="AA74" s="75"/>
      <c r="AB74" s="75"/>
      <c r="AC74" s="75"/>
      <c r="AD74" s="75"/>
      <c r="AE74" s="75"/>
      <c r="AF74" s="75"/>
      <c r="AG74" s="75"/>
      <c r="AH74" s="75"/>
      <c r="AI74" s="101">
        <f t="shared" si="29"/>
        <v>0</v>
      </c>
      <c r="AJ74" s="4">
        <f t="shared" si="30"/>
        <v>0</v>
      </c>
      <c r="AK74" s="4">
        <f t="shared" si="31"/>
        <v>0</v>
      </c>
      <c r="AL74" s="4">
        <f t="shared" si="32"/>
        <v>0</v>
      </c>
      <c r="AM74" s="4">
        <f t="shared" si="19"/>
        <v>0</v>
      </c>
      <c r="AN74" s="4">
        <f t="shared" si="20"/>
        <v>0</v>
      </c>
      <c r="AO74" s="4">
        <f t="shared" si="33"/>
        <v>0</v>
      </c>
      <c r="AP74" s="4">
        <f t="shared" si="21"/>
        <v>0</v>
      </c>
      <c r="AQ74" s="4">
        <f t="shared" si="22"/>
        <v>0</v>
      </c>
      <c r="AR74" s="4">
        <f t="shared" si="34"/>
        <v>0</v>
      </c>
      <c r="AS74" s="4">
        <f t="shared" si="23"/>
        <v>0</v>
      </c>
      <c r="AT74" s="4">
        <f t="shared" si="24"/>
        <v>0</v>
      </c>
      <c r="AU74" s="4">
        <f t="shared" si="35"/>
        <v>0</v>
      </c>
      <c r="AV74" s="4">
        <f t="shared" si="25"/>
        <v>0</v>
      </c>
      <c r="AW74" s="4">
        <f t="shared" si="26"/>
        <v>0</v>
      </c>
    </row>
    <row r="75" spans="1:49" ht="14.5" x14ac:dyDescent="0.35">
      <c r="A75" s="104" t="str">
        <f t="shared" si="27"/>
        <v/>
      </c>
      <c r="B75" s="5" t="str">
        <f t="shared" si="18"/>
        <v/>
      </c>
      <c r="C75" s="336">
        <f t="shared" si="28"/>
        <v>0</v>
      </c>
      <c r="D75" s="73">
        <v>0</v>
      </c>
      <c r="E75" s="73">
        <v>0</v>
      </c>
      <c r="F75" s="74"/>
      <c r="G75" s="74"/>
      <c r="H75" s="75" t="s">
        <v>99</v>
      </c>
      <c r="I75" s="75" t="s">
        <v>99</v>
      </c>
      <c r="J75" s="75" t="s">
        <v>44</v>
      </c>
      <c r="K75" s="74" t="s">
        <v>99</v>
      </c>
      <c r="L75" s="74" t="s">
        <v>99</v>
      </c>
      <c r="M75" s="287" t="s">
        <v>99</v>
      </c>
      <c r="N75" s="74"/>
      <c r="O75" s="288" t="s">
        <v>99</v>
      </c>
      <c r="P75" s="74" t="s">
        <v>99</v>
      </c>
      <c r="Q75" s="75" t="s">
        <v>44</v>
      </c>
      <c r="R75" s="75" t="s">
        <v>44</v>
      </c>
      <c r="S75" s="75" t="s">
        <v>44</v>
      </c>
      <c r="T75" s="75" t="s">
        <v>44</v>
      </c>
      <c r="U75" s="75" t="s">
        <v>44</v>
      </c>
      <c r="V75" s="75"/>
      <c r="W75" s="75"/>
      <c r="X75" s="75"/>
      <c r="Y75" s="75"/>
      <c r="Z75" s="75"/>
      <c r="AA75" s="75"/>
      <c r="AB75" s="75"/>
      <c r="AC75" s="75"/>
      <c r="AD75" s="75"/>
      <c r="AE75" s="75"/>
      <c r="AF75" s="75"/>
      <c r="AG75" s="75"/>
      <c r="AH75" s="75"/>
      <c r="AI75" s="101">
        <f t="shared" si="29"/>
        <v>0</v>
      </c>
      <c r="AJ75" s="4">
        <f t="shared" si="30"/>
        <v>0</v>
      </c>
      <c r="AK75" s="4">
        <f t="shared" si="31"/>
        <v>0</v>
      </c>
      <c r="AL75" s="4">
        <f t="shared" si="32"/>
        <v>0</v>
      </c>
      <c r="AM75" s="4">
        <f t="shared" si="19"/>
        <v>0</v>
      </c>
      <c r="AN75" s="4">
        <f t="shared" si="20"/>
        <v>0</v>
      </c>
      <c r="AO75" s="4">
        <f t="shared" si="33"/>
        <v>0</v>
      </c>
      <c r="AP75" s="4">
        <f t="shared" si="21"/>
        <v>0</v>
      </c>
      <c r="AQ75" s="4">
        <f t="shared" si="22"/>
        <v>0</v>
      </c>
      <c r="AR75" s="4">
        <f t="shared" si="34"/>
        <v>0</v>
      </c>
      <c r="AS75" s="4">
        <f t="shared" si="23"/>
        <v>0</v>
      </c>
      <c r="AT75" s="4">
        <f t="shared" si="24"/>
        <v>0</v>
      </c>
      <c r="AU75" s="4">
        <f t="shared" si="35"/>
        <v>0</v>
      </c>
      <c r="AV75" s="4">
        <f t="shared" si="25"/>
        <v>0</v>
      </c>
      <c r="AW75" s="4">
        <f t="shared" si="26"/>
        <v>0</v>
      </c>
    </row>
    <row r="76" spans="1:49" ht="14.5" x14ac:dyDescent="0.35">
      <c r="A76" s="104" t="str">
        <f t="shared" si="27"/>
        <v/>
      </c>
      <c r="B76" s="5" t="str">
        <f t="shared" si="18"/>
        <v/>
      </c>
      <c r="C76" s="336">
        <f t="shared" si="28"/>
        <v>0</v>
      </c>
      <c r="D76" s="73">
        <v>0</v>
      </c>
      <c r="E76" s="73">
        <v>0</v>
      </c>
      <c r="F76" s="74"/>
      <c r="G76" s="74"/>
      <c r="H76" s="75" t="s">
        <v>99</v>
      </c>
      <c r="I76" s="75" t="s">
        <v>99</v>
      </c>
      <c r="J76" s="75" t="s">
        <v>44</v>
      </c>
      <c r="K76" s="74" t="s">
        <v>99</v>
      </c>
      <c r="L76" s="74" t="s">
        <v>99</v>
      </c>
      <c r="M76" s="287" t="s">
        <v>99</v>
      </c>
      <c r="N76" s="74"/>
      <c r="O76" s="288" t="s">
        <v>99</v>
      </c>
      <c r="P76" s="74" t="s">
        <v>99</v>
      </c>
      <c r="Q76" s="75" t="s">
        <v>44</v>
      </c>
      <c r="R76" s="75" t="s">
        <v>44</v>
      </c>
      <c r="S76" s="75" t="s">
        <v>44</v>
      </c>
      <c r="T76" s="75" t="s">
        <v>44</v>
      </c>
      <c r="U76" s="75" t="s">
        <v>44</v>
      </c>
      <c r="V76" s="75"/>
      <c r="W76" s="75"/>
      <c r="X76" s="75"/>
      <c r="Y76" s="75"/>
      <c r="Z76" s="75"/>
      <c r="AA76" s="75"/>
      <c r="AB76" s="75"/>
      <c r="AC76" s="75"/>
      <c r="AD76" s="75"/>
      <c r="AE76" s="75"/>
      <c r="AF76" s="75"/>
      <c r="AG76" s="75"/>
      <c r="AH76" s="75"/>
      <c r="AI76" s="101">
        <f t="shared" si="29"/>
        <v>0</v>
      </c>
      <c r="AJ76" s="4">
        <f t="shared" si="30"/>
        <v>0</v>
      </c>
      <c r="AK76" s="4">
        <f t="shared" si="31"/>
        <v>0</v>
      </c>
      <c r="AL76" s="4">
        <f t="shared" si="32"/>
        <v>0</v>
      </c>
      <c r="AM76" s="4">
        <f t="shared" si="19"/>
        <v>0</v>
      </c>
      <c r="AN76" s="4">
        <f t="shared" si="20"/>
        <v>0</v>
      </c>
      <c r="AO76" s="4">
        <f t="shared" si="33"/>
        <v>0</v>
      </c>
      <c r="AP76" s="4">
        <f t="shared" si="21"/>
        <v>0</v>
      </c>
      <c r="AQ76" s="4">
        <f t="shared" si="22"/>
        <v>0</v>
      </c>
      <c r="AR76" s="4">
        <f t="shared" si="34"/>
        <v>0</v>
      </c>
      <c r="AS76" s="4">
        <f t="shared" si="23"/>
        <v>0</v>
      </c>
      <c r="AT76" s="4">
        <f t="shared" si="24"/>
        <v>0</v>
      </c>
      <c r="AU76" s="4">
        <f t="shared" si="35"/>
        <v>0</v>
      </c>
      <c r="AV76" s="4">
        <f t="shared" si="25"/>
        <v>0</v>
      </c>
      <c r="AW76" s="4">
        <f t="shared" si="26"/>
        <v>0</v>
      </c>
    </row>
    <row r="77" spans="1:49" ht="14.5" x14ac:dyDescent="0.35">
      <c r="A77" s="104" t="str">
        <f t="shared" si="27"/>
        <v/>
      </c>
      <c r="B77" s="5" t="str">
        <f t="shared" si="18"/>
        <v/>
      </c>
      <c r="C77" s="336">
        <f t="shared" si="28"/>
        <v>0</v>
      </c>
      <c r="D77" s="73">
        <v>0</v>
      </c>
      <c r="E77" s="73">
        <v>0</v>
      </c>
      <c r="F77" s="74"/>
      <c r="G77" s="74"/>
      <c r="H77" s="75" t="s">
        <v>99</v>
      </c>
      <c r="I77" s="75" t="s">
        <v>99</v>
      </c>
      <c r="J77" s="75" t="s">
        <v>44</v>
      </c>
      <c r="K77" s="74" t="s">
        <v>99</v>
      </c>
      <c r="L77" s="74" t="s">
        <v>99</v>
      </c>
      <c r="M77" s="287" t="s">
        <v>99</v>
      </c>
      <c r="N77" s="74"/>
      <c r="O77" s="288" t="s">
        <v>99</v>
      </c>
      <c r="P77" s="74" t="s">
        <v>99</v>
      </c>
      <c r="Q77" s="75" t="s">
        <v>44</v>
      </c>
      <c r="R77" s="75" t="s">
        <v>44</v>
      </c>
      <c r="S77" s="75" t="s">
        <v>44</v>
      </c>
      <c r="T77" s="75" t="s">
        <v>44</v>
      </c>
      <c r="U77" s="75" t="s">
        <v>44</v>
      </c>
      <c r="V77" s="75"/>
      <c r="W77" s="75"/>
      <c r="X77" s="75"/>
      <c r="Y77" s="75"/>
      <c r="Z77" s="75"/>
      <c r="AA77" s="75"/>
      <c r="AB77" s="75"/>
      <c r="AC77" s="75"/>
      <c r="AD77" s="75"/>
      <c r="AE77" s="75"/>
      <c r="AF77" s="75"/>
      <c r="AG77" s="75"/>
      <c r="AH77" s="75"/>
      <c r="AI77" s="101">
        <f t="shared" si="29"/>
        <v>0</v>
      </c>
      <c r="AJ77" s="4">
        <f t="shared" si="30"/>
        <v>0</v>
      </c>
      <c r="AK77" s="4">
        <f t="shared" si="31"/>
        <v>0</v>
      </c>
      <c r="AL77" s="4">
        <f t="shared" si="32"/>
        <v>0</v>
      </c>
      <c r="AM77" s="4">
        <f t="shared" si="19"/>
        <v>0</v>
      </c>
      <c r="AN77" s="4">
        <f t="shared" si="20"/>
        <v>0</v>
      </c>
      <c r="AO77" s="4">
        <f t="shared" si="33"/>
        <v>0</v>
      </c>
      <c r="AP77" s="4">
        <f t="shared" si="21"/>
        <v>0</v>
      </c>
      <c r="AQ77" s="4">
        <f t="shared" si="22"/>
        <v>0</v>
      </c>
      <c r="AR77" s="4">
        <f t="shared" si="34"/>
        <v>0</v>
      </c>
      <c r="AS77" s="4">
        <f t="shared" si="23"/>
        <v>0</v>
      </c>
      <c r="AT77" s="4">
        <f t="shared" si="24"/>
        <v>0</v>
      </c>
      <c r="AU77" s="4">
        <f t="shared" si="35"/>
        <v>0</v>
      </c>
      <c r="AV77" s="4">
        <f t="shared" si="25"/>
        <v>0</v>
      </c>
      <c r="AW77" s="4">
        <f t="shared" si="26"/>
        <v>0</v>
      </c>
    </row>
    <row r="78" spans="1:49" ht="14.5" x14ac:dyDescent="0.35">
      <c r="A78" s="104" t="str">
        <f t="shared" si="27"/>
        <v/>
      </c>
      <c r="B78" s="5" t="str">
        <f t="shared" si="18"/>
        <v/>
      </c>
      <c r="C78" s="336">
        <f t="shared" si="28"/>
        <v>0</v>
      </c>
      <c r="D78" s="73">
        <v>0</v>
      </c>
      <c r="E78" s="73">
        <v>0</v>
      </c>
      <c r="F78" s="74"/>
      <c r="G78" s="74"/>
      <c r="H78" s="75" t="s">
        <v>99</v>
      </c>
      <c r="I78" s="75" t="s">
        <v>99</v>
      </c>
      <c r="J78" s="75" t="s">
        <v>44</v>
      </c>
      <c r="K78" s="74" t="s">
        <v>99</v>
      </c>
      <c r="L78" s="74" t="s">
        <v>99</v>
      </c>
      <c r="M78" s="287" t="s">
        <v>99</v>
      </c>
      <c r="N78" s="74"/>
      <c r="O78" s="288" t="s">
        <v>99</v>
      </c>
      <c r="P78" s="74" t="s">
        <v>99</v>
      </c>
      <c r="Q78" s="75" t="s">
        <v>44</v>
      </c>
      <c r="R78" s="75" t="s">
        <v>44</v>
      </c>
      <c r="S78" s="75" t="s">
        <v>44</v>
      </c>
      <c r="T78" s="75" t="s">
        <v>44</v>
      </c>
      <c r="U78" s="75" t="s">
        <v>44</v>
      </c>
      <c r="V78" s="75"/>
      <c r="W78" s="75"/>
      <c r="X78" s="75"/>
      <c r="Y78" s="75"/>
      <c r="Z78" s="75"/>
      <c r="AA78" s="75"/>
      <c r="AB78" s="75"/>
      <c r="AC78" s="75"/>
      <c r="AD78" s="75"/>
      <c r="AE78" s="75"/>
      <c r="AF78" s="75"/>
      <c r="AG78" s="75"/>
      <c r="AH78" s="75"/>
      <c r="AI78" s="101">
        <f t="shared" si="29"/>
        <v>0</v>
      </c>
      <c r="AJ78" s="4">
        <f t="shared" si="30"/>
        <v>0</v>
      </c>
      <c r="AK78" s="4">
        <f t="shared" si="31"/>
        <v>0</v>
      </c>
      <c r="AL78" s="4">
        <f t="shared" si="32"/>
        <v>0</v>
      </c>
      <c r="AM78" s="4">
        <f t="shared" si="19"/>
        <v>0</v>
      </c>
      <c r="AN78" s="4">
        <f t="shared" si="20"/>
        <v>0</v>
      </c>
      <c r="AO78" s="4">
        <f t="shared" si="33"/>
        <v>0</v>
      </c>
      <c r="AP78" s="4">
        <f t="shared" si="21"/>
        <v>0</v>
      </c>
      <c r="AQ78" s="4">
        <f t="shared" si="22"/>
        <v>0</v>
      </c>
      <c r="AR78" s="4">
        <f t="shared" si="34"/>
        <v>0</v>
      </c>
      <c r="AS78" s="4">
        <f t="shared" si="23"/>
        <v>0</v>
      </c>
      <c r="AT78" s="4">
        <f t="shared" si="24"/>
        <v>0</v>
      </c>
      <c r="AU78" s="4">
        <f t="shared" si="35"/>
        <v>0</v>
      </c>
      <c r="AV78" s="4">
        <f t="shared" si="25"/>
        <v>0</v>
      </c>
      <c r="AW78" s="4">
        <f t="shared" si="26"/>
        <v>0</v>
      </c>
    </row>
    <row r="79" spans="1:49" ht="14.5" x14ac:dyDescent="0.35">
      <c r="A79" s="104" t="str">
        <f t="shared" si="27"/>
        <v/>
      </c>
      <c r="B79" s="5" t="str">
        <f t="shared" si="18"/>
        <v/>
      </c>
      <c r="C79" s="336">
        <f t="shared" si="28"/>
        <v>0</v>
      </c>
      <c r="D79" s="73">
        <v>0</v>
      </c>
      <c r="E79" s="73">
        <v>0</v>
      </c>
      <c r="F79" s="74"/>
      <c r="G79" s="74"/>
      <c r="H79" s="75" t="s">
        <v>99</v>
      </c>
      <c r="I79" s="75" t="s">
        <v>99</v>
      </c>
      <c r="J79" s="75" t="s">
        <v>44</v>
      </c>
      <c r="K79" s="74" t="s">
        <v>99</v>
      </c>
      <c r="L79" s="74" t="s">
        <v>99</v>
      </c>
      <c r="M79" s="287" t="s">
        <v>99</v>
      </c>
      <c r="N79" s="74"/>
      <c r="O79" s="288" t="s">
        <v>99</v>
      </c>
      <c r="P79" s="74" t="s">
        <v>99</v>
      </c>
      <c r="Q79" s="75" t="s">
        <v>44</v>
      </c>
      <c r="R79" s="75" t="s">
        <v>44</v>
      </c>
      <c r="S79" s="75" t="s">
        <v>44</v>
      </c>
      <c r="T79" s="75" t="s">
        <v>44</v>
      </c>
      <c r="U79" s="75" t="s">
        <v>44</v>
      </c>
      <c r="V79" s="75"/>
      <c r="W79" s="75"/>
      <c r="X79" s="75"/>
      <c r="Y79" s="75"/>
      <c r="Z79" s="75"/>
      <c r="AA79" s="75"/>
      <c r="AB79" s="75"/>
      <c r="AC79" s="75"/>
      <c r="AD79" s="75"/>
      <c r="AE79" s="75"/>
      <c r="AF79" s="75"/>
      <c r="AG79" s="75"/>
      <c r="AH79" s="75"/>
      <c r="AI79" s="101">
        <f t="shared" si="29"/>
        <v>0</v>
      </c>
      <c r="AJ79" s="4">
        <f t="shared" si="30"/>
        <v>0</v>
      </c>
      <c r="AK79" s="4">
        <f t="shared" si="31"/>
        <v>0</v>
      </c>
      <c r="AL79" s="4">
        <f t="shared" si="32"/>
        <v>0</v>
      </c>
      <c r="AM79" s="4">
        <f t="shared" si="19"/>
        <v>0</v>
      </c>
      <c r="AN79" s="4">
        <f t="shared" si="20"/>
        <v>0</v>
      </c>
      <c r="AO79" s="4">
        <f t="shared" si="33"/>
        <v>0</v>
      </c>
      <c r="AP79" s="4">
        <f t="shared" si="21"/>
        <v>0</v>
      </c>
      <c r="AQ79" s="4">
        <f t="shared" si="22"/>
        <v>0</v>
      </c>
      <c r="AR79" s="4">
        <f t="shared" si="34"/>
        <v>0</v>
      </c>
      <c r="AS79" s="4">
        <f t="shared" si="23"/>
        <v>0</v>
      </c>
      <c r="AT79" s="4">
        <f t="shared" si="24"/>
        <v>0</v>
      </c>
      <c r="AU79" s="4">
        <f t="shared" si="35"/>
        <v>0</v>
      </c>
      <c r="AV79" s="4">
        <f t="shared" si="25"/>
        <v>0</v>
      </c>
      <c r="AW79" s="4">
        <f t="shared" si="26"/>
        <v>0</v>
      </c>
    </row>
    <row r="80" spans="1:49" ht="14.5" x14ac:dyDescent="0.35">
      <c r="A80" s="104" t="str">
        <f t="shared" si="27"/>
        <v/>
      </c>
      <c r="B80" s="5" t="str">
        <f t="shared" si="18"/>
        <v/>
      </c>
      <c r="C80" s="336">
        <f t="shared" si="28"/>
        <v>0</v>
      </c>
      <c r="D80" s="73">
        <v>0</v>
      </c>
      <c r="E80" s="73">
        <v>0</v>
      </c>
      <c r="F80" s="74"/>
      <c r="G80" s="74"/>
      <c r="H80" s="75" t="s">
        <v>99</v>
      </c>
      <c r="I80" s="75" t="s">
        <v>99</v>
      </c>
      <c r="J80" s="75" t="s">
        <v>44</v>
      </c>
      <c r="K80" s="74" t="s">
        <v>99</v>
      </c>
      <c r="L80" s="74" t="s">
        <v>99</v>
      </c>
      <c r="M80" s="287" t="s">
        <v>99</v>
      </c>
      <c r="N80" s="74"/>
      <c r="O80" s="288" t="s">
        <v>99</v>
      </c>
      <c r="P80" s="74" t="s">
        <v>99</v>
      </c>
      <c r="Q80" s="75" t="s">
        <v>44</v>
      </c>
      <c r="R80" s="75" t="s">
        <v>44</v>
      </c>
      <c r="S80" s="75" t="s">
        <v>44</v>
      </c>
      <c r="T80" s="75" t="s">
        <v>44</v>
      </c>
      <c r="U80" s="75" t="s">
        <v>44</v>
      </c>
      <c r="V80" s="75"/>
      <c r="W80" s="75"/>
      <c r="X80" s="75"/>
      <c r="Y80" s="75"/>
      <c r="Z80" s="75"/>
      <c r="AA80" s="75"/>
      <c r="AB80" s="75"/>
      <c r="AC80" s="75"/>
      <c r="AD80" s="75"/>
      <c r="AE80" s="75"/>
      <c r="AF80" s="75"/>
      <c r="AG80" s="75"/>
      <c r="AH80" s="75"/>
      <c r="AI80" s="101">
        <f t="shared" si="29"/>
        <v>0</v>
      </c>
      <c r="AJ80" s="4">
        <f t="shared" si="30"/>
        <v>0</v>
      </c>
      <c r="AK80" s="4">
        <f t="shared" si="31"/>
        <v>0</v>
      </c>
      <c r="AL80" s="4">
        <f t="shared" si="32"/>
        <v>0</v>
      </c>
      <c r="AM80" s="4">
        <f t="shared" si="19"/>
        <v>0</v>
      </c>
      <c r="AN80" s="4">
        <f t="shared" si="20"/>
        <v>0</v>
      </c>
      <c r="AO80" s="4">
        <f t="shared" si="33"/>
        <v>0</v>
      </c>
      <c r="AP80" s="4">
        <f t="shared" si="21"/>
        <v>0</v>
      </c>
      <c r="AQ80" s="4">
        <f t="shared" si="22"/>
        <v>0</v>
      </c>
      <c r="AR80" s="4">
        <f t="shared" si="34"/>
        <v>0</v>
      </c>
      <c r="AS80" s="4">
        <f t="shared" si="23"/>
        <v>0</v>
      </c>
      <c r="AT80" s="4">
        <f t="shared" si="24"/>
        <v>0</v>
      </c>
      <c r="AU80" s="4">
        <f t="shared" si="35"/>
        <v>0</v>
      </c>
      <c r="AV80" s="4">
        <f t="shared" si="25"/>
        <v>0</v>
      </c>
      <c r="AW80" s="4">
        <f t="shared" si="26"/>
        <v>0</v>
      </c>
    </row>
    <row r="81" spans="1:49" ht="14.5" x14ac:dyDescent="0.35">
      <c r="A81" s="104" t="str">
        <f t="shared" si="27"/>
        <v/>
      </c>
      <c r="B81" s="5" t="str">
        <f t="shared" si="18"/>
        <v/>
      </c>
      <c r="C81" s="336">
        <f t="shared" si="28"/>
        <v>0</v>
      </c>
      <c r="D81" s="73">
        <v>0</v>
      </c>
      <c r="E81" s="73">
        <v>0</v>
      </c>
      <c r="F81" s="74"/>
      <c r="G81" s="74"/>
      <c r="H81" s="75" t="s">
        <v>99</v>
      </c>
      <c r="I81" s="75" t="s">
        <v>99</v>
      </c>
      <c r="J81" s="75" t="s">
        <v>44</v>
      </c>
      <c r="K81" s="74" t="s">
        <v>99</v>
      </c>
      <c r="L81" s="74" t="s">
        <v>99</v>
      </c>
      <c r="M81" s="287" t="s">
        <v>99</v>
      </c>
      <c r="N81" s="74"/>
      <c r="O81" s="288" t="s">
        <v>99</v>
      </c>
      <c r="P81" s="74" t="s">
        <v>99</v>
      </c>
      <c r="Q81" s="75" t="s">
        <v>44</v>
      </c>
      <c r="R81" s="75" t="s">
        <v>44</v>
      </c>
      <c r="S81" s="75" t="s">
        <v>44</v>
      </c>
      <c r="T81" s="75" t="s">
        <v>44</v>
      </c>
      <c r="U81" s="75" t="s">
        <v>44</v>
      </c>
      <c r="V81" s="75"/>
      <c r="W81" s="75"/>
      <c r="X81" s="75"/>
      <c r="Y81" s="75"/>
      <c r="Z81" s="75"/>
      <c r="AA81" s="75"/>
      <c r="AB81" s="75"/>
      <c r="AC81" s="75"/>
      <c r="AD81" s="75"/>
      <c r="AE81" s="75"/>
      <c r="AF81" s="75"/>
      <c r="AG81" s="75"/>
      <c r="AH81" s="75"/>
      <c r="AI81" s="101">
        <f t="shared" si="29"/>
        <v>0</v>
      </c>
      <c r="AJ81" s="4">
        <f t="shared" si="30"/>
        <v>0</v>
      </c>
      <c r="AK81" s="4">
        <f t="shared" si="31"/>
        <v>0</v>
      </c>
      <c r="AL81" s="4">
        <f t="shared" si="32"/>
        <v>0</v>
      </c>
      <c r="AM81" s="4">
        <f t="shared" si="19"/>
        <v>0</v>
      </c>
      <c r="AN81" s="4">
        <f t="shared" si="20"/>
        <v>0</v>
      </c>
      <c r="AO81" s="4">
        <f t="shared" si="33"/>
        <v>0</v>
      </c>
      <c r="AP81" s="4">
        <f t="shared" si="21"/>
        <v>0</v>
      </c>
      <c r="AQ81" s="4">
        <f t="shared" si="22"/>
        <v>0</v>
      </c>
      <c r="AR81" s="4">
        <f t="shared" si="34"/>
        <v>0</v>
      </c>
      <c r="AS81" s="4">
        <f t="shared" si="23"/>
        <v>0</v>
      </c>
      <c r="AT81" s="4">
        <f t="shared" si="24"/>
        <v>0</v>
      </c>
      <c r="AU81" s="4">
        <f t="shared" si="35"/>
        <v>0</v>
      </c>
      <c r="AV81" s="4">
        <f t="shared" si="25"/>
        <v>0</v>
      </c>
      <c r="AW81" s="4">
        <f t="shared" si="26"/>
        <v>0</v>
      </c>
    </row>
    <row r="82" spans="1:49" ht="14.5" x14ac:dyDescent="0.35">
      <c r="A82" s="104" t="str">
        <f t="shared" si="27"/>
        <v/>
      </c>
      <c r="B82" s="5" t="str">
        <f t="shared" si="18"/>
        <v/>
      </c>
      <c r="C82" s="336">
        <f t="shared" si="28"/>
        <v>0</v>
      </c>
      <c r="D82" s="73">
        <v>0</v>
      </c>
      <c r="E82" s="73">
        <v>0</v>
      </c>
      <c r="F82" s="74"/>
      <c r="G82" s="74"/>
      <c r="H82" s="75" t="s">
        <v>99</v>
      </c>
      <c r="I82" s="75" t="s">
        <v>99</v>
      </c>
      <c r="J82" s="75" t="s">
        <v>44</v>
      </c>
      <c r="K82" s="74" t="s">
        <v>99</v>
      </c>
      <c r="L82" s="74" t="s">
        <v>99</v>
      </c>
      <c r="M82" s="287" t="s">
        <v>99</v>
      </c>
      <c r="N82" s="74"/>
      <c r="O82" s="288" t="s">
        <v>99</v>
      </c>
      <c r="P82" s="74" t="s">
        <v>99</v>
      </c>
      <c r="Q82" s="75" t="s">
        <v>44</v>
      </c>
      <c r="R82" s="75" t="s">
        <v>44</v>
      </c>
      <c r="S82" s="75" t="s">
        <v>44</v>
      </c>
      <c r="T82" s="75" t="s">
        <v>44</v>
      </c>
      <c r="U82" s="75" t="s">
        <v>44</v>
      </c>
      <c r="V82" s="75"/>
      <c r="W82" s="75"/>
      <c r="X82" s="75"/>
      <c r="Y82" s="75"/>
      <c r="Z82" s="75"/>
      <c r="AA82" s="75"/>
      <c r="AB82" s="75"/>
      <c r="AC82" s="75"/>
      <c r="AD82" s="75"/>
      <c r="AE82" s="75"/>
      <c r="AF82" s="75"/>
      <c r="AG82" s="75"/>
      <c r="AH82" s="75"/>
      <c r="AI82" s="101">
        <f t="shared" si="29"/>
        <v>0</v>
      </c>
      <c r="AJ82" s="4">
        <f t="shared" si="30"/>
        <v>0</v>
      </c>
      <c r="AK82" s="4">
        <f t="shared" si="31"/>
        <v>0</v>
      </c>
      <c r="AL82" s="4">
        <f t="shared" si="32"/>
        <v>0</v>
      </c>
      <c r="AM82" s="4">
        <f t="shared" si="19"/>
        <v>0</v>
      </c>
      <c r="AN82" s="4">
        <f t="shared" si="20"/>
        <v>0</v>
      </c>
      <c r="AO82" s="4">
        <f t="shared" si="33"/>
        <v>0</v>
      </c>
      <c r="AP82" s="4">
        <f t="shared" si="21"/>
        <v>0</v>
      </c>
      <c r="AQ82" s="4">
        <f t="shared" si="22"/>
        <v>0</v>
      </c>
      <c r="AR82" s="4">
        <f t="shared" si="34"/>
        <v>0</v>
      </c>
      <c r="AS82" s="4">
        <f t="shared" si="23"/>
        <v>0</v>
      </c>
      <c r="AT82" s="4">
        <f t="shared" si="24"/>
        <v>0</v>
      </c>
      <c r="AU82" s="4">
        <f t="shared" si="35"/>
        <v>0</v>
      </c>
      <c r="AV82" s="4">
        <f t="shared" si="25"/>
        <v>0</v>
      </c>
      <c r="AW82" s="4">
        <f t="shared" si="26"/>
        <v>0</v>
      </c>
    </row>
    <row r="83" spans="1:49" ht="14.5" x14ac:dyDescent="0.35">
      <c r="A83" s="104" t="str">
        <f t="shared" si="27"/>
        <v/>
      </c>
      <c r="B83" s="5" t="str">
        <f t="shared" si="18"/>
        <v/>
      </c>
      <c r="C83" s="336">
        <f t="shared" si="28"/>
        <v>0</v>
      </c>
      <c r="D83" s="73">
        <v>0</v>
      </c>
      <c r="E83" s="73">
        <v>0</v>
      </c>
      <c r="F83" s="74"/>
      <c r="G83" s="74"/>
      <c r="H83" s="75" t="s">
        <v>99</v>
      </c>
      <c r="I83" s="75" t="s">
        <v>99</v>
      </c>
      <c r="J83" s="75" t="s">
        <v>44</v>
      </c>
      <c r="K83" s="74" t="s">
        <v>99</v>
      </c>
      <c r="L83" s="74" t="s">
        <v>99</v>
      </c>
      <c r="M83" s="287" t="s">
        <v>99</v>
      </c>
      <c r="N83" s="74"/>
      <c r="O83" s="288" t="s">
        <v>99</v>
      </c>
      <c r="P83" s="74" t="s">
        <v>99</v>
      </c>
      <c r="Q83" s="75" t="s">
        <v>44</v>
      </c>
      <c r="R83" s="75" t="s">
        <v>44</v>
      </c>
      <c r="S83" s="75" t="s">
        <v>44</v>
      </c>
      <c r="T83" s="75" t="s">
        <v>44</v>
      </c>
      <c r="U83" s="75" t="s">
        <v>44</v>
      </c>
      <c r="V83" s="75"/>
      <c r="W83" s="75"/>
      <c r="X83" s="75"/>
      <c r="Y83" s="75"/>
      <c r="Z83" s="75"/>
      <c r="AA83" s="75"/>
      <c r="AB83" s="75"/>
      <c r="AC83" s="75"/>
      <c r="AD83" s="75"/>
      <c r="AE83" s="75"/>
      <c r="AF83" s="75"/>
      <c r="AG83" s="75"/>
      <c r="AH83" s="75"/>
      <c r="AI83" s="101">
        <f t="shared" si="29"/>
        <v>0</v>
      </c>
      <c r="AJ83" s="4">
        <f t="shared" si="30"/>
        <v>0</v>
      </c>
      <c r="AK83" s="4">
        <f t="shared" si="31"/>
        <v>0</v>
      </c>
      <c r="AL83" s="4">
        <f t="shared" si="32"/>
        <v>0</v>
      </c>
      <c r="AM83" s="4">
        <f t="shared" si="19"/>
        <v>0</v>
      </c>
      <c r="AN83" s="4">
        <f t="shared" si="20"/>
        <v>0</v>
      </c>
      <c r="AO83" s="4">
        <f t="shared" si="33"/>
        <v>0</v>
      </c>
      <c r="AP83" s="4">
        <f t="shared" si="21"/>
        <v>0</v>
      </c>
      <c r="AQ83" s="4">
        <f t="shared" si="22"/>
        <v>0</v>
      </c>
      <c r="AR83" s="4">
        <f t="shared" si="34"/>
        <v>0</v>
      </c>
      <c r="AS83" s="4">
        <f t="shared" si="23"/>
        <v>0</v>
      </c>
      <c r="AT83" s="4">
        <f t="shared" si="24"/>
        <v>0</v>
      </c>
      <c r="AU83" s="4">
        <f t="shared" si="35"/>
        <v>0</v>
      </c>
      <c r="AV83" s="4">
        <f t="shared" si="25"/>
        <v>0</v>
      </c>
      <c r="AW83" s="4">
        <f t="shared" si="26"/>
        <v>0</v>
      </c>
    </row>
    <row r="84" spans="1:49" ht="14.5" x14ac:dyDescent="0.35">
      <c r="A84" s="104" t="str">
        <f t="shared" si="27"/>
        <v/>
      </c>
      <c r="B84" s="5" t="str">
        <f t="shared" si="18"/>
        <v/>
      </c>
      <c r="C84" s="336">
        <f t="shared" si="28"/>
        <v>0</v>
      </c>
      <c r="D84" s="73">
        <v>0</v>
      </c>
      <c r="E84" s="73">
        <v>0</v>
      </c>
      <c r="F84" s="74"/>
      <c r="G84" s="74"/>
      <c r="H84" s="75" t="s">
        <v>99</v>
      </c>
      <c r="I84" s="75" t="s">
        <v>99</v>
      </c>
      <c r="J84" s="75" t="s">
        <v>44</v>
      </c>
      <c r="K84" s="74" t="s">
        <v>99</v>
      </c>
      <c r="L84" s="74" t="s">
        <v>99</v>
      </c>
      <c r="M84" s="287" t="s">
        <v>99</v>
      </c>
      <c r="N84" s="74"/>
      <c r="O84" s="288" t="s">
        <v>99</v>
      </c>
      <c r="P84" s="74" t="s">
        <v>99</v>
      </c>
      <c r="Q84" s="75" t="s">
        <v>44</v>
      </c>
      <c r="R84" s="75" t="s">
        <v>44</v>
      </c>
      <c r="S84" s="75" t="s">
        <v>44</v>
      </c>
      <c r="T84" s="75" t="s">
        <v>44</v>
      </c>
      <c r="U84" s="75" t="s">
        <v>44</v>
      </c>
      <c r="V84" s="75"/>
      <c r="W84" s="75"/>
      <c r="X84" s="75"/>
      <c r="Y84" s="75"/>
      <c r="Z84" s="75"/>
      <c r="AA84" s="75"/>
      <c r="AB84" s="75"/>
      <c r="AC84" s="75"/>
      <c r="AD84" s="75"/>
      <c r="AE84" s="75"/>
      <c r="AF84" s="75"/>
      <c r="AG84" s="75"/>
      <c r="AH84" s="75"/>
      <c r="AI84" s="101">
        <f t="shared" si="29"/>
        <v>0</v>
      </c>
      <c r="AJ84" s="4">
        <f t="shared" si="30"/>
        <v>0</v>
      </c>
      <c r="AK84" s="4">
        <f t="shared" si="31"/>
        <v>0</v>
      </c>
      <c r="AL84" s="4">
        <f t="shared" si="32"/>
        <v>0</v>
      </c>
      <c r="AM84" s="4">
        <f t="shared" si="19"/>
        <v>0</v>
      </c>
      <c r="AN84" s="4">
        <f t="shared" si="20"/>
        <v>0</v>
      </c>
      <c r="AO84" s="4">
        <f t="shared" si="33"/>
        <v>0</v>
      </c>
      <c r="AP84" s="4">
        <f t="shared" si="21"/>
        <v>0</v>
      </c>
      <c r="AQ84" s="4">
        <f t="shared" si="22"/>
        <v>0</v>
      </c>
      <c r="AR84" s="4">
        <f t="shared" si="34"/>
        <v>0</v>
      </c>
      <c r="AS84" s="4">
        <f t="shared" si="23"/>
        <v>0</v>
      </c>
      <c r="AT84" s="4">
        <f t="shared" si="24"/>
        <v>0</v>
      </c>
      <c r="AU84" s="4">
        <f t="shared" si="35"/>
        <v>0</v>
      </c>
      <c r="AV84" s="4">
        <f t="shared" si="25"/>
        <v>0</v>
      </c>
      <c r="AW84" s="4">
        <f t="shared" si="26"/>
        <v>0</v>
      </c>
    </row>
    <row r="85" spans="1:49" ht="14.5" x14ac:dyDescent="0.35">
      <c r="A85" s="104" t="str">
        <f t="shared" si="27"/>
        <v/>
      </c>
      <c r="B85" s="5" t="str">
        <f t="shared" si="18"/>
        <v/>
      </c>
      <c r="C85" s="336">
        <f t="shared" si="28"/>
        <v>0</v>
      </c>
      <c r="D85" s="73">
        <v>0</v>
      </c>
      <c r="E85" s="73">
        <v>0</v>
      </c>
      <c r="F85" s="74"/>
      <c r="G85" s="74"/>
      <c r="H85" s="75" t="s">
        <v>99</v>
      </c>
      <c r="I85" s="75" t="s">
        <v>99</v>
      </c>
      <c r="J85" s="75" t="s">
        <v>44</v>
      </c>
      <c r="K85" s="74" t="s">
        <v>99</v>
      </c>
      <c r="L85" s="74" t="s">
        <v>99</v>
      </c>
      <c r="M85" s="287" t="s">
        <v>99</v>
      </c>
      <c r="N85" s="74"/>
      <c r="O85" s="288" t="s">
        <v>99</v>
      </c>
      <c r="P85" s="74" t="s">
        <v>99</v>
      </c>
      <c r="Q85" s="75" t="s">
        <v>44</v>
      </c>
      <c r="R85" s="75" t="s">
        <v>44</v>
      </c>
      <c r="S85" s="75" t="s">
        <v>44</v>
      </c>
      <c r="T85" s="75" t="s">
        <v>44</v>
      </c>
      <c r="U85" s="75" t="s">
        <v>44</v>
      </c>
      <c r="V85" s="75"/>
      <c r="W85" s="75"/>
      <c r="X85" s="75"/>
      <c r="Y85" s="75"/>
      <c r="Z85" s="75"/>
      <c r="AA85" s="75"/>
      <c r="AB85" s="75"/>
      <c r="AC85" s="75"/>
      <c r="AD85" s="75"/>
      <c r="AE85" s="75"/>
      <c r="AF85" s="75"/>
      <c r="AG85" s="75"/>
      <c r="AH85" s="75"/>
      <c r="AI85" s="101">
        <f t="shared" si="29"/>
        <v>0</v>
      </c>
      <c r="AJ85" s="4">
        <f t="shared" si="30"/>
        <v>0</v>
      </c>
      <c r="AK85" s="4">
        <f t="shared" si="31"/>
        <v>0</v>
      </c>
      <c r="AL85" s="4">
        <f t="shared" si="32"/>
        <v>0</v>
      </c>
      <c r="AM85" s="4">
        <f t="shared" si="19"/>
        <v>0</v>
      </c>
      <c r="AN85" s="4">
        <f t="shared" si="20"/>
        <v>0</v>
      </c>
      <c r="AO85" s="4">
        <f t="shared" si="33"/>
        <v>0</v>
      </c>
      <c r="AP85" s="4">
        <f t="shared" si="21"/>
        <v>0</v>
      </c>
      <c r="AQ85" s="4">
        <f t="shared" si="22"/>
        <v>0</v>
      </c>
      <c r="AR85" s="4">
        <f t="shared" si="34"/>
        <v>0</v>
      </c>
      <c r="AS85" s="4">
        <f t="shared" si="23"/>
        <v>0</v>
      </c>
      <c r="AT85" s="4">
        <f t="shared" si="24"/>
        <v>0</v>
      </c>
      <c r="AU85" s="4">
        <f t="shared" si="35"/>
        <v>0</v>
      </c>
      <c r="AV85" s="4">
        <f t="shared" si="25"/>
        <v>0</v>
      </c>
      <c r="AW85" s="4">
        <f t="shared" si="26"/>
        <v>0</v>
      </c>
    </row>
    <row r="86" spans="1:49" ht="14.5" x14ac:dyDescent="0.35">
      <c r="A86" s="104" t="str">
        <f t="shared" si="27"/>
        <v/>
      </c>
      <c r="B86" s="5" t="str">
        <f t="shared" si="18"/>
        <v/>
      </c>
      <c r="C86" s="336">
        <f t="shared" si="28"/>
        <v>0</v>
      </c>
      <c r="D86" s="73">
        <v>0</v>
      </c>
      <c r="E86" s="73">
        <v>0</v>
      </c>
      <c r="F86" s="74"/>
      <c r="G86" s="74"/>
      <c r="H86" s="75" t="s">
        <v>99</v>
      </c>
      <c r="I86" s="75" t="s">
        <v>99</v>
      </c>
      <c r="J86" s="75" t="s">
        <v>44</v>
      </c>
      <c r="K86" s="74" t="s">
        <v>99</v>
      </c>
      <c r="L86" s="74" t="s">
        <v>99</v>
      </c>
      <c r="M86" s="287" t="s">
        <v>99</v>
      </c>
      <c r="N86" s="74"/>
      <c r="O86" s="288" t="s">
        <v>99</v>
      </c>
      <c r="P86" s="74" t="s">
        <v>99</v>
      </c>
      <c r="Q86" s="75" t="s">
        <v>44</v>
      </c>
      <c r="R86" s="75" t="s">
        <v>44</v>
      </c>
      <c r="S86" s="75" t="s">
        <v>44</v>
      </c>
      <c r="T86" s="75" t="s">
        <v>44</v>
      </c>
      <c r="U86" s="75" t="s">
        <v>44</v>
      </c>
      <c r="V86" s="75"/>
      <c r="W86" s="75"/>
      <c r="X86" s="75"/>
      <c r="Y86" s="75"/>
      <c r="Z86" s="75"/>
      <c r="AA86" s="75"/>
      <c r="AB86" s="75"/>
      <c r="AC86" s="75"/>
      <c r="AD86" s="75"/>
      <c r="AE86" s="75"/>
      <c r="AF86" s="75"/>
      <c r="AG86" s="75"/>
      <c r="AH86" s="75"/>
      <c r="AI86" s="101">
        <f t="shared" si="29"/>
        <v>0</v>
      </c>
      <c r="AJ86" s="4">
        <f t="shared" si="30"/>
        <v>0</v>
      </c>
      <c r="AK86" s="4">
        <f t="shared" si="31"/>
        <v>0</v>
      </c>
      <c r="AL86" s="4">
        <f t="shared" si="32"/>
        <v>0</v>
      </c>
      <c r="AM86" s="4">
        <f t="shared" si="19"/>
        <v>0</v>
      </c>
      <c r="AN86" s="4">
        <f t="shared" si="20"/>
        <v>0</v>
      </c>
      <c r="AO86" s="4">
        <f t="shared" si="33"/>
        <v>0</v>
      </c>
      <c r="AP86" s="4">
        <f t="shared" si="21"/>
        <v>0</v>
      </c>
      <c r="AQ86" s="4">
        <f t="shared" si="22"/>
        <v>0</v>
      </c>
      <c r="AR86" s="4">
        <f t="shared" si="34"/>
        <v>0</v>
      </c>
      <c r="AS86" s="4">
        <f t="shared" si="23"/>
        <v>0</v>
      </c>
      <c r="AT86" s="4">
        <f t="shared" si="24"/>
        <v>0</v>
      </c>
      <c r="AU86" s="4">
        <f t="shared" si="35"/>
        <v>0</v>
      </c>
      <c r="AV86" s="4">
        <f t="shared" si="25"/>
        <v>0</v>
      </c>
      <c r="AW86" s="4">
        <f t="shared" si="26"/>
        <v>0</v>
      </c>
    </row>
    <row r="87" spans="1:49" ht="14.5" x14ac:dyDescent="0.35">
      <c r="A87" s="104" t="str">
        <f t="shared" si="27"/>
        <v/>
      </c>
      <c r="B87" s="5" t="str">
        <f t="shared" si="18"/>
        <v/>
      </c>
      <c r="C87" s="336">
        <f t="shared" si="28"/>
        <v>0</v>
      </c>
      <c r="D87" s="73">
        <v>0</v>
      </c>
      <c r="E87" s="73">
        <v>0</v>
      </c>
      <c r="F87" s="74"/>
      <c r="G87" s="74"/>
      <c r="H87" s="75" t="s">
        <v>99</v>
      </c>
      <c r="I87" s="75" t="s">
        <v>99</v>
      </c>
      <c r="J87" s="75" t="s">
        <v>44</v>
      </c>
      <c r="K87" s="74" t="s">
        <v>99</v>
      </c>
      <c r="L87" s="74" t="s">
        <v>99</v>
      </c>
      <c r="M87" s="287" t="s">
        <v>99</v>
      </c>
      <c r="N87" s="74"/>
      <c r="O87" s="288" t="s">
        <v>99</v>
      </c>
      <c r="P87" s="74" t="s">
        <v>99</v>
      </c>
      <c r="Q87" s="75" t="s">
        <v>44</v>
      </c>
      <c r="R87" s="75" t="s">
        <v>44</v>
      </c>
      <c r="S87" s="75" t="s">
        <v>44</v>
      </c>
      <c r="T87" s="75" t="s">
        <v>44</v>
      </c>
      <c r="U87" s="75" t="s">
        <v>44</v>
      </c>
      <c r="V87" s="75"/>
      <c r="W87" s="75"/>
      <c r="X87" s="75"/>
      <c r="Y87" s="75"/>
      <c r="Z87" s="75"/>
      <c r="AA87" s="75"/>
      <c r="AB87" s="75"/>
      <c r="AC87" s="75"/>
      <c r="AD87" s="75"/>
      <c r="AE87" s="75"/>
      <c r="AF87" s="75"/>
      <c r="AG87" s="75"/>
      <c r="AH87" s="75"/>
      <c r="AI87" s="101">
        <f t="shared" si="29"/>
        <v>0</v>
      </c>
      <c r="AJ87" s="4">
        <f t="shared" si="30"/>
        <v>0</v>
      </c>
      <c r="AK87" s="4">
        <f t="shared" si="31"/>
        <v>0</v>
      </c>
      <c r="AL87" s="4">
        <f t="shared" si="32"/>
        <v>0</v>
      </c>
      <c r="AM87" s="4">
        <f t="shared" si="19"/>
        <v>0</v>
      </c>
      <c r="AN87" s="4">
        <f t="shared" si="20"/>
        <v>0</v>
      </c>
      <c r="AO87" s="4">
        <f t="shared" si="33"/>
        <v>0</v>
      </c>
      <c r="AP87" s="4">
        <f t="shared" si="21"/>
        <v>0</v>
      </c>
      <c r="AQ87" s="4">
        <f t="shared" si="22"/>
        <v>0</v>
      </c>
      <c r="AR87" s="4">
        <f t="shared" si="34"/>
        <v>0</v>
      </c>
      <c r="AS87" s="4">
        <f t="shared" si="23"/>
        <v>0</v>
      </c>
      <c r="AT87" s="4">
        <f t="shared" si="24"/>
        <v>0</v>
      </c>
      <c r="AU87" s="4">
        <f t="shared" si="35"/>
        <v>0</v>
      </c>
      <c r="AV87" s="4">
        <f t="shared" si="25"/>
        <v>0</v>
      </c>
      <c r="AW87" s="4">
        <f t="shared" si="26"/>
        <v>0</v>
      </c>
    </row>
    <row r="88" spans="1:49" ht="14.5" x14ac:dyDescent="0.35">
      <c r="A88" s="104" t="str">
        <f t="shared" si="27"/>
        <v/>
      </c>
      <c r="B88" s="5" t="str">
        <f t="shared" si="18"/>
        <v/>
      </c>
      <c r="C88" s="336">
        <f t="shared" si="28"/>
        <v>0</v>
      </c>
      <c r="D88" s="73">
        <v>0</v>
      </c>
      <c r="E88" s="73">
        <v>0</v>
      </c>
      <c r="F88" s="74"/>
      <c r="G88" s="74"/>
      <c r="H88" s="75" t="s">
        <v>99</v>
      </c>
      <c r="I88" s="75" t="s">
        <v>99</v>
      </c>
      <c r="J88" s="75" t="s">
        <v>44</v>
      </c>
      <c r="K88" s="74" t="s">
        <v>99</v>
      </c>
      <c r="L88" s="74" t="s">
        <v>99</v>
      </c>
      <c r="M88" s="287" t="s">
        <v>99</v>
      </c>
      <c r="N88" s="74"/>
      <c r="O88" s="288" t="s">
        <v>99</v>
      </c>
      <c r="P88" s="74" t="s">
        <v>99</v>
      </c>
      <c r="Q88" s="75" t="s">
        <v>44</v>
      </c>
      <c r="R88" s="75" t="s">
        <v>44</v>
      </c>
      <c r="S88" s="75" t="s">
        <v>44</v>
      </c>
      <c r="T88" s="75" t="s">
        <v>44</v>
      </c>
      <c r="U88" s="75" t="s">
        <v>44</v>
      </c>
      <c r="V88" s="75"/>
      <c r="W88" s="75"/>
      <c r="X88" s="75"/>
      <c r="Y88" s="75"/>
      <c r="Z88" s="75"/>
      <c r="AA88" s="75"/>
      <c r="AB88" s="75"/>
      <c r="AC88" s="75"/>
      <c r="AD88" s="75"/>
      <c r="AE88" s="75"/>
      <c r="AF88" s="75"/>
      <c r="AG88" s="75"/>
      <c r="AH88" s="75"/>
      <c r="AI88" s="101">
        <f t="shared" si="29"/>
        <v>0</v>
      </c>
      <c r="AJ88" s="4">
        <f t="shared" si="30"/>
        <v>0</v>
      </c>
      <c r="AK88" s="4">
        <f t="shared" si="31"/>
        <v>0</v>
      </c>
      <c r="AL88" s="4">
        <f t="shared" si="32"/>
        <v>0</v>
      </c>
      <c r="AM88" s="4">
        <f t="shared" si="19"/>
        <v>0</v>
      </c>
      <c r="AN88" s="4">
        <f t="shared" si="20"/>
        <v>0</v>
      </c>
      <c r="AO88" s="4">
        <f t="shared" si="33"/>
        <v>0</v>
      </c>
      <c r="AP88" s="4">
        <f t="shared" si="21"/>
        <v>0</v>
      </c>
      <c r="AQ88" s="4">
        <f t="shared" si="22"/>
        <v>0</v>
      </c>
      <c r="AR88" s="4">
        <f t="shared" si="34"/>
        <v>0</v>
      </c>
      <c r="AS88" s="4">
        <f t="shared" si="23"/>
        <v>0</v>
      </c>
      <c r="AT88" s="4">
        <f t="shared" si="24"/>
        <v>0</v>
      </c>
      <c r="AU88" s="4">
        <f t="shared" si="35"/>
        <v>0</v>
      </c>
      <c r="AV88" s="4">
        <f t="shared" si="25"/>
        <v>0</v>
      </c>
      <c r="AW88" s="4">
        <f t="shared" si="26"/>
        <v>0</v>
      </c>
    </row>
    <row r="89" spans="1:49" ht="14.5" x14ac:dyDescent="0.35">
      <c r="A89" s="104" t="str">
        <f t="shared" si="27"/>
        <v/>
      </c>
      <c r="B89" s="5" t="str">
        <f t="shared" si="18"/>
        <v/>
      </c>
      <c r="C89" s="336">
        <f t="shared" si="28"/>
        <v>0</v>
      </c>
      <c r="D89" s="73">
        <v>0</v>
      </c>
      <c r="E89" s="73">
        <v>0</v>
      </c>
      <c r="F89" s="74"/>
      <c r="G89" s="74"/>
      <c r="H89" s="75" t="s">
        <v>99</v>
      </c>
      <c r="I89" s="75" t="s">
        <v>99</v>
      </c>
      <c r="J89" s="75" t="s">
        <v>44</v>
      </c>
      <c r="K89" s="74" t="s">
        <v>99</v>
      </c>
      <c r="L89" s="74" t="s">
        <v>99</v>
      </c>
      <c r="M89" s="287" t="s">
        <v>99</v>
      </c>
      <c r="N89" s="74"/>
      <c r="O89" s="288" t="s">
        <v>99</v>
      </c>
      <c r="P89" s="74" t="s">
        <v>99</v>
      </c>
      <c r="Q89" s="75" t="s">
        <v>44</v>
      </c>
      <c r="R89" s="75" t="s">
        <v>44</v>
      </c>
      <c r="S89" s="75" t="s">
        <v>44</v>
      </c>
      <c r="T89" s="75" t="s">
        <v>44</v>
      </c>
      <c r="U89" s="75" t="s">
        <v>44</v>
      </c>
      <c r="V89" s="75"/>
      <c r="W89" s="75"/>
      <c r="X89" s="75"/>
      <c r="Y89" s="75"/>
      <c r="Z89" s="75"/>
      <c r="AA89" s="75"/>
      <c r="AB89" s="75"/>
      <c r="AC89" s="75"/>
      <c r="AD89" s="75"/>
      <c r="AE89" s="75"/>
      <c r="AF89" s="75"/>
      <c r="AG89" s="75"/>
      <c r="AH89" s="75"/>
      <c r="AI89" s="101">
        <f t="shared" si="29"/>
        <v>0</v>
      </c>
      <c r="AJ89" s="4">
        <f t="shared" si="30"/>
        <v>0</v>
      </c>
      <c r="AK89" s="4">
        <f t="shared" si="31"/>
        <v>0</v>
      </c>
      <c r="AL89" s="4">
        <f t="shared" si="32"/>
        <v>0</v>
      </c>
      <c r="AM89" s="4">
        <f t="shared" si="19"/>
        <v>0</v>
      </c>
      <c r="AN89" s="4">
        <f t="shared" si="20"/>
        <v>0</v>
      </c>
      <c r="AO89" s="4">
        <f t="shared" si="33"/>
        <v>0</v>
      </c>
      <c r="AP89" s="4">
        <f t="shared" si="21"/>
        <v>0</v>
      </c>
      <c r="AQ89" s="4">
        <f t="shared" si="22"/>
        <v>0</v>
      </c>
      <c r="AR89" s="4">
        <f t="shared" si="34"/>
        <v>0</v>
      </c>
      <c r="AS89" s="4">
        <f t="shared" si="23"/>
        <v>0</v>
      </c>
      <c r="AT89" s="4">
        <f t="shared" si="24"/>
        <v>0</v>
      </c>
      <c r="AU89" s="4">
        <f t="shared" si="35"/>
        <v>0</v>
      </c>
      <c r="AV89" s="4">
        <f t="shared" si="25"/>
        <v>0</v>
      </c>
      <c r="AW89" s="4">
        <f t="shared" si="26"/>
        <v>0</v>
      </c>
    </row>
    <row r="90" spans="1:49" ht="14.5" x14ac:dyDescent="0.35">
      <c r="A90" s="104" t="str">
        <f t="shared" si="27"/>
        <v/>
      </c>
      <c r="B90" s="5" t="str">
        <f t="shared" si="18"/>
        <v/>
      </c>
      <c r="C90" s="336">
        <f t="shared" si="28"/>
        <v>0</v>
      </c>
      <c r="D90" s="73">
        <v>0</v>
      </c>
      <c r="E90" s="73">
        <v>0</v>
      </c>
      <c r="F90" s="74"/>
      <c r="G90" s="74"/>
      <c r="H90" s="75" t="s">
        <v>99</v>
      </c>
      <c r="I90" s="75" t="s">
        <v>99</v>
      </c>
      <c r="J90" s="75" t="s">
        <v>44</v>
      </c>
      <c r="K90" s="74" t="s">
        <v>99</v>
      </c>
      <c r="L90" s="74" t="s">
        <v>99</v>
      </c>
      <c r="M90" s="287" t="s">
        <v>99</v>
      </c>
      <c r="N90" s="74"/>
      <c r="O90" s="288" t="s">
        <v>99</v>
      </c>
      <c r="P90" s="74" t="s">
        <v>99</v>
      </c>
      <c r="Q90" s="75" t="s">
        <v>44</v>
      </c>
      <c r="R90" s="75" t="s">
        <v>44</v>
      </c>
      <c r="S90" s="75" t="s">
        <v>44</v>
      </c>
      <c r="T90" s="75" t="s">
        <v>44</v>
      </c>
      <c r="U90" s="75" t="s">
        <v>44</v>
      </c>
      <c r="V90" s="75"/>
      <c r="W90" s="75"/>
      <c r="X90" s="75"/>
      <c r="Y90" s="75"/>
      <c r="Z90" s="75"/>
      <c r="AA90" s="75"/>
      <c r="AB90" s="75"/>
      <c r="AC90" s="75"/>
      <c r="AD90" s="75"/>
      <c r="AE90" s="75"/>
      <c r="AF90" s="75"/>
      <c r="AG90" s="75"/>
      <c r="AH90" s="75"/>
      <c r="AI90" s="101">
        <f t="shared" si="29"/>
        <v>0</v>
      </c>
      <c r="AJ90" s="4">
        <f t="shared" si="30"/>
        <v>0</v>
      </c>
      <c r="AK90" s="4">
        <f t="shared" si="31"/>
        <v>0</v>
      </c>
      <c r="AL90" s="4">
        <f t="shared" si="32"/>
        <v>0</v>
      </c>
      <c r="AM90" s="4">
        <f t="shared" si="19"/>
        <v>0</v>
      </c>
      <c r="AN90" s="4">
        <f t="shared" si="20"/>
        <v>0</v>
      </c>
      <c r="AO90" s="4">
        <f t="shared" si="33"/>
        <v>0</v>
      </c>
      <c r="AP90" s="4">
        <f t="shared" si="21"/>
        <v>0</v>
      </c>
      <c r="AQ90" s="4">
        <f t="shared" si="22"/>
        <v>0</v>
      </c>
      <c r="AR90" s="4">
        <f t="shared" si="34"/>
        <v>0</v>
      </c>
      <c r="AS90" s="4">
        <f t="shared" si="23"/>
        <v>0</v>
      </c>
      <c r="AT90" s="4">
        <f t="shared" si="24"/>
        <v>0</v>
      </c>
      <c r="AU90" s="4">
        <f t="shared" si="35"/>
        <v>0</v>
      </c>
      <c r="AV90" s="4">
        <f t="shared" si="25"/>
        <v>0</v>
      </c>
      <c r="AW90" s="4">
        <f t="shared" si="26"/>
        <v>0</v>
      </c>
    </row>
    <row r="91" spans="1:49" ht="14.5" x14ac:dyDescent="0.35">
      <c r="A91" s="104" t="str">
        <f t="shared" si="27"/>
        <v/>
      </c>
      <c r="B91" s="5" t="str">
        <f t="shared" si="18"/>
        <v/>
      </c>
      <c r="C91" s="336">
        <f t="shared" si="28"/>
        <v>0</v>
      </c>
      <c r="D91" s="73">
        <v>0</v>
      </c>
      <c r="E91" s="73">
        <v>0</v>
      </c>
      <c r="F91" s="74"/>
      <c r="G91" s="74"/>
      <c r="H91" s="75" t="s">
        <v>99</v>
      </c>
      <c r="I91" s="75" t="s">
        <v>99</v>
      </c>
      <c r="J91" s="75" t="s">
        <v>44</v>
      </c>
      <c r="K91" s="74" t="s">
        <v>99</v>
      </c>
      <c r="L91" s="74" t="s">
        <v>99</v>
      </c>
      <c r="M91" s="287" t="s">
        <v>99</v>
      </c>
      <c r="N91" s="74"/>
      <c r="O91" s="288" t="s">
        <v>99</v>
      </c>
      <c r="P91" s="74" t="s">
        <v>99</v>
      </c>
      <c r="Q91" s="75" t="s">
        <v>44</v>
      </c>
      <c r="R91" s="75" t="s">
        <v>44</v>
      </c>
      <c r="S91" s="75" t="s">
        <v>44</v>
      </c>
      <c r="T91" s="75" t="s">
        <v>44</v>
      </c>
      <c r="U91" s="75" t="s">
        <v>44</v>
      </c>
      <c r="V91" s="75"/>
      <c r="W91" s="75"/>
      <c r="X91" s="75"/>
      <c r="Y91" s="75"/>
      <c r="Z91" s="75"/>
      <c r="AA91" s="75"/>
      <c r="AB91" s="75"/>
      <c r="AC91" s="75"/>
      <c r="AD91" s="75"/>
      <c r="AE91" s="75"/>
      <c r="AF91" s="75"/>
      <c r="AG91" s="75"/>
      <c r="AH91" s="75"/>
      <c r="AI91" s="101">
        <f t="shared" si="29"/>
        <v>0</v>
      </c>
      <c r="AJ91" s="4">
        <f t="shared" si="30"/>
        <v>0</v>
      </c>
      <c r="AK91" s="4">
        <f t="shared" si="31"/>
        <v>0</v>
      </c>
      <c r="AL91" s="4">
        <f t="shared" si="32"/>
        <v>0</v>
      </c>
      <c r="AM91" s="4">
        <f t="shared" si="19"/>
        <v>0</v>
      </c>
      <c r="AN91" s="4">
        <f t="shared" si="20"/>
        <v>0</v>
      </c>
      <c r="AO91" s="4">
        <f t="shared" si="33"/>
        <v>0</v>
      </c>
      <c r="AP91" s="4">
        <f t="shared" si="21"/>
        <v>0</v>
      </c>
      <c r="AQ91" s="4">
        <f t="shared" si="22"/>
        <v>0</v>
      </c>
      <c r="AR91" s="4">
        <f t="shared" si="34"/>
        <v>0</v>
      </c>
      <c r="AS91" s="4">
        <f t="shared" si="23"/>
        <v>0</v>
      </c>
      <c r="AT91" s="4">
        <f t="shared" si="24"/>
        <v>0</v>
      </c>
      <c r="AU91" s="4">
        <f t="shared" si="35"/>
        <v>0</v>
      </c>
      <c r="AV91" s="4">
        <f t="shared" si="25"/>
        <v>0</v>
      </c>
      <c r="AW91" s="4">
        <f t="shared" si="26"/>
        <v>0</v>
      </c>
    </row>
    <row r="92" spans="1:49" ht="14.5" x14ac:dyDescent="0.35">
      <c r="A92" s="104" t="str">
        <f t="shared" si="27"/>
        <v/>
      </c>
      <c r="B92" s="5" t="str">
        <f t="shared" si="18"/>
        <v/>
      </c>
      <c r="C92" s="336">
        <f t="shared" si="28"/>
        <v>0</v>
      </c>
      <c r="D92" s="73">
        <v>0</v>
      </c>
      <c r="E92" s="73">
        <v>0</v>
      </c>
      <c r="F92" s="74"/>
      <c r="G92" s="74"/>
      <c r="H92" s="75" t="s">
        <v>99</v>
      </c>
      <c r="I92" s="75" t="s">
        <v>99</v>
      </c>
      <c r="J92" s="75" t="s">
        <v>44</v>
      </c>
      <c r="K92" s="74" t="s">
        <v>99</v>
      </c>
      <c r="L92" s="74" t="s">
        <v>99</v>
      </c>
      <c r="M92" s="287" t="s">
        <v>99</v>
      </c>
      <c r="N92" s="74"/>
      <c r="O92" s="288" t="s">
        <v>99</v>
      </c>
      <c r="P92" s="74" t="s">
        <v>99</v>
      </c>
      <c r="Q92" s="75" t="s">
        <v>44</v>
      </c>
      <c r="R92" s="75" t="s">
        <v>44</v>
      </c>
      <c r="S92" s="75" t="s">
        <v>44</v>
      </c>
      <c r="T92" s="75" t="s">
        <v>44</v>
      </c>
      <c r="U92" s="75" t="s">
        <v>44</v>
      </c>
      <c r="V92" s="75"/>
      <c r="W92" s="75"/>
      <c r="X92" s="75"/>
      <c r="Y92" s="75"/>
      <c r="Z92" s="75"/>
      <c r="AA92" s="75"/>
      <c r="AB92" s="75"/>
      <c r="AC92" s="75"/>
      <c r="AD92" s="75"/>
      <c r="AE92" s="75"/>
      <c r="AF92" s="75"/>
      <c r="AG92" s="75"/>
      <c r="AH92" s="75"/>
      <c r="AI92" s="101">
        <f t="shared" si="29"/>
        <v>0</v>
      </c>
      <c r="AJ92" s="4">
        <f t="shared" si="30"/>
        <v>0</v>
      </c>
      <c r="AK92" s="4">
        <f t="shared" si="31"/>
        <v>0</v>
      </c>
      <c r="AL92" s="4">
        <f t="shared" si="32"/>
        <v>0</v>
      </c>
      <c r="AM92" s="4">
        <f t="shared" si="19"/>
        <v>0</v>
      </c>
      <c r="AN92" s="4">
        <f t="shared" si="20"/>
        <v>0</v>
      </c>
      <c r="AO92" s="4">
        <f t="shared" si="33"/>
        <v>0</v>
      </c>
      <c r="AP92" s="4">
        <f t="shared" si="21"/>
        <v>0</v>
      </c>
      <c r="AQ92" s="4">
        <f t="shared" si="22"/>
        <v>0</v>
      </c>
      <c r="AR92" s="4">
        <f t="shared" si="34"/>
        <v>0</v>
      </c>
      <c r="AS92" s="4">
        <f t="shared" si="23"/>
        <v>0</v>
      </c>
      <c r="AT92" s="4">
        <f t="shared" si="24"/>
        <v>0</v>
      </c>
      <c r="AU92" s="4">
        <f t="shared" si="35"/>
        <v>0</v>
      </c>
      <c r="AV92" s="4">
        <f t="shared" si="25"/>
        <v>0</v>
      </c>
      <c r="AW92" s="4">
        <f t="shared" si="26"/>
        <v>0</v>
      </c>
    </row>
    <row r="93" spans="1:49" ht="14.5" x14ac:dyDescent="0.35">
      <c r="A93" s="104" t="str">
        <f t="shared" si="27"/>
        <v/>
      </c>
      <c r="B93" s="5" t="str">
        <f t="shared" si="18"/>
        <v/>
      </c>
      <c r="C93" s="336">
        <f t="shared" si="28"/>
        <v>0</v>
      </c>
      <c r="D93" s="73">
        <v>0</v>
      </c>
      <c r="E93" s="73">
        <v>0</v>
      </c>
      <c r="F93" s="74"/>
      <c r="G93" s="74"/>
      <c r="H93" s="75" t="s">
        <v>99</v>
      </c>
      <c r="I93" s="75" t="s">
        <v>99</v>
      </c>
      <c r="J93" s="75" t="s">
        <v>44</v>
      </c>
      <c r="K93" s="74" t="s">
        <v>99</v>
      </c>
      <c r="L93" s="74" t="s">
        <v>99</v>
      </c>
      <c r="M93" s="287" t="s">
        <v>99</v>
      </c>
      <c r="N93" s="74"/>
      <c r="O93" s="288" t="s">
        <v>99</v>
      </c>
      <c r="P93" s="74" t="s">
        <v>99</v>
      </c>
      <c r="Q93" s="75" t="s">
        <v>44</v>
      </c>
      <c r="R93" s="75" t="s">
        <v>44</v>
      </c>
      <c r="S93" s="75" t="s">
        <v>44</v>
      </c>
      <c r="T93" s="75" t="s">
        <v>44</v>
      </c>
      <c r="U93" s="75" t="s">
        <v>44</v>
      </c>
      <c r="V93" s="75"/>
      <c r="W93" s="75"/>
      <c r="X93" s="75"/>
      <c r="Y93" s="75"/>
      <c r="Z93" s="75"/>
      <c r="AA93" s="75"/>
      <c r="AB93" s="75"/>
      <c r="AC93" s="75"/>
      <c r="AD93" s="75"/>
      <c r="AE93" s="75"/>
      <c r="AF93" s="75"/>
      <c r="AG93" s="75"/>
      <c r="AH93" s="75"/>
      <c r="AI93" s="101">
        <f t="shared" si="29"/>
        <v>0</v>
      </c>
      <c r="AJ93" s="4">
        <f t="shared" si="30"/>
        <v>0</v>
      </c>
      <c r="AK93" s="4">
        <f t="shared" si="31"/>
        <v>0</v>
      </c>
      <c r="AL93" s="4">
        <f t="shared" si="32"/>
        <v>0</v>
      </c>
      <c r="AM93" s="4">
        <f t="shared" si="19"/>
        <v>0</v>
      </c>
      <c r="AN93" s="4">
        <f t="shared" si="20"/>
        <v>0</v>
      </c>
      <c r="AO93" s="4">
        <f t="shared" si="33"/>
        <v>0</v>
      </c>
      <c r="AP93" s="4">
        <f t="shared" si="21"/>
        <v>0</v>
      </c>
      <c r="AQ93" s="4">
        <f t="shared" si="22"/>
        <v>0</v>
      </c>
      <c r="AR93" s="4">
        <f t="shared" si="34"/>
        <v>0</v>
      </c>
      <c r="AS93" s="4">
        <f t="shared" si="23"/>
        <v>0</v>
      </c>
      <c r="AT93" s="4">
        <f t="shared" si="24"/>
        <v>0</v>
      </c>
      <c r="AU93" s="4">
        <f t="shared" si="35"/>
        <v>0</v>
      </c>
      <c r="AV93" s="4">
        <f t="shared" si="25"/>
        <v>0</v>
      </c>
      <c r="AW93" s="4">
        <f t="shared" si="26"/>
        <v>0</v>
      </c>
    </row>
    <row r="94" spans="1:49" ht="14.5" x14ac:dyDescent="0.35">
      <c r="A94" s="104" t="str">
        <f t="shared" si="27"/>
        <v/>
      </c>
      <c r="B94" s="5" t="str">
        <f t="shared" si="18"/>
        <v/>
      </c>
      <c r="C94" s="336">
        <f t="shared" si="28"/>
        <v>0</v>
      </c>
      <c r="D94" s="73">
        <v>0</v>
      </c>
      <c r="E94" s="73">
        <v>0</v>
      </c>
      <c r="F94" s="74"/>
      <c r="G94" s="74"/>
      <c r="H94" s="75" t="s">
        <v>99</v>
      </c>
      <c r="I94" s="75" t="s">
        <v>99</v>
      </c>
      <c r="J94" s="75" t="s">
        <v>44</v>
      </c>
      <c r="K94" s="74" t="s">
        <v>99</v>
      </c>
      <c r="L94" s="74" t="s">
        <v>99</v>
      </c>
      <c r="M94" s="287" t="s">
        <v>99</v>
      </c>
      <c r="N94" s="74"/>
      <c r="O94" s="288" t="s">
        <v>99</v>
      </c>
      <c r="P94" s="74" t="s">
        <v>99</v>
      </c>
      <c r="Q94" s="75" t="s">
        <v>44</v>
      </c>
      <c r="R94" s="75" t="s">
        <v>44</v>
      </c>
      <c r="S94" s="75" t="s">
        <v>44</v>
      </c>
      <c r="T94" s="75" t="s">
        <v>44</v>
      </c>
      <c r="U94" s="75" t="s">
        <v>44</v>
      </c>
      <c r="V94" s="75"/>
      <c r="W94" s="75"/>
      <c r="X94" s="75"/>
      <c r="Y94" s="75"/>
      <c r="Z94" s="75"/>
      <c r="AA94" s="75"/>
      <c r="AB94" s="75"/>
      <c r="AC94" s="75"/>
      <c r="AD94" s="75"/>
      <c r="AE94" s="75"/>
      <c r="AF94" s="75"/>
      <c r="AG94" s="75"/>
      <c r="AH94" s="75"/>
    </row>
    <row r="95" spans="1:49" ht="14.5" x14ac:dyDescent="0.35">
      <c r="A95" s="104" t="str">
        <f t="shared" si="27"/>
        <v/>
      </c>
      <c r="B95" s="5" t="str">
        <f t="shared" si="18"/>
        <v/>
      </c>
      <c r="C95" s="336">
        <f t="shared" si="28"/>
        <v>0</v>
      </c>
      <c r="D95" s="73">
        <v>0</v>
      </c>
      <c r="E95" s="73">
        <v>0</v>
      </c>
      <c r="F95" s="74"/>
      <c r="G95" s="74"/>
      <c r="H95" s="75" t="s">
        <v>99</v>
      </c>
      <c r="I95" s="75" t="s">
        <v>99</v>
      </c>
      <c r="J95" s="75" t="s">
        <v>44</v>
      </c>
      <c r="K95" s="74" t="s">
        <v>99</v>
      </c>
      <c r="L95" s="74" t="s">
        <v>99</v>
      </c>
      <c r="M95" s="287" t="s">
        <v>99</v>
      </c>
      <c r="N95" s="74"/>
      <c r="O95" s="288" t="s">
        <v>99</v>
      </c>
      <c r="P95" s="74" t="s">
        <v>99</v>
      </c>
      <c r="Q95" s="75" t="s">
        <v>44</v>
      </c>
      <c r="R95" s="75" t="s">
        <v>44</v>
      </c>
      <c r="S95" s="75" t="s">
        <v>44</v>
      </c>
      <c r="T95" s="75" t="s">
        <v>44</v>
      </c>
      <c r="U95" s="75" t="s">
        <v>44</v>
      </c>
      <c r="V95" s="75"/>
      <c r="W95" s="75"/>
      <c r="X95" s="75"/>
      <c r="Y95" s="75"/>
      <c r="Z95" s="75"/>
      <c r="AA95" s="75"/>
      <c r="AB95" s="75"/>
      <c r="AC95" s="75"/>
      <c r="AD95" s="75"/>
      <c r="AE95" s="75"/>
      <c r="AF95" s="75"/>
      <c r="AG95" s="75"/>
      <c r="AH95" s="75"/>
    </row>
    <row r="96" spans="1:49" ht="14.5" x14ac:dyDescent="0.35">
      <c r="A96" s="104" t="str">
        <f t="shared" si="27"/>
        <v/>
      </c>
      <c r="B96" s="5" t="str">
        <f t="shared" si="18"/>
        <v/>
      </c>
      <c r="C96" s="336">
        <f t="shared" si="28"/>
        <v>0</v>
      </c>
      <c r="D96" s="73">
        <v>0</v>
      </c>
      <c r="E96" s="73">
        <v>0</v>
      </c>
      <c r="F96" s="74"/>
      <c r="G96" s="74"/>
      <c r="H96" s="75" t="s">
        <v>99</v>
      </c>
      <c r="I96" s="75" t="s">
        <v>99</v>
      </c>
      <c r="J96" s="75" t="s">
        <v>44</v>
      </c>
      <c r="K96" s="74" t="s">
        <v>99</v>
      </c>
      <c r="L96" s="74" t="s">
        <v>99</v>
      </c>
      <c r="M96" s="287" t="s">
        <v>99</v>
      </c>
      <c r="N96" s="74"/>
      <c r="O96" s="288" t="s">
        <v>99</v>
      </c>
      <c r="P96" s="74" t="s">
        <v>99</v>
      </c>
      <c r="Q96" s="75" t="s">
        <v>44</v>
      </c>
      <c r="R96" s="75" t="s">
        <v>44</v>
      </c>
      <c r="S96" s="75" t="s">
        <v>44</v>
      </c>
      <c r="T96" s="75" t="s">
        <v>44</v>
      </c>
      <c r="U96" s="75" t="s">
        <v>44</v>
      </c>
      <c r="V96" s="75"/>
      <c r="W96" s="75"/>
      <c r="X96" s="75"/>
      <c r="Y96" s="75"/>
      <c r="Z96" s="75"/>
      <c r="AA96" s="75"/>
      <c r="AB96" s="75"/>
      <c r="AC96" s="75"/>
      <c r="AD96" s="75"/>
      <c r="AE96" s="75"/>
      <c r="AF96" s="75"/>
      <c r="AG96" s="75"/>
      <c r="AH96" s="75"/>
    </row>
    <row r="97" spans="1:34" ht="14.5" x14ac:dyDescent="0.35">
      <c r="A97" s="104" t="str">
        <f t="shared" si="27"/>
        <v/>
      </c>
      <c r="B97" s="5" t="str">
        <f t="shared" si="18"/>
        <v/>
      </c>
      <c r="C97" s="336">
        <f t="shared" si="28"/>
        <v>0</v>
      </c>
      <c r="D97" s="73">
        <v>0</v>
      </c>
      <c r="E97" s="73">
        <v>0</v>
      </c>
      <c r="F97" s="74"/>
      <c r="G97" s="74"/>
      <c r="H97" s="75" t="s">
        <v>99</v>
      </c>
      <c r="I97" s="75" t="s">
        <v>99</v>
      </c>
      <c r="J97" s="75" t="s">
        <v>44</v>
      </c>
      <c r="K97" s="74" t="s">
        <v>99</v>
      </c>
      <c r="L97" s="74" t="s">
        <v>99</v>
      </c>
      <c r="M97" s="287" t="s">
        <v>99</v>
      </c>
      <c r="N97" s="74"/>
      <c r="O97" s="288" t="s">
        <v>99</v>
      </c>
      <c r="P97" s="74" t="s">
        <v>99</v>
      </c>
      <c r="Q97" s="75" t="s">
        <v>44</v>
      </c>
      <c r="R97" s="75" t="s">
        <v>44</v>
      </c>
      <c r="S97" s="75" t="s">
        <v>44</v>
      </c>
      <c r="T97" s="75" t="s">
        <v>44</v>
      </c>
      <c r="U97" s="75" t="s">
        <v>44</v>
      </c>
      <c r="V97" s="75"/>
      <c r="W97" s="75"/>
      <c r="X97" s="75"/>
      <c r="Y97" s="75"/>
      <c r="Z97" s="75"/>
      <c r="AA97" s="75"/>
      <c r="AB97" s="75"/>
      <c r="AC97" s="75"/>
      <c r="AD97" s="75"/>
      <c r="AE97" s="75"/>
      <c r="AF97" s="75"/>
      <c r="AG97" s="75"/>
      <c r="AH97" s="75"/>
    </row>
    <row r="98" spans="1:34" ht="14.5" x14ac:dyDescent="0.35">
      <c r="A98" s="104" t="str">
        <f t="shared" si="27"/>
        <v/>
      </c>
      <c r="B98" s="5" t="str">
        <f t="shared" si="18"/>
        <v/>
      </c>
      <c r="C98" s="336">
        <f t="shared" si="28"/>
        <v>0</v>
      </c>
      <c r="D98" s="73">
        <v>0</v>
      </c>
      <c r="E98" s="73">
        <v>0</v>
      </c>
      <c r="F98" s="74"/>
      <c r="G98" s="74"/>
      <c r="H98" s="75" t="s">
        <v>99</v>
      </c>
      <c r="I98" s="75" t="s">
        <v>99</v>
      </c>
      <c r="J98" s="75" t="s">
        <v>44</v>
      </c>
      <c r="K98" s="74" t="s">
        <v>99</v>
      </c>
      <c r="L98" s="74" t="s">
        <v>99</v>
      </c>
      <c r="M98" s="287" t="s">
        <v>99</v>
      </c>
      <c r="N98" s="74"/>
      <c r="O98" s="288" t="s">
        <v>99</v>
      </c>
      <c r="P98" s="74" t="s">
        <v>99</v>
      </c>
      <c r="Q98" s="75" t="s">
        <v>44</v>
      </c>
      <c r="R98" s="75" t="s">
        <v>44</v>
      </c>
      <c r="S98" s="75" t="s">
        <v>44</v>
      </c>
      <c r="T98" s="75" t="s">
        <v>44</v>
      </c>
      <c r="U98" s="75" t="s">
        <v>44</v>
      </c>
      <c r="V98" s="75"/>
      <c r="W98" s="75"/>
      <c r="X98" s="75"/>
      <c r="Y98" s="75"/>
      <c r="Z98" s="75"/>
      <c r="AA98" s="75"/>
      <c r="AB98" s="75"/>
      <c r="AC98" s="75"/>
      <c r="AD98" s="75"/>
      <c r="AE98" s="75"/>
      <c r="AF98" s="75"/>
      <c r="AG98" s="75"/>
      <c r="AH98" s="75"/>
    </row>
    <row r="99" spans="1:34" ht="14.5" x14ac:dyDescent="0.35">
      <c r="A99" s="104" t="str">
        <f t="shared" si="27"/>
        <v/>
      </c>
      <c r="B99" s="5" t="str">
        <f t="shared" si="18"/>
        <v/>
      </c>
      <c r="C99" s="336">
        <f t="shared" si="28"/>
        <v>0</v>
      </c>
      <c r="D99" s="73">
        <v>0</v>
      </c>
      <c r="E99" s="73">
        <v>0</v>
      </c>
      <c r="F99" s="74"/>
      <c r="G99" s="74"/>
      <c r="H99" s="75" t="s">
        <v>99</v>
      </c>
      <c r="I99" s="75" t="s">
        <v>99</v>
      </c>
      <c r="J99" s="75" t="s">
        <v>44</v>
      </c>
      <c r="K99" s="74" t="s">
        <v>99</v>
      </c>
      <c r="L99" s="74" t="s">
        <v>99</v>
      </c>
      <c r="M99" s="287" t="s">
        <v>99</v>
      </c>
      <c r="N99" s="74"/>
      <c r="O99" s="288" t="s">
        <v>99</v>
      </c>
      <c r="P99" s="74" t="s">
        <v>99</v>
      </c>
      <c r="Q99" s="75" t="s">
        <v>44</v>
      </c>
      <c r="R99" s="75" t="s">
        <v>44</v>
      </c>
      <c r="S99" s="75" t="s">
        <v>44</v>
      </c>
      <c r="T99" s="75" t="s">
        <v>44</v>
      </c>
      <c r="U99" s="75" t="s">
        <v>44</v>
      </c>
      <c r="V99" s="75"/>
      <c r="W99" s="75"/>
      <c r="X99" s="75"/>
      <c r="Y99" s="75"/>
      <c r="Z99" s="75"/>
      <c r="AA99" s="75"/>
      <c r="AB99" s="75"/>
      <c r="AC99" s="75"/>
      <c r="AD99" s="75"/>
      <c r="AE99" s="75"/>
      <c r="AF99" s="75"/>
      <c r="AG99" s="75"/>
      <c r="AH99" s="75"/>
    </row>
    <row r="100" spans="1:34" ht="14.5" x14ac:dyDescent="0.35">
      <c r="A100" s="104" t="str">
        <f t="shared" si="27"/>
        <v/>
      </c>
      <c r="B100" s="5" t="str">
        <f t="shared" si="18"/>
        <v/>
      </c>
      <c r="C100" s="336">
        <f t="shared" si="28"/>
        <v>0</v>
      </c>
      <c r="D100" s="73">
        <v>0</v>
      </c>
      <c r="E100" s="73">
        <v>0</v>
      </c>
      <c r="F100" s="74"/>
      <c r="G100" s="74"/>
      <c r="H100" s="75" t="s">
        <v>99</v>
      </c>
      <c r="I100" s="75" t="s">
        <v>99</v>
      </c>
      <c r="J100" s="75" t="s">
        <v>44</v>
      </c>
      <c r="K100" s="74" t="s">
        <v>99</v>
      </c>
      <c r="L100" s="74" t="s">
        <v>99</v>
      </c>
      <c r="M100" s="287" t="s">
        <v>99</v>
      </c>
      <c r="N100" s="74"/>
      <c r="O100" s="288" t="s">
        <v>99</v>
      </c>
      <c r="P100" s="74" t="s">
        <v>99</v>
      </c>
      <c r="Q100" s="75" t="s">
        <v>44</v>
      </c>
      <c r="R100" s="75" t="s">
        <v>44</v>
      </c>
      <c r="S100" s="75" t="s">
        <v>44</v>
      </c>
      <c r="T100" s="75" t="s">
        <v>44</v>
      </c>
      <c r="U100" s="75" t="s">
        <v>44</v>
      </c>
      <c r="V100" s="75"/>
      <c r="W100" s="75"/>
      <c r="X100" s="75"/>
      <c r="Y100" s="75"/>
      <c r="Z100" s="75"/>
      <c r="AA100" s="75"/>
      <c r="AB100" s="75"/>
      <c r="AC100" s="75"/>
      <c r="AD100" s="75"/>
      <c r="AE100" s="75"/>
      <c r="AF100" s="75"/>
      <c r="AG100" s="75"/>
      <c r="AH100" s="75"/>
    </row>
    <row r="101" spans="1:34" ht="14.5" x14ac:dyDescent="0.35">
      <c r="A101" s="104" t="str">
        <f t="shared" si="27"/>
        <v/>
      </c>
      <c r="B101" s="5" t="str">
        <f t="shared" si="18"/>
        <v/>
      </c>
      <c r="C101" s="336">
        <f t="shared" si="28"/>
        <v>0</v>
      </c>
      <c r="D101" s="73">
        <v>0</v>
      </c>
      <c r="E101" s="73">
        <v>0</v>
      </c>
      <c r="F101" s="74"/>
      <c r="G101" s="74"/>
      <c r="H101" s="75" t="s">
        <v>99</v>
      </c>
      <c r="I101" s="75" t="s">
        <v>99</v>
      </c>
      <c r="J101" s="75" t="s">
        <v>44</v>
      </c>
      <c r="K101" s="74" t="s">
        <v>99</v>
      </c>
      <c r="L101" s="74" t="s">
        <v>99</v>
      </c>
      <c r="M101" s="287" t="s">
        <v>99</v>
      </c>
      <c r="N101" s="74"/>
      <c r="O101" s="288" t="s">
        <v>99</v>
      </c>
      <c r="P101" s="74" t="s">
        <v>99</v>
      </c>
      <c r="Q101" s="75" t="s">
        <v>44</v>
      </c>
      <c r="R101" s="75" t="s">
        <v>44</v>
      </c>
      <c r="S101" s="75" t="s">
        <v>44</v>
      </c>
      <c r="T101" s="75" t="s">
        <v>44</v>
      </c>
      <c r="U101" s="75" t="s">
        <v>44</v>
      </c>
      <c r="V101" s="75"/>
      <c r="W101" s="75"/>
      <c r="X101" s="75"/>
      <c r="Y101" s="75"/>
      <c r="Z101" s="75"/>
      <c r="AA101" s="75"/>
      <c r="AB101" s="75"/>
      <c r="AC101" s="75"/>
      <c r="AD101" s="75"/>
      <c r="AE101" s="75"/>
      <c r="AF101" s="75"/>
      <c r="AG101" s="75"/>
      <c r="AH101" s="75"/>
    </row>
    <row r="102" spans="1:34" ht="14.5" x14ac:dyDescent="0.35">
      <c r="A102" s="104" t="str">
        <f t="shared" si="27"/>
        <v/>
      </c>
      <c r="B102" s="5" t="str">
        <f t="shared" si="18"/>
        <v/>
      </c>
      <c r="C102" s="336">
        <f t="shared" si="28"/>
        <v>0</v>
      </c>
      <c r="D102" s="73">
        <v>0</v>
      </c>
      <c r="E102" s="73">
        <v>0</v>
      </c>
      <c r="F102" s="74"/>
      <c r="G102" s="74"/>
      <c r="H102" s="75" t="s">
        <v>99</v>
      </c>
      <c r="I102" s="75" t="s">
        <v>99</v>
      </c>
      <c r="J102" s="75" t="s">
        <v>44</v>
      </c>
      <c r="K102" s="74" t="s">
        <v>99</v>
      </c>
      <c r="L102" s="74" t="s">
        <v>99</v>
      </c>
      <c r="M102" s="287" t="s">
        <v>99</v>
      </c>
      <c r="N102" s="74"/>
      <c r="O102" s="288" t="s">
        <v>99</v>
      </c>
      <c r="P102" s="74" t="s">
        <v>99</v>
      </c>
      <c r="Q102" s="75" t="s">
        <v>44</v>
      </c>
      <c r="R102" s="75" t="s">
        <v>44</v>
      </c>
      <c r="S102" s="75" t="s">
        <v>44</v>
      </c>
      <c r="T102" s="75" t="s">
        <v>44</v>
      </c>
      <c r="U102" s="75" t="s">
        <v>44</v>
      </c>
      <c r="V102" s="75"/>
      <c r="W102" s="75"/>
      <c r="X102" s="75"/>
      <c r="Y102" s="75"/>
      <c r="Z102" s="75"/>
      <c r="AA102" s="75"/>
      <c r="AB102" s="75"/>
      <c r="AC102" s="75"/>
      <c r="AD102" s="75"/>
      <c r="AE102" s="75"/>
      <c r="AF102" s="75"/>
      <c r="AG102" s="75"/>
      <c r="AH102" s="75"/>
    </row>
    <row r="103" spans="1:34" ht="14.5" x14ac:dyDescent="0.35">
      <c r="A103" s="104" t="str">
        <f t="shared" si="27"/>
        <v/>
      </c>
      <c r="B103" s="5" t="str">
        <f t="shared" si="18"/>
        <v/>
      </c>
      <c r="C103" s="336">
        <f t="shared" si="28"/>
        <v>0</v>
      </c>
      <c r="D103" s="73">
        <v>0</v>
      </c>
      <c r="E103" s="73">
        <v>0</v>
      </c>
      <c r="F103" s="74"/>
      <c r="G103" s="74"/>
      <c r="H103" s="75" t="s">
        <v>99</v>
      </c>
      <c r="I103" s="75" t="s">
        <v>99</v>
      </c>
      <c r="J103" s="75" t="s">
        <v>44</v>
      </c>
      <c r="K103" s="74" t="s">
        <v>99</v>
      </c>
      <c r="L103" s="74" t="s">
        <v>99</v>
      </c>
      <c r="M103" s="287" t="s">
        <v>99</v>
      </c>
      <c r="N103" s="74"/>
      <c r="O103" s="288" t="s">
        <v>99</v>
      </c>
      <c r="P103" s="74" t="s">
        <v>99</v>
      </c>
      <c r="Q103" s="75" t="s">
        <v>44</v>
      </c>
      <c r="R103" s="75" t="s">
        <v>44</v>
      </c>
      <c r="S103" s="75" t="s">
        <v>44</v>
      </c>
      <c r="T103" s="75" t="s">
        <v>44</v>
      </c>
      <c r="U103" s="75" t="s">
        <v>44</v>
      </c>
      <c r="V103" s="75"/>
      <c r="W103" s="75"/>
      <c r="X103" s="75"/>
      <c r="Y103" s="75"/>
      <c r="Z103" s="75"/>
      <c r="AA103" s="75"/>
      <c r="AB103" s="75"/>
      <c r="AC103" s="75"/>
      <c r="AD103" s="75"/>
      <c r="AE103" s="75"/>
      <c r="AF103" s="75"/>
      <c r="AG103" s="75"/>
      <c r="AH103" s="75"/>
    </row>
    <row r="104" spans="1:34" ht="14.5" x14ac:dyDescent="0.35">
      <c r="A104" s="104" t="str">
        <f t="shared" si="27"/>
        <v/>
      </c>
      <c r="B104" s="5" t="str">
        <f t="shared" si="18"/>
        <v/>
      </c>
      <c r="C104" s="336">
        <f t="shared" si="28"/>
        <v>0</v>
      </c>
      <c r="D104" s="73">
        <v>0</v>
      </c>
      <c r="E104" s="73">
        <v>0</v>
      </c>
      <c r="F104" s="74"/>
      <c r="G104" s="74"/>
      <c r="H104" s="75" t="s">
        <v>99</v>
      </c>
      <c r="I104" s="75" t="s">
        <v>99</v>
      </c>
      <c r="J104" s="75" t="s">
        <v>44</v>
      </c>
      <c r="K104" s="74" t="s">
        <v>99</v>
      </c>
      <c r="L104" s="74" t="s">
        <v>99</v>
      </c>
      <c r="M104" s="287" t="s">
        <v>99</v>
      </c>
      <c r="N104" s="74"/>
      <c r="O104" s="288" t="s">
        <v>99</v>
      </c>
      <c r="P104" s="74" t="s">
        <v>99</v>
      </c>
      <c r="Q104" s="75" t="s">
        <v>44</v>
      </c>
      <c r="R104" s="75" t="s">
        <v>44</v>
      </c>
      <c r="S104" s="75" t="s">
        <v>44</v>
      </c>
      <c r="T104" s="75" t="s">
        <v>44</v>
      </c>
      <c r="U104" s="75" t="s">
        <v>44</v>
      </c>
      <c r="V104" s="75"/>
      <c r="W104" s="75"/>
      <c r="X104" s="75"/>
      <c r="Y104" s="75"/>
      <c r="Z104" s="75"/>
      <c r="AA104" s="75"/>
      <c r="AB104" s="75"/>
      <c r="AC104" s="75"/>
      <c r="AD104" s="75"/>
      <c r="AE104" s="75"/>
      <c r="AF104" s="75"/>
      <c r="AG104" s="75"/>
      <c r="AH104" s="75"/>
    </row>
    <row r="105" spans="1:34" ht="14.5" x14ac:dyDescent="0.35">
      <c r="A105" s="104" t="str">
        <f t="shared" si="27"/>
        <v/>
      </c>
      <c r="B105" s="5" t="str">
        <f t="shared" si="18"/>
        <v/>
      </c>
      <c r="C105" s="336">
        <f t="shared" si="28"/>
        <v>0</v>
      </c>
      <c r="D105" s="73">
        <v>0</v>
      </c>
      <c r="E105" s="73">
        <v>0</v>
      </c>
      <c r="F105" s="74"/>
      <c r="G105" s="74"/>
      <c r="H105" s="75" t="s">
        <v>99</v>
      </c>
      <c r="I105" s="75" t="s">
        <v>99</v>
      </c>
      <c r="J105" s="75" t="s">
        <v>44</v>
      </c>
      <c r="K105" s="74" t="s">
        <v>99</v>
      </c>
      <c r="L105" s="74" t="s">
        <v>99</v>
      </c>
      <c r="M105" s="287" t="s">
        <v>99</v>
      </c>
      <c r="N105" s="74"/>
      <c r="O105" s="288" t="s">
        <v>99</v>
      </c>
      <c r="P105" s="74" t="s">
        <v>99</v>
      </c>
      <c r="Q105" s="75" t="s">
        <v>44</v>
      </c>
      <c r="R105" s="75" t="s">
        <v>44</v>
      </c>
      <c r="S105" s="75" t="s">
        <v>44</v>
      </c>
      <c r="T105" s="75" t="s">
        <v>44</v>
      </c>
      <c r="U105" s="75" t="s">
        <v>44</v>
      </c>
      <c r="V105" s="75"/>
      <c r="W105" s="75"/>
      <c r="X105" s="75"/>
      <c r="Y105" s="75"/>
      <c r="Z105" s="75"/>
      <c r="AA105" s="75"/>
      <c r="AB105" s="75"/>
      <c r="AC105" s="75"/>
      <c r="AD105" s="75"/>
      <c r="AE105" s="75"/>
      <c r="AF105" s="75"/>
      <c r="AG105" s="75"/>
      <c r="AH105" s="75"/>
    </row>
    <row r="106" spans="1:34" ht="14.5" x14ac:dyDescent="0.35">
      <c r="A106" s="104" t="str">
        <f t="shared" si="27"/>
        <v/>
      </c>
      <c r="B106" s="5" t="str">
        <f t="shared" si="18"/>
        <v/>
      </c>
      <c r="C106" s="336">
        <f t="shared" si="28"/>
        <v>0</v>
      </c>
      <c r="D106" s="73">
        <v>0</v>
      </c>
      <c r="E106" s="73">
        <v>0</v>
      </c>
      <c r="F106" s="74"/>
      <c r="G106" s="74"/>
      <c r="H106" s="75" t="s">
        <v>99</v>
      </c>
      <c r="I106" s="75" t="s">
        <v>99</v>
      </c>
      <c r="J106" s="75" t="s">
        <v>44</v>
      </c>
      <c r="K106" s="74" t="s">
        <v>99</v>
      </c>
      <c r="L106" s="74" t="s">
        <v>99</v>
      </c>
      <c r="M106" s="287" t="s">
        <v>99</v>
      </c>
      <c r="N106" s="74"/>
      <c r="O106" s="288" t="s">
        <v>99</v>
      </c>
      <c r="P106" s="74" t="s">
        <v>99</v>
      </c>
      <c r="Q106" s="75" t="s">
        <v>44</v>
      </c>
      <c r="R106" s="75" t="s">
        <v>44</v>
      </c>
      <c r="S106" s="75" t="s">
        <v>44</v>
      </c>
      <c r="T106" s="75" t="s">
        <v>44</v>
      </c>
      <c r="U106" s="75" t="s">
        <v>44</v>
      </c>
      <c r="V106" s="75"/>
      <c r="W106" s="75"/>
      <c r="X106" s="75"/>
      <c r="Y106" s="75"/>
      <c r="Z106" s="75"/>
      <c r="AA106" s="75"/>
      <c r="AB106" s="75"/>
      <c r="AC106" s="75"/>
      <c r="AD106" s="75"/>
      <c r="AE106" s="75"/>
      <c r="AF106" s="75"/>
      <c r="AG106" s="75"/>
      <c r="AH106" s="75"/>
    </row>
    <row r="107" spans="1:34" ht="14.5" x14ac:dyDescent="0.35">
      <c r="A107" s="104" t="str">
        <f t="shared" si="27"/>
        <v/>
      </c>
      <c r="B107" s="5" t="str">
        <f t="shared" si="18"/>
        <v/>
      </c>
      <c r="C107" s="336">
        <f t="shared" si="28"/>
        <v>0</v>
      </c>
      <c r="D107" s="73">
        <v>0</v>
      </c>
      <c r="E107" s="73">
        <v>0</v>
      </c>
      <c r="F107" s="74"/>
      <c r="G107" s="74"/>
      <c r="H107" s="75" t="s">
        <v>99</v>
      </c>
      <c r="I107" s="75" t="s">
        <v>99</v>
      </c>
      <c r="J107" s="75" t="s">
        <v>44</v>
      </c>
      <c r="K107" s="74" t="s">
        <v>99</v>
      </c>
      <c r="L107" s="74" t="s">
        <v>99</v>
      </c>
      <c r="M107" s="287" t="s">
        <v>99</v>
      </c>
      <c r="N107" s="74"/>
      <c r="O107" s="288" t="s">
        <v>99</v>
      </c>
      <c r="P107" s="74" t="s">
        <v>99</v>
      </c>
      <c r="Q107" s="75" t="s">
        <v>44</v>
      </c>
      <c r="R107" s="75" t="s">
        <v>44</v>
      </c>
      <c r="S107" s="75" t="s">
        <v>44</v>
      </c>
      <c r="T107" s="75" t="s">
        <v>44</v>
      </c>
      <c r="U107" s="75" t="s">
        <v>44</v>
      </c>
      <c r="V107" s="75"/>
      <c r="W107" s="75"/>
      <c r="X107" s="75"/>
      <c r="Y107" s="75"/>
      <c r="Z107" s="75"/>
      <c r="AA107" s="75"/>
      <c r="AB107" s="75"/>
      <c r="AC107" s="75"/>
      <c r="AD107" s="75"/>
      <c r="AE107" s="75"/>
      <c r="AF107" s="75"/>
      <c r="AG107" s="75"/>
      <c r="AH107" s="75"/>
    </row>
    <row r="108" spans="1:34" ht="14.5" x14ac:dyDescent="0.35">
      <c r="A108" s="104" t="str">
        <f t="shared" si="27"/>
        <v/>
      </c>
      <c r="B108" s="5" t="str">
        <f t="shared" si="18"/>
        <v/>
      </c>
      <c r="C108" s="336">
        <f t="shared" si="28"/>
        <v>0</v>
      </c>
      <c r="D108" s="73">
        <v>0</v>
      </c>
      <c r="E108" s="73">
        <v>0</v>
      </c>
      <c r="F108" s="74"/>
      <c r="G108" s="74"/>
      <c r="H108" s="75" t="s">
        <v>99</v>
      </c>
      <c r="I108" s="75" t="s">
        <v>99</v>
      </c>
      <c r="J108" s="75" t="s">
        <v>44</v>
      </c>
      <c r="K108" s="74" t="s">
        <v>99</v>
      </c>
      <c r="L108" s="74" t="s">
        <v>99</v>
      </c>
      <c r="M108" s="287" t="s">
        <v>99</v>
      </c>
      <c r="N108" s="74"/>
      <c r="O108" s="288" t="s">
        <v>99</v>
      </c>
      <c r="P108" s="74" t="s">
        <v>99</v>
      </c>
      <c r="Q108" s="75" t="s">
        <v>44</v>
      </c>
      <c r="R108" s="75" t="s">
        <v>44</v>
      </c>
      <c r="S108" s="75" t="s">
        <v>44</v>
      </c>
      <c r="T108" s="75" t="s">
        <v>44</v>
      </c>
      <c r="U108" s="75" t="s">
        <v>44</v>
      </c>
      <c r="V108" s="75"/>
      <c r="W108" s="75"/>
      <c r="X108" s="75"/>
      <c r="Y108" s="75"/>
      <c r="Z108" s="75"/>
      <c r="AA108" s="75"/>
      <c r="AB108" s="75"/>
      <c r="AC108" s="75"/>
      <c r="AD108" s="75"/>
      <c r="AE108" s="75"/>
      <c r="AF108" s="75"/>
      <c r="AG108" s="75"/>
      <c r="AH108" s="75"/>
    </row>
    <row r="109" spans="1:34" ht="14.5" x14ac:dyDescent="0.35">
      <c r="A109" s="104" t="str">
        <f t="shared" si="27"/>
        <v/>
      </c>
      <c r="B109" s="5" t="str">
        <f t="shared" si="18"/>
        <v/>
      </c>
      <c r="C109" s="336">
        <f t="shared" si="28"/>
        <v>0</v>
      </c>
      <c r="D109" s="73">
        <v>0</v>
      </c>
      <c r="E109" s="73">
        <v>0</v>
      </c>
      <c r="F109" s="74"/>
      <c r="G109" s="74"/>
      <c r="H109" s="75" t="s">
        <v>99</v>
      </c>
      <c r="I109" s="75" t="s">
        <v>99</v>
      </c>
      <c r="J109" s="75" t="s">
        <v>44</v>
      </c>
      <c r="K109" s="74" t="s">
        <v>99</v>
      </c>
      <c r="L109" s="74" t="s">
        <v>99</v>
      </c>
      <c r="M109" s="287" t="s">
        <v>99</v>
      </c>
      <c r="N109" s="74"/>
      <c r="O109" s="288" t="s">
        <v>99</v>
      </c>
      <c r="P109" s="74" t="s">
        <v>99</v>
      </c>
      <c r="Q109" s="75" t="s">
        <v>44</v>
      </c>
      <c r="R109" s="75" t="s">
        <v>44</v>
      </c>
      <c r="S109" s="75" t="s">
        <v>44</v>
      </c>
      <c r="T109" s="75" t="s">
        <v>44</v>
      </c>
      <c r="U109" s="75" t="s">
        <v>44</v>
      </c>
      <c r="V109" s="75"/>
      <c r="W109" s="75"/>
      <c r="X109" s="75"/>
      <c r="Y109" s="75"/>
      <c r="Z109" s="75"/>
      <c r="AA109" s="75"/>
      <c r="AB109" s="75"/>
      <c r="AC109" s="75"/>
      <c r="AD109" s="75"/>
      <c r="AE109" s="75"/>
      <c r="AF109" s="75"/>
      <c r="AG109" s="75"/>
      <c r="AH109" s="75"/>
    </row>
    <row r="110" spans="1:34" ht="14.5" x14ac:dyDescent="0.35">
      <c r="A110" s="104" t="str">
        <f t="shared" si="27"/>
        <v/>
      </c>
      <c r="B110" s="5" t="str">
        <f t="shared" si="18"/>
        <v/>
      </c>
      <c r="C110" s="336">
        <f t="shared" si="28"/>
        <v>0</v>
      </c>
      <c r="D110" s="73">
        <v>0</v>
      </c>
      <c r="E110" s="73">
        <v>0</v>
      </c>
      <c r="F110" s="74"/>
      <c r="G110" s="74"/>
      <c r="H110" s="75" t="s">
        <v>99</v>
      </c>
      <c r="I110" s="75" t="s">
        <v>99</v>
      </c>
      <c r="J110" s="75" t="s">
        <v>44</v>
      </c>
      <c r="K110" s="74" t="s">
        <v>99</v>
      </c>
      <c r="L110" s="74" t="s">
        <v>99</v>
      </c>
      <c r="M110" s="287" t="s">
        <v>99</v>
      </c>
      <c r="N110" s="74"/>
      <c r="O110" s="288" t="s">
        <v>99</v>
      </c>
      <c r="P110" s="74" t="s">
        <v>99</v>
      </c>
      <c r="Q110" s="75" t="s">
        <v>44</v>
      </c>
      <c r="R110" s="75" t="s">
        <v>44</v>
      </c>
      <c r="S110" s="75" t="s">
        <v>44</v>
      </c>
      <c r="T110" s="75" t="s">
        <v>44</v>
      </c>
      <c r="U110" s="75" t="s">
        <v>44</v>
      </c>
      <c r="V110" s="75"/>
      <c r="W110" s="75"/>
      <c r="X110" s="75"/>
      <c r="Y110" s="75"/>
      <c r="Z110" s="75"/>
      <c r="AA110" s="75"/>
      <c r="AB110" s="75"/>
      <c r="AC110" s="75"/>
      <c r="AD110" s="75"/>
      <c r="AE110" s="75"/>
      <c r="AF110" s="75"/>
      <c r="AG110" s="75"/>
      <c r="AH110" s="75"/>
    </row>
    <row r="111" spans="1:34" ht="14.5" x14ac:dyDescent="0.35">
      <c r="A111" s="104" t="str">
        <f t="shared" si="27"/>
        <v/>
      </c>
      <c r="B111" s="5" t="str">
        <f t="shared" si="18"/>
        <v/>
      </c>
      <c r="C111" s="336">
        <f t="shared" si="28"/>
        <v>0</v>
      </c>
      <c r="D111" s="73">
        <v>0</v>
      </c>
      <c r="E111" s="73">
        <v>0</v>
      </c>
      <c r="F111" s="74"/>
      <c r="G111" s="74"/>
      <c r="H111" s="75" t="s">
        <v>99</v>
      </c>
      <c r="I111" s="75" t="s">
        <v>99</v>
      </c>
      <c r="J111" s="75" t="s">
        <v>44</v>
      </c>
      <c r="K111" s="74" t="s">
        <v>99</v>
      </c>
      <c r="L111" s="74" t="s">
        <v>99</v>
      </c>
      <c r="M111" s="287" t="s">
        <v>99</v>
      </c>
      <c r="N111" s="74"/>
      <c r="O111" s="288" t="s">
        <v>99</v>
      </c>
      <c r="P111" s="74" t="s">
        <v>99</v>
      </c>
      <c r="Q111" s="75" t="s">
        <v>44</v>
      </c>
      <c r="R111" s="75" t="s">
        <v>44</v>
      </c>
      <c r="S111" s="75" t="s">
        <v>44</v>
      </c>
      <c r="T111" s="75" t="s">
        <v>44</v>
      </c>
      <c r="U111" s="75" t="s">
        <v>44</v>
      </c>
      <c r="V111" s="75"/>
      <c r="W111" s="75"/>
      <c r="X111" s="75"/>
      <c r="Y111" s="75"/>
      <c r="Z111" s="75"/>
      <c r="AA111" s="75"/>
      <c r="AB111" s="75"/>
      <c r="AC111" s="75"/>
      <c r="AD111" s="75"/>
      <c r="AE111" s="75"/>
      <c r="AF111" s="75"/>
      <c r="AG111" s="75"/>
      <c r="AH111" s="75"/>
    </row>
    <row r="112" spans="1:34" ht="14.5" x14ac:dyDescent="0.35">
      <c r="A112" s="104" t="str">
        <f t="shared" si="27"/>
        <v/>
      </c>
      <c r="B112" s="5" t="str">
        <f t="shared" si="18"/>
        <v/>
      </c>
      <c r="C112" s="336">
        <f t="shared" si="28"/>
        <v>0</v>
      </c>
      <c r="D112" s="73">
        <v>0</v>
      </c>
      <c r="E112" s="73">
        <v>0</v>
      </c>
      <c r="F112" s="74"/>
      <c r="G112" s="74"/>
      <c r="H112" s="75" t="s">
        <v>99</v>
      </c>
      <c r="I112" s="75" t="s">
        <v>99</v>
      </c>
      <c r="J112" s="75" t="s">
        <v>44</v>
      </c>
      <c r="K112" s="74" t="s">
        <v>99</v>
      </c>
      <c r="L112" s="74" t="s">
        <v>99</v>
      </c>
      <c r="M112" s="287" t="s">
        <v>99</v>
      </c>
      <c r="N112" s="74"/>
      <c r="O112" s="288" t="s">
        <v>99</v>
      </c>
      <c r="P112" s="74" t="s">
        <v>99</v>
      </c>
      <c r="Q112" s="75" t="s">
        <v>44</v>
      </c>
      <c r="R112" s="75" t="s">
        <v>44</v>
      </c>
      <c r="S112" s="75" t="s">
        <v>44</v>
      </c>
      <c r="T112" s="75" t="s">
        <v>44</v>
      </c>
      <c r="U112" s="75" t="s">
        <v>44</v>
      </c>
      <c r="V112" s="75"/>
      <c r="W112" s="75"/>
      <c r="X112" s="75"/>
      <c r="Y112" s="75"/>
      <c r="Z112" s="75"/>
      <c r="AA112" s="75"/>
      <c r="AB112" s="75"/>
      <c r="AC112" s="75"/>
      <c r="AD112" s="75"/>
      <c r="AE112" s="75"/>
      <c r="AF112" s="75"/>
      <c r="AG112" s="75"/>
      <c r="AH112" s="75"/>
    </row>
    <row r="113" spans="1:34" ht="14.5" x14ac:dyDescent="0.35">
      <c r="A113" s="104" t="str">
        <f t="shared" si="27"/>
        <v/>
      </c>
      <c r="B113" s="5" t="str">
        <f t="shared" si="18"/>
        <v/>
      </c>
      <c r="C113" s="336">
        <f t="shared" si="28"/>
        <v>0</v>
      </c>
      <c r="D113" s="73">
        <v>0</v>
      </c>
      <c r="E113" s="73">
        <v>0</v>
      </c>
      <c r="F113" s="74"/>
      <c r="G113" s="74"/>
      <c r="H113" s="75" t="s">
        <v>99</v>
      </c>
      <c r="I113" s="75" t="s">
        <v>99</v>
      </c>
      <c r="J113" s="75" t="s">
        <v>44</v>
      </c>
      <c r="K113" s="74" t="s">
        <v>99</v>
      </c>
      <c r="L113" s="74" t="s">
        <v>99</v>
      </c>
      <c r="M113" s="287" t="s">
        <v>99</v>
      </c>
      <c r="N113" s="74"/>
      <c r="O113" s="288" t="s">
        <v>99</v>
      </c>
      <c r="P113" s="74" t="s">
        <v>99</v>
      </c>
      <c r="Q113" s="75" t="s">
        <v>44</v>
      </c>
      <c r="R113" s="75" t="s">
        <v>44</v>
      </c>
      <c r="S113" s="75" t="s">
        <v>44</v>
      </c>
      <c r="T113" s="75" t="s">
        <v>44</v>
      </c>
      <c r="U113" s="75" t="s">
        <v>44</v>
      </c>
      <c r="V113" s="75"/>
      <c r="W113" s="75"/>
      <c r="X113" s="75"/>
      <c r="Y113" s="75"/>
      <c r="Z113" s="75"/>
      <c r="AA113" s="75"/>
      <c r="AB113" s="75"/>
      <c r="AC113" s="75"/>
      <c r="AD113" s="75"/>
      <c r="AE113" s="75"/>
      <c r="AF113" s="75"/>
      <c r="AG113" s="75"/>
      <c r="AH113" s="75"/>
    </row>
    <row r="114" spans="1:34" ht="14.5" x14ac:dyDescent="0.35">
      <c r="A114" s="104" t="str">
        <f t="shared" si="27"/>
        <v/>
      </c>
      <c r="B114" s="5" t="str">
        <f t="shared" si="18"/>
        <v/>
      </c>
      <c r="C114" s="336">
        <f t="shared" si="28"/>
        <v>0</v>
      </c>
      <c r="D114" s="73">
        <v>0</v>
      </c>
      <c r="E114" s="73">
        <v>0</v>
      </c>
      <c r="F114" s="74"/>
      <c r="G114" s="74"/>
      <c r="H114" s="75" t="s">
        <v>99</v>
      </c>
      <c r="I114" s="75" t="s">
        <v>99</v>
      </c>
      <c r="J114" s="75" t="s">
        <v>44</v>
      </c>
      <c r="K114" s="74" t="s">
        <v>99</v>
      </c>
      <c r="L114" s="74" t="s">
        <v>99</v>
      </c>
      <c r="M114" s="287" t="s">
        <v>99</v>
      </c>
      <c r="N114" s="74"/>
      <c r="O114" s="288" t="s">
        <v>99</v>
      </c>
      <c r="P114" s="74" t="s">
        <v>99</v>
      </c>
      <c r="Q114" s="75" t="s">
        <v>44</v>
      </c>
      <c r="R114" s="75" t="s">
        <v>44</v>
      </c>
      <c r="S114" s="75" t="s">
        <v>44</v>
      </c>
      <c r="T114" s="75" t="s">
        <v>44</v>
      </c>
      <c r="U114" s="75" t="s">
        <v>44</v>
      </c>
      <c r="V114" s="75"/>
      <c r="W114" s="75"/>
      <c r="X114" s="75"/>
      <c r="Y114" s="75"/>
      <c r="Z114" s="75"/>
      <c r="AA114" s="75"/>
      <c r="AB114" s="75"/>
      <c r="AC114" s="75"/>
      <c r="AD114" s="75"/>
      <c r="AE114" s="75"/>
      <c r="AF114" s="75"/>
      <c r="AG114" s="75"/>
      <c r="AH114" s="75"/>
    </row>
    <row r="115" spans="1:34" ht="14.5" x14ac:dyDescent="0.35">
      <c r="A115" s="104" t="str">
        <f t="shared" si="27"/>
        <v/>
      </c>
      <c r="B115" s="5" t="str">
        <f t="shared" si="18"/>
        <v/>
      </c>
      <c r="C115" s="336">
        <f t="shared" si="28"/>
        <v>0</v>
      </c>
      <c r="D115" s="73">
        <v>0</v>
      </c>
      <c r="E115" s="73">
        <v>0</v>
      </c>
      <c r="F115" s="74"/>
      <c r="G115" s="74"/>
      <c r="H115" s="75" t="s">
        <v>99</v>
      </c>
      <c r="I115" s="75" t="s">
        <v>99</v>
      </c>
      <c r="J115" s="75" t="s">
        <v>44</v>
      </c>
      <c r="K115" s="74" t="s">
        <v>99</v>
      </c>
      <c r="L115" s="74" t="s">
        <v>99</v>
      </c>
      <c r="M115" s="287" t="s">
        <v>99</v>
      </c>
      <c r="N115" s="74"/>
      <c r="O115" s="288" t="s">
        <v>99</v>
      </c>
      <c r="P115" s="74" t="s">
        <v>99</v>
      </c>
      <c r="Q115" s="75" t="s">
        <v>44</v>
      </c>
      <c r="R115" s="75" t="s">
        <v>44</v>
      </c>
      <c r="S115" s="75" t="s">
        <v>44</v>
      </c>
      <c r="T115" s="75" t="s">
        <v>44</v>
      </c>
      <c r="U115" s="75" t="s">
        <v>44</v>
      </c>
      <c r="V115" s="75"/>
      <c r="W115" s="75"/>
      <c r="X115" s="75"/>
      <c r="Y115" s="75"/>
      <c r="Z115" s="75"/>
      <c r="AA115" s="75"/>
      <c r="AB115" s="75"/>
      <c r="AC115" s="75"/>
      <c r="AD115" s="75"/>
      <c r="AE115" s="75"/>
      <c r="AF115" s="75"/>
      <c r="AG115" s="75"/>
      <c r="AH115" s="75"/>
    </row>
    <row r="116" spans="1:34" ht="14.5" x14ac:dyDescent="0.35">
      <c r="A116" s="104" t="str">
        <f t="shared" si="27"/>
        <v/>
      </c>
      <c r="B116" s="5" t="str">
        <f t="shared" si="18"/>
        <v/>
      </c>
      <c r="C116" s="336">
        <f t="shared" si="28"/>
        <v>0</v>
      </c>
      <c r="D116" s="73">
        <v>0</v>
      </c>
      <c r="E116" s="73">
        <v>0</v>
      </c>
      <c r="F116" s="74"/>
      <c r="G116" s="74"/>
      <c r="H116" s="75" t="s">
        <v>99</v>
      </c>
      <c r="I116" s="75" t="s">
        <v>99</v>
      </c>
      <c r="J116" s="75" t="s">
        <v>44</v>
      </c>
      <c r="K116" s="74" t="s">
        <v>99</v>
      </c>
      <c r="L116" s="74" t="s">
        <v>99</v>
      </c>
      <c r="M116" s="287" t="s">
        <v>99</v>
      </c>
      <c r="N116" s="74"/>
      <c r="O116" s="288" t="s">
        <v>99</v>
      </c>
      <c r="P116" s="74" t="s">
        <v>99</v>
      </c>
      <c r="Q116" s="75" t="s">
        <v>44</v>
      </c>
      <c r="R116" s="75" t="s">
        <v>44</v>
      </c>
      <c r="S116" s="75" t="s">
        <v>44</v>
      </c>
      <c r="T116" s="75" t="s">
        <v>44</v>
      </c>
      <c r="U116" s="75" t="s">
        <v>44</v>
      </c>
      <c r="V116" s="75"/>
      <c r="W116" s="75"/>
      <c r="X116" s="75"/>
      <c r="Y116" s="75"/>
      <c r="Z116" s="75"/>
      <c r="AA116" s="75"/>
      <c r="AB116" s="75"/>
      <c r="AC116" s="75"/>
      <c r="AD116" s="75"/>
      <c r="AE116" s="75"/>
      <c r="AF116" s="75"/>
      <c r="AG116" s="75"/>
      <c r="AH116" s="75"/>
    </row>
    <row r="117" spans="1:34" ht="14.5" x14ac:dyDescent="0.35">
      <c r="A117" s="104" t="str">
        <f t="shared" si="27"/>
        <v/>
      </c>
      <c r="B117" s="5" t="str">
        <f t="shared" si="18"/>
        <v/>
      </c>
      <c r="C117" s="336">
        <f t="shared" si="28"/>
        <v>0</v>
      </c>
      <c r="D117" s="73">
        <v>0</v>
      </c>
      <c r="E117" s="73">
        <v>0</v>
      </c>
      <c r="F117" s="74"/>
      <c r="G117" s="74"/>
      <c r="H117" s="75" t="s">
        <v>99</v>
      </c>
      <c r="I117" s="75" t="s">
        <v>99</v>
      </c>
      <c r="J117" s="75" t="s">
        <v>44</v>
      </c>
      <c r="K117" s="74" t="s">
        <v>99</v>
      </c>
      <c r="L117" s="74" t="s">
        <v>99</v>
      </c>
      <c r="M117" s="287" t="s">
        <v>99</v>
      </c>
      <c r="N117" s="74"/>
      <c r="O117" s="288" t="s">
        <v>99</v>
      </c>
      <c r="P117" s="74" t="s">
        <v>99</v>
      </c>
      <c r="Q117" s="75" t="s">
        <v>44</v>
      </c>
      <c r="R117" s="75" t="s">
        <v>44</v>
      </c>
      <c r="S117" s="75" t="s">
        <v>44</v>
      </c>
      <c r="T117" s="75" t="s">
        <v>44</v>
      </c>
      <c r="U117" s="75" t="s">
        <v>44</v>
      </c>
      <c r="V117" s="75"/>
      <c r="W117" s="75"/>
      <c r="X117" s="75"/>
      <c r="Y117" s="75"/>
      <c r="Z117" s="75"/>
      <c r="AA117" s="75"/>
      <c r="AB117" s="75"/>
      <c r="AC117" s="75"/>
      <c r="AD117" s="75"/>
      <c r="AE117" s="75"/>
      <c r="AF117" s="75"/>
      <c r="AG117" s="75"/>
      <c r="AH117" s="75"/>
    </row>
    <row r="118" spans="1:34" ht="14.5" x14ac:dyDescent="0.35">
      <c r="A118" s="104" t="str">
        <f t="shared" si="27"/>
        <v/>
      </c>
      <c r="B118" s="5" t="str">
        <f t="shared" si="18"/>
        <v/>
      </c>
      <c r="C118" s="336">
        <f t="shared" si="28"/>
        <v>0</v>
      </c>
      <c r="D118" s="73">
        <v>0</v>
      </c>
      <c r="E118" s="73">
        <v>0</v>
      </c>
      <c r="F118" s="74"/>
      <c r="G118" s="74"/>
      <c r="H118" s="75" t="s">
        <v>99</v>
      </c>
      <c r="I118" s="75" t="s">
        <v>99</v>
      </c>
      <c r="J118" s="75" t="s">
        <v>44</v>
      </c>
      <c r="K118" s="74" t="s">
        <v>99</v>
      </c>
      <c r="L118" s="74" t="s">
        <v>99</v>
      </c>
      <c r="M118" s="287" t="s">
        <v>99</v>
      </c>
      <c r="N118" s="74"/>
      <c r="O118" s="288" t="s">
        <v>99</v>
      </c>
      <c r="P118" s="74" t="s">
        <v>99</v>
      </c>
      <c r="Q118" s="75" t="s">
        <v>44</v>
      </c>
      <c r="R118" s="75" t="s">
        <v>44</v>
      </c>
      <c r="S118" s="75" t="s">
        <v>44</v>
      </c>
      <c r="T118" s="75" t="s">
        <v>44</v>
      </c>
      <c r="U118" s="75" t="s">
        <v>44</v>
      </c>
      <c r="V118" s="75"/>
      <c r="W118" s="75"/>
      <c r="X118" s="75"/>
      <c r="Y118" s="75"/>
      <c r="Z118" s="75"/>
      <c r="AA118" s="75"/>
      <c r="AB118" s="75"/>
      <c r="AC118" s="75"/>
      <c r="AD118" s="75"/>
      <c r="AE118" s="75"/>
      <c r="AF118" s="75"/>
      <c r="AG118" s="75"/>
      <c r="AH118" s="75"/>
    </row>
    <row r="119" spans="1:34" ht="14.5" x14ac:dyDescent="0.35">
      <c r="A119" s="104" t="str">
        <f t="shared" si="27"/>
        <v/>
      </c>
      <c r="B119" s="5" t="str">
        <f t="shared" si="18"/>
        <v/>
      </c>
      <c r="C119" s="336">
        <f t="shared" si="28"/>
        <v>0</v>
      </c>
      <c r="D119" s="73">
        <v>0</v>
      </c>
      <c r="E119" s="73">
        <v>0</v>
      </c>
      <c r="F119" s="74"/>
      <c r="G119" s="74"/>
      <c r="H119" s="75" t="s">
        <v>99</v>
      </c>
      <c r="I119" s="75" t="s">
        <v>99</v>
      </c>
      <c r="J119" s="75" t="s">
        <v>44</v>
      </c>
      <c r="K119" s="74" t="s">
        <v>99</v>
      </c>
      <c r="L119" s="74" t="s">
        <v>99</v>
      </c>
      <c r="M119" s="287" t="s">
        <v>99</v>
      </c>
      <c r="N119" s="74"/>
      <c r="O119" s="288" t="s">
        <v>99</v>
      </c>
      <c r="P119" s="74" t="s">
        <v>99</v>
      </c>
      <c r="Q119" s="75" t="s">
        <v>44</v>
      </c>
      <c r="R119" s="75" t="s">
        <v>44</v>
      </c>
      <c r="S119" s="75" t="s">
        <v>44</v>
      </c>
      <c r="T119" s="75" t="s">
        <v>44</v>
      </c>
      <c r="U119" s="75" t="s">
        <v>44</v>
      </c>
      <c r="V119" s="75"/>
      <c r="W119" s="75"/>
      <c r="X119" s="75"/>
      <c r="Y119" s="75"/>
      <c r="Z119" s="75"/>
      <c r="AA119" s="75"/>
      <c r="AB119" s="75"/>
      <c r="AC119" s="75"/>
      <c r="AD119" s="75"/>
      <c r="AE119" s="75"/>
      <c r="AF119" s="75"/>
      <c r="AG119" s="75"/>
      <c r="AH119" s="75"/>
    </row>
    <row r="120" spans="1:34" ht="14.5" x14ac:dyDescent="0.35">
      <c r="A120" s="104" t="str">
        <f t="shared" si="27"/>
        <v/>
      </c>
      <c r="B120" s="5" t="str">
        <f t="shared" si="18"/>
        <v/>
      </c>
      <c r="C120" s="336">
        <f t="shared" si="28"/>
        <v>0</v>
      </c>
      <c r="D120" s="73">
        <v>0</v>
      </c>
      <c r="E120" s="73">
        <v>0</v>
      </c>
      <c r="F120" s="74"/>
      <c r="G120" s="74"/>
      <c r="H120" s="75" t="s">
        <v>99</v>
      </c>
      <c r="I120" s="75" t="s">
        <v>99</v>
      </c>
      <c r="J120" s="75" t="s">
        <v>44</v>
      </c>
      <c r="K120" s="74" t="s">
        <v>99</v>
      </c>
      <c r="L120" s="74" t="s">
        <v>99</v>
      </c>
      <c r="M120" s="287" t="s">
        <v>99</v>
      </c>
      <c r="N120" s="74"/>
      <c r="O120" s="288" t="s">
        <v>99</v>
      </c>
      <c r="P120" s="74" t="s">
        <v>99</v>
      </c>
      <c r="Q120" s="75" t="s">
        <v>44</v>
      </c>
      <c r="R120" s="75" t="s">
        <v>44</v>
      </c>
      <c r="S120" s="75" t="s">
        <v>44</v>
      </c>
      <c r="T120" s="75" t="s">
        <v>44</v>
      </c>
      <c r="U120" s="75" t="s">
        <v>44</v>
      </c>
      <c r="V120" s="75"/>
      <c r="W120" s="75"/>
      <c r="X120" s="75"/>
      <c r="Y120" s="75"/>
      <c r="Z120" s="75"/>
      <c r="AA120" s="75"/>
      <c r="AB120" s="75"/>
      <c r="AC120" s="75"/>
      <c r="AD120" s="75"/>
      <c r="AE120" s="75"/>
      <c r="AF120" s="75"/>
      <c r="AG120" s="75"/>
      <c r="AH120" s="75"/>
    </row>
    <row r="121" spans="1:34" ht="14.5" x14ac:dyDescent="0.35">
      <c r="A121" s="104" t="str">
        <f t="shared" si="27"/>
        <v/>
      </c>
      <c r="B121" s="5" t="str">
        <f t="shared" si="18"/>
        <v/>
      </c>
      <c r="C121" s="336">
        <f t="shared" si="28"/>
        <v>0</v>
      </c>
      <c r="D121" s="73">
        <v>0</v>
      </c>
      <c r="E121" s="73">
        <v>0</v>
      </c>
      <c r="F121" s="74"/>
      <c r="G121" s="74"/>
      <c r="H121" s="75" t="s">
        <v>99</v>
      </c>
      <c r="I121" s="75" t="s">
        <v>99</v>
      </c>
      <c r="J121" s="75" t="s">
        <v>44</v>
      </c>
      <c r="K121" s="74" t="s">
        <v>99</v>
      </c>
      <c r="L121" s="74" t="s">
        <v>99</v>
      </c>
      <c r="M121" s="287" t="s">
        <v>99</v>
      </c>
      <c r="N121" s="74"/>
      <c r="O121" s="288" t="s">
        <v>99</v>
      </c>
      <c r="P121" s="74" t="s">
        <v>99</v>
      </c>
      <c r="Q121" s="75" t="s">
        <v>44</v>
      </c>
      <c r="R121" s="75" t="s">
        <v>44</v>
      </c>
      <c r="S121" s="75" t="s">
        <v>44</v>
      </c>
      <c r="T121" s="75" t="s">
        <v>44</v>
      </c>
      <c r="U121" s="75" t="s">
        <v>44</v>
      </c>
      <c r="V121" s="75"/>
      <c r="W121" s="75"/>
      <c r="X121" s="75"/>
      <c r="Y121" s="75"/>
      <c r="Z121" s="75"/>
      <c r="AA121" s="75"/>
      <c r="AB121" s="75"/>
      <c r="AC121" s="75"/>
      <c r="AD121" s="75"/>
      <c r="AE121" s="75"/>
      <c r="AF121" s="75"/>
      <c r="AG121" s="75"/>
      <c r="AH121" s="75"/>
    </row>
    <row r="122" spans="1:34" ht="14.5" x14ac:dyDescent="0.35">
      <c r="A122" s="104" t="str">
        <f t="shared" si="27"/>
        <v/>
      </c>
      <c r="B122" s="5" t="str">
        <f t="shared" si="18"/>
        <v/>
      </c>
      <c r="C122" s="336">
        <f t="shared" si="28"/>
        <v>0</v>
      </c>
      <c r="D122" s="73">
        <v>0</v>
      </c>
      <c r="E122" s="73">
        <v>0</v>
      </c>
      <c r="F122" s="74"/>
      <c r="G122" s="74"/>
      <c r="H122" s="75" t="s">
        <v>99</v>
      </c>
      <c r="I122" s="75" t="s">
        <v>99</v>
      </c>
      <c r="J122" s="75" t="s">
        <v>44</v>
      </c>
      <c r="K122" s="74" t="s">
        <v>99</v>
      </c>
      <c r="L122" s="74" t="s">
        <v>99</v>
      </c>
      <c r="M122" s="287" t="s">
        <v>99</v>
      </c>
      <c r="N122" s="74"/>
      <c r="O122" s="288" t="s">
        <v>99</v>
      </c>
      <c r="P122" s="74" t="s">
        <v>99</v>
      </c>
      <c r="Q122" s="75" t="s">
        <v>44</v>
      </c>
      <c r="R122" s="75" t="s">
        <v>44</v>
      </c>
      <c r="S122" s="75" t="s">
        <v>44</v>
      </c>
      <c r="T122" s="75" t="s">
        <v>44</v>
      </c>
      <c r="U122" s="75" t="s">
        <v>44</v>
      </c>
      <c r="V122" s="75"/>
      <c r="W122" s="75"/>
      <c r="X122" s="75"/>
      <c r="Y122" s="75"/>
      <c r="Z122" s="75"/>
      <c r="AA122" s="75"/>
      <c r="AB122" s="75"/>
      <c r="AC122" s="75"/>
      <c r="AD122" s="75"/>
      <c r="AE122" s="75"/>
      <c r="AF122" s="75"/>
      <c r="AG122" s="75"/>
      <c r="AH122" s="75"/>
    </row>
    <row r="123" spans="1:34" ht="14.5" x14ac:dyDescent="0.35">
      <c r="A123" s="104" t="str">
        <f t="shared" si="27"/>
        <v/>
      </c>
      <c r="B123" s="5" t="str">
        <f t="shared" si="18"/>
        <v/>
      </c>
      <c r="C123" s="336">
        <f t="shared" si="28"/>
        <v>0</v>
      </c>
      <c r="D123" s="73">
        <v>0</v>
      </c>
      <c r="E123" s="73">
        <v>0</v>
      </c>
      <c r="F123" s="74"/>
      <c r="G123" s="74"/>
      <c r="H123" s="75" t="s">
        <v>99</v>
      </c>
      <c r="I123" s="75" t="s">
        <v>99</v>
      </c>
      <c r="J123" s="75" t="s">
        <v>44</v>
      </c>
      <c r="K123" s="74" t="s">
        <v>99</v>
      </c>
      <c r="L123" s="74" t="s">
        <v>99</v>
      </c>
      <c r="M123" s="287" t="s">
        <v>99</v>
      </c>
      <c r="N123" s="74"/>
      <c r="O123" s="288" t="s">
        <v>99</v>
      </c>
      <c r="P123" s="74" t="s">
        <v>99</v>
      </c>
      <c r="Q123" s="75" t="s">
        <v>44</v>
      </c>
      <c r="R123" s="75" t="s">
        <v>44</v>
      </c>
      <c r="S123" s="75" t="s">
        <v>44</v>
      </c>
      <c r="T123" s="75" t="s">
        <v>44</v>
      </c>
      <c r="U123" s="75" t="s">
        <v>44</v>
      </c>
      <c r="V123" s="75"/>
      <c r="W123" s="75"/>
      <c r="X123" s="75"/>
      <c r="Y123" s="75"/>
      <c r="Z123" s="75"/>
      <c r="AA123" s="75"/>
      <c r="AB123" s="75"/>
      <c r="AC123" s="75"/>
      <c r="AD123" s="75"/>
      <c r="AE123" s="75"/>
      <c r="AF123" s="75"/>
      <c r="AG123" s="75"/>
      <c r="AH123" s="75"/>
    </row>
    <row r="124" spans="1:34" ht="14.5" x14ac:dyDescent="0.35">
      <c r="A124" s="104" t="str">
        <f t="shared" si="27"/>
        <v/>
      </c>
      <c r="B124" s="5" t="str">
        <f t="shared" si="18"/>
        <v/>
      </c>
      <c r="C124" s="336">
        <f t="shared" si="28"/>
        <v>0</v>
      </c>
      <c r="D124" s="73">
        <v>0</v>
      </c>
      <c r="E124" s="73">
        <v>0</v>
      </c>
      <c r="F124" s="74"/>
      <c r="G124" s="74"/>
      <c r="H124" s="75" t="s">
        <v>99</v>
      </c>
      <c r="I124" s="75" t="s">
        <v>99</v>
      </c>
      <c r="J124" s="75" t="s">
        <v>44</v>
      </c>
      <c r="K124" s="74" t="s">
        <v>99</v>
      </c>
      <c r="L124" s="74" t="s">
        <v>99</v>
      </c>
      <c r="M124" s="287" t="s">
        <v>99</v>
      </c>
      <c r="N124" s="74"/>
      <c r="O124" s="288" t="s">
        <v>99</v>
      </c>
      <c r="P124" s="74" t="s">
        <v>99</v>
      </c>
      <c r="Q124" s="75" t="s">
        <v>44</v>
      </c>
      <c r="R124" s="75" t="s">
        <v>44</v>
      </c>
      <c r="S124" s="75" t="s">
        <v>44</v>
      </c>
      <c r="T124" s="75" t="s">
        <v>44</v>
      </c>
      <c r="U124" s="75" t="s">
        <v>44</v>
      </c>
      <c r="V124" s="75"/>
      <c r="W124" s="75"/>
      <c r="X124" s="75"/>
      <c r="Y124" s="75"/>
      <c r="Z124" s="75"/>
      <c r="AA124" s="75"/>
      <c r="AB124" s="75"/>
      <c r="AC124" s="75"/>
      <c r="AD124" s="75"/>
      <c r="AE124" s="75"/>
      <c r="AF124" s="75"/>
      <c r="AG124" s="75"/>
      <c r="AH124" s="75"/>
    </row>
    <row r="125" spans="1:34" ht="14.5" x14ac:dyDescent="0.35">
      <c r="A125" s="104" t="str">
        <f t="shared" si="27"/>
        <v/>
      </c>
      <c r="B125" s="5" t="str">
        <f t="shared" si="18"/>
        <v/>
      </c>
      <c r="C125" s="336">
        <f t="shared" si="28"/>
        <v>0</v>
      </c>
      <c r="D125" s="73">
        <v>0</v>
      </c>
      <c r="E125" s="73">
        <v>0</v>
      </c>
      <c r="F125" s="74"/>
      <c r="G125" s="74"/>
      <c r="H125" s="75" t="s">
        <v>99</v>
      </c>
      <c r="I125" s="75" t="s">
        <v>99</v>
      </c>
      <c r="J125" s="75" t="s">
        <v>44</v>
      </c>
      <c r="K125" s="74" t="s">
        <v>99</v>
      </c>
      <c r="L125" s="74" t="s">
        <v>99</v>
      </c>
      <c r="M125" s="287" t="s">
        <v>99</v>
      </c>
      <c r="N125" s="74"/>
      <c r="O125" s="288" t="s">
        <v>99</v>
      </c>
      <c r="P125" s="74" t="s">
        <v>99</v>
      </c>
      <c r="Q125" s="75" t="s">
        <v>44</v>
      </c>
      <c r="R125" s="75" t="s">
        <v>44</v>
      </c>
      <c r="S125" s="75" t="s">
        <v>44</v>
      </c>
      <c r="T125" s="75" t="s">
        <v>44</v>
      </c>
      <c r="U125" s="75" t="s">
        <v>44</v>
      </c>
      <c r="V125" s="75"/>
      <c r="W125" s="75"/>
      <c r="X125" s="75"/>
      <c r="Y125" s="75"/>
      <c r="Z125" s="75"/>
      <c r="AA125" s="75"/>
      <c r="AB125" s="75"/>
      <c r="AC125" s="75"/>
      <c r="AD125" s="75"/>
      <c r="AE125" s="75"/>
      <c r="AF125" s="75"/>
      <c r="AG125" s="75"/>
      <c r="AH125" s="75"/>
    </row>
    <row r="126" spans="1:34" ht="14.5" x14ac:dyDescent="0.35">
      <c r="A126" s="104" t="str">
        <f t="shared" si="27"/>
        <v/>
      </c>
      <c r="B126" s="5" t="str">
        <f t="shared" si="18"/>
        <v/>
      </c>
      <c r="C126" s="336">
        <f t="shared" si="28"/>
        <v>0</v>
      </c>
      <c r="D126" s="73">
        <v>0</v>
      </c>
      <c r="E126" s="73">
        <v>0</v>
      </c>
      <c r="F126" s="74"/>
      <c r="G126" s="74"/>
      <c r="H126" s="75" t="s">
        <v>99</v>
      </c>
      <c r="I126" s="75" t="s">
        <v>99</v>
      </c>
      <c r="J126" s="75" t="s">
        <v>44</v>
      </c>
      <c r="K126" s="74" t="s">
        <v>99</v>
      </c>
      <c r="L126" s="74" t="s">
        <v>99</v>
      </c>
      <c r="M126" s="287" t="s">
        <v>99</v>
      </c>
      <c r="N126" s="74"/>
      <c r="O126" s="288" t="s">
        <v>99</v>
      </c>
      <c r="P126" s="74" t="s">
        <v>99</v>
      </c>
      <c r="Q126" s="75" t="s">
        <v>44</v>
      </c>
      <c r="R126" s="75" t="s">
        <v>44</v>
      </c>
      <c r="S126" s="75" t="s">
        <v>44</v>
      </c>
      <c r="T126" s="75" t="s">
        <v>44</v>
      </c>
      <c r="U126" s="75" t="s">
        <v>44</v>
      </c>
      <c r="V126" s="75"/>
      <c r="W126" s="75"/>
      <c r="X126" s="75"/>
      <c r="Y126" s="75"/>
      <c r="Z126" s="75"/>
      <c r="AA126" s="75"/>
      <c r="AB126" s="75"/>
      <c r="AC126" s="75"/>
      <c r="AD126" s="75"/>
      <c r="AE126" s="75"/>
      <c r="AF126" s="75"/>
      <c r="AG126" s="75"/>
      <c r="AH126" s="75"/>
    </row>
    <row r="127" spans="1:34" ht="14.5" x14ac:dyDescent="0.35">
      <c r="A127" s="104" t="str">
        <f t="shared" si="27"/>
        <v/>
      </c>
      <c r="B127" s="5" t="str">
        <f t="shared" si="18"/>
        <v/>
      </c>
      <c r="C127" s="336">
        <f t="shared" si="28"/>
        <v>0</v>
      </c>
      <c r="D127" s="73">
        <v>0</v>
      </c>
      <c r="E127" s="73">
        <v>0</v>
      </c>
      <c r="F127" s="74"/>
      <c r="G127" s="74"/>
      <c r="H127" s="75" t="s">
        <v>99</v>
      </c>
      <c r="I127" s="75" t="s">
        <v>99</v>
      </c>
      <c r="J127" s="75" t="s">
        <v>44</v>
      </c>
      <c r="K127" s="74" t="s">
        <v>99</v>
      </c>
      <c r="L127" s="74" t="s">
        <v>99</v>
      </c>
      <c r="M127" s="287" t="s">
        <v>99</v>
      </c>
      <c r="N127" s="74"/>
      <c r="O127" s="288" t="s">
        <v>99</v>
      </c>
      <c r="P127" s="74" t="s">
        <v>99</v>
      </c>
      <c r="Q127" s="75" t="s">
        <v>44</v>
      </c>
      <c r="R127" s="75" t="s">
        <v>44</v>
      </c>
      <c r="S127" s="75" t="s">
        <v>44</v>
      </c>
      <c r="T127" s="75" t="s">
        <v>44</v>
      </c>
      <c r="U127" s="75" t="s">
        <v>44</v>
      </c>
      <c r="V127" s="75"/>
      <c r="W127" s="75"/>
      <c r="X127" s="75"/>
      <c r="Y127" s="75"/>
      <c r="Z127" s="75"/>
      <c r="AA127" s="75"/>
      <c r="AB127" s="75"/>
      <c r="AC127" s="75"/>
      <c r="AD127" s="75"/>
      <c r="AE127" s="75"/>
      <c r="AF127" s="75"/>
      <c r="AG127" s="75"/>
      <c r="AH127" s="75"/>
    </row>
    <row r="128" spans="1:34" ht="14.5" x14ac:dyDescent="0.35">
      <c r="A128" s="104" t="str">
        <f t="shared" si="27"/>
        <v/>
      </c>
      <c r="B128" s="5" t="str">
        <f t="shared" si="18"/>
        <v/>
      </c>
      <c r="C128" s="336">
        <f t="shared" si="28"/>
        <v>0</v>
      </c>
      <c r="D128" s="73">
        <v>0</v>
      </c>
      <c r="E128" s="73">
        <v>0</v>
      </c>
      <c r="F128" s="74"/>
      <c r="G128" s="74"/>
      <c r="H128" s="75" t="s">
        <v>99</v>
      </c>
      <c r="I128" s="75" t="s">
        <v>99</v>
      </c>
      <c r="J128" s="75" t="s">
        <v>44</v>
      </c>
      <c r="K128" s="74" t="s">
        <v>99</v>
      </c>
      <c r="L128" s="74" t="s">
        <v>99</v>
      </c>
      <c r="M128" s="287" t="s">
        <v>99</v>
      </c>
      <c r="N128" s="74"/>
      <c r="O128" s="288" t="s">
        <v>99</v>
      </c>
      <c r="P128" s="74" t="s">
        <v>99</v>
      </c>
      <c r="Q128" s="75" t="s">
        <v>44</v>
      </c>
      <c r="R128" s="75" t="s">
        <v>44</v>
      </c>
      <c r="S128" s="75" t="s">
        <v>44</v>
      </c>
      <c r="T128" s="75" t="s">
        <v>44</v>
      </c>
      <c r="U128" s="75" t="s">
        <v>44</v>
      </c>
      <c r="V128" s="75"/>
      <c r="W128" s="75"/>
      <c r="X128" s="75"/>
      <c r="Y128" s="75"/>
      <c r="Z128" s="75"/>
      <c r="AA128" s="75"/>
      <c r="AB128" s="75"/>
      <c r="AC128" s="75"/>
      <c r="AD128" s="75"/>
      <c r="AE128" s="75"/>
      <c r="AF128" s="75"/>
      <c r="AG128" s="75"/>
      <c r="AH128" s="75"/>
    </row>
    <row r="129" spans="1:34" ht="14.5" x14ac:dyDescent="0.35">
      <c r="A129" s="104" t="str">
        <f t="shared" si="27"/>
        <v/>
      </c>
      <c r="B129" s="5" t="str">
        <f t="shared" si="18"/>
        <v/>
      </c>
      <c r="C129" s="336">
        <f t="shared" si="28"/>
        <v>0</v>
      </c>
      <c r="D129" s="73">
        <v>0</v>
      </c>
      <c r="E129" s="73">
        <v>0</v>
      </c>
      <c r="F129" s="74"/>
      <c r="G129" s="74"/>
      <c r="H129" s="75" t="s">
        <v>99</v>
      </c>
      <c r="I129" s="75" t="s">
        <v>99</v>
      </c>
      <c r="J129" s="75" t="s">
        <v>44</v>
      </c>
      <c r="K129" s="74" t="s">
        <v>99</v>
      </c>
      <c r="L129" s="74" t="s">
        <v>99</v>
      </c>
      <c r="M129" s="287" t="s">
        <v>99</v>
      </c>
      <c r="N129" s="74"/>
      <c r="O129" s="288" t="s">
        <v>99</v>
      </c>
      <c r="P129" s="74" t="s">
        <v>99</v>
      </c>
      <c r="Q129" s="75" t="s">
        <v>44</v>
      </c>
      <c r="R129" s="75" t="s">
        <v>44</v>
      </c>
      <c r="S129" s="75" t="s">
        <v>44</v>
      </c>
      <c r="T129" s="75" t="s">
        <v>44</v>
      </c>
      <c r="U129" s="75" t="s">
        <v>44</v>
      </c>
      <c r="V129" s="75"/>
      <c r="W129" s="75"/>
      <c r="X129" s="75"/>
      <c r="Y129" s="75"/>
      <c r="Z129" s="75"/>
      <c r="AA129" s="75"/>
      <c r="AB129" s="75"/>
      <c r="AC129" s="75"/>
      <c r="AD129" s="75"/>
      <c r="AE129" s="75"/>
      <c r="AF129" s="75"/>
      <c r="AG129" s="75"/>
      <c r="AH129" s="75"/>
    </row>
    <row r="130" spans="1:34" ht="14.5" x14ac:dyDescent="0.35">
      <c r="A130" s="104" t="str">
        <f t="shared" si="27"/>
        <v/>
      </c>
      <c r="B130" s="5" t="str">
        <f t="shared" si="18"/>
        <v/>
      </c>
      <c r="C130" s="336">
        <f t="shared" si="28"/>
        <v>0</v>
      </c>
      <c r="D130" s="73">
        <v>0</v>
      </c>
      <c r="E130" s="73">
        <v>0</v>
      </c>
      <c r="F130" s="74"/>
      <c r="G130" s="74"/>
      <c r="H130" s="75" t="s">
        <v>99</v>
      </c>
      <c r="I130" s="75" t="s">
        <v>99</v>
      </c>
      <c r="J130" s="75" t="s">
        <v>44</v>
      </c>
      <c r="K130" s="74" t="s">
        <v>99</v>
      </c>
      <c r="L130" s="74" t="s">
        <v>99</v>
      </c>
      <c r="M130" s="287" t="s">
        <v>99</v>
      </c>
      <c r="N130" s="74"/>
      <c r="O130" s="288" t="s">
        <v>99</v>
      </c>
      <c r="P130" s="74" t="s">
        <v>99</v>
      </c>
      <c r="Q130" s="75" t="s">
        <v>44</v>
      </c>
      <c r="R130" s="75" t="s">
        <v>44</v>
      </c>
      <c r="S130" s="75" t="s">
        <v>44</v>
      </c>
      <c r="T130" s="75" t="s">
        <v>44</v>
      </c>
      <c r="U130" s="75" t="s">
        <v>44</v>
      </c>
      <c r="V130" s="75"/>
      <c r="W130" s="75"/>
      <c r="X130" s="75"/>
      <c r="Y130" s="75"/>
      <c r="Z130" s="75"/>
      <c r="AA130" s="75"/>
      <c r="AB130" s="75"/>
      <c r="AC130" s="75"/>
      <c r="AD130" s="75"/>
      <c r="AE130" s="75"/>
      <c r="AF130" s="75"/>
      <c r="AG130" s="75"/>
      <c r="AH130" s="75"/>
    </row>
    <row r="131" spans="1:34" ht="14.5" x14ac:dyDescent="0.35">
      <c r="A131" s="104" t="str">
        <f t="shared" si="27"/>
        <v/>
      </c>
      <c r="B131" s="5" t="str">
        <f t="shared" si="18"/>
        <v/>
      </c>
      <c r="C131" s="336">
        <f t="shared" si="28"/>
        <v>0</v>
      </c>
      <c r="D131" s="73">
        <v>0</v>
      </c>
      <c r="E131" s="73">
        <v>0</v>
      </c>
      <c r="F131" s="74"/>
      <c r="G131" s="74"/>
      <c r="H131" s="75" t="s">
        <v>99</v>
      </c>
      <c r="I131" s="75" t="s">
        <v>99</v>
      </c>
      <c r="J131" s="75" t="s">
        <v>44</v>
      </c>
      <c r="K131" s="74" t="s">
        <v>99</v>
      </c>
      <c r="L131" s="74" t="s">
        <v>99</v>
      </c>
      <c r="M131" s="287" t="s">
        <v>99</v>
      </c>
      <c r="N131" s="74"/>
      <c r="O131" s="288" t="s">
        <v>99</v>
      </c>
      <c r="P131" s="74" t="s">
        <v>99</v>
      </c>
      <c r="Q131" s="75" t="s">
        <v>44</v>
      </c>
      <c r="R131" s="75" t="s">
        <v>44</v>
      </c>
      <c r="S131" s="75" t="s">
        <v>44</v>
      </c>
      <c r="T131" s="75" t="s">
        <v>44</v>
      </c>
      <c r="U131" s="75" t="s">
        <v>44</v>
      </c>
      <c r="V131" s="75"/>
      <c r="W131" s="75"/>
      <c r="X131" s="75"/>
      <c r="Y131" s="75"/>
      <c r="Z131" s="75"/>
      <c r="AA131" s="75"/>
      <c r="AB131" s="75"/>
      <c r="AC131" s="75"/>
      <c r="AD131" s="75"/>
      <c r="AE131" s="75"/>
      <c r="AF131" s="75"/>
      <c r="AG131" s="75"/>
      <c r="AH131" s="75"/>
    </row>
    <row r="132" spans="1:34" ht="14.5" x14ac:dyDescent="0.35">
      <c r="A132" s="104" t="str">
        <f t="shared" si="27"/>
        <v/>
      </c>
      <c r="B132" s="5" t="str">
        <f t="shared" ref="B132:B195" si="36">IF(AND(A132&lt;&gt;"",C132&lt;&gt;"",C132&lt;&gt;0),A132+TIME(0,INT(AJ132),AK132),"")</f>
        <v/>
      </c>
      <c r="C132" s="336">
        <f t="shared" si="28"/>
        <v>0</v>
      </c>
      <c r="D132" s="73">
        <v>0</v>
      </c>
      <c r="E132" s="73">
        <v>0</v>
      </c>
      <c r="F132" s="74"/>
      <c r="G132" s="74"/>
      <c r="H132" s="75" t="s">
        <v>99</v>
      </c>
      <c r="I132" s="75" t="s">
        <v>99</v>
      </c>
      <c r="J132" s="75" t="s">
        <v>44</v>
      </c>
      <c r="K132" s="74" t="s">
        <v>99</v>
      </c>
      <c r="L132" s="74" t="s">
        <v>99</v>
      </c>
      <c r="M132" s="287" t="s">
        <v>99</v>
      </c>
      <c r="N132" s="74"/>
      <c r="O132" s="288" t="s">
        <v>99</v>
      </c>
      <c r="P132" s="74" t="s">
        <v>99</v>
      </c>
      <c r="Q132" s="75" t="s">
        <v>44</v>
      </c>
      <c r="R132" s="75" t="s">
        <v>44</v>
      </c>
      <c r="S132" s="75" t="s">
        <v>44</v>
      </c>
      <c r="T132" s="75" t="s">
        <v>44</v>
      </c>
      <c r="U132" s="75" t="s">
        <v>44</v>
      </c>
      <c r="V132" s="75"/>
      <c r="W132" s="75"/>
      <c r="X132" s="75"/>
      <c r="Y132" s="75"/>
      <c r="Z132" s="75"/>
      <c r="AA132" s="75"/>
      <c r="AB132" s="75"/>
      <c r="AC132" s="75"/>
      <c r="AD132" s="75"/>
      <c r="AE132" s="75"/>
      <c r="AF132" s="75"/>
      <c r="AG132" s="75"/>
      <c r="AH132" s="75"/>
    </row>
    <row r="133" spans="1:34" ht="14.5" x14ac:dyDescent="0.35">
      <c r="A133" s="104" t="str">
        <f t="shared" ref="A133:A196" si="37">IF(AND(A132&lt;&gt;"",C133&lt;&gt;"",C133&lt;&gt;0),A132+TIME(0,(INT(AJ132)),AK132),"")</f>
        <v/>
      </c>
      <c r="B133" s="5" t="str">
        <f t="shared" si="36"/>
        <v/>
      </c>
      <c r="C133" s="336">
        <f t="shared" ref="C133:C196" si="38">AJ133+(AK133/100)</f>
        <v>0</v>
      </c>
      <c r="D133" s="73">
        <v>0</v>
      </c>
      <c r="E133" s="73">
        <v>0</v>
      </c>
      <c r="F133" s="74"/>
      <c r="G133" s="74"/>
      <c r="H133" s="75" t="s">
        <v>99</v>
      </c>
      <c r="I133" s="75" t="s">
        <v>99</v>
      </c>
      <c r="J133" s="75" t="s">
        <v>44</v>
      </c>
      <c r="K133" s="74" t="s">
        <v>99</v>
      </c>
      <c r="L133" s="74" t="s">
        <v>99</v>
      </c>
      <c r="M133" s="287" t="s">
        <v>99</v>
      </c>
      <c r="N133" s="74"/>
      <c r="O133" s="288" t="s">
        <v>99</v>
      </c>
      <c r="P133" s="74" t="s">
        <v>99</v>
      </c>
      <c r="Q133" s="75" t="s">
        <v>44</v>
      </c>
      <c r="R133" s="75" t="s">
        <v>44</v>
      </c>
      <c r="S133" s="75" t="s">
        <v>44</v>
      </c>
      <c r="T133" s="75" t="s">
        <v>44</v>
      </c>
      <c r="U133" s="75" t="s">
        <v>44</v>
      </c>
      <c r="V133" s="75"/>
      <c r="W133" s="75"/>
      <c r="X133" s="75"/>
      <c r="Y133" s="75"/>
      <c r="Z133" s="75"/>
      <c r="AA133" s="75"/>
      <c r="AB133" s="75"/>
      <c r="AC133" s="75"/>
      <c r="AD133" s="75"/>
      <c r="AE133" s="75"/>
      <c r="AF133" s="75"/>
      <c r="AG133" s="75"/>
      <c r="AH133" s="75"/>
    </row>
    <row r="134" spans="1:34" ht="14.5" x14ac:dyDescent="0.35">
      <c r="A134" s="104" t="str">
        <f t="shared" si="37"/>
        <v/>
      </c>
      <c r="B134" s="5" t="str">
        <f t="shared" si="36"/>
        <v/>
      </c>
      <c r="C134" s="336">
        <f t="shared" si="38"/>
        <v>0</v>
      </c>
      <c r="D134" s="73">
        <v>0</v>
      </c>
      <c r="E134" s="73">
        <v>0</v>
      </c>
      <c r="F134" s="74"/>
      <c r="G134" s="74"/>
      <c r="H134" s="75" t="s">
        <v>99</v>
      </c>
      <c r="I134" s="75" t="s">
        <v>99</v>
      </c>
      <c r="J134" s="75" t="s">
        <v>44</v>
      </c>
      <c r="K134" s="74" t="s">
        <v>99</v>
      </c>
      <c r="L134" s="74" t="s">
        <v>99</v>
      </c>
      <c r="M134" s="287" t="s">
        <v>99</v>
      </c>
      <c r="N134" s="74"/>
      <c r="O134" s="288" t="s">
        <v>99</v>
      </c>
      <c r="P134" s="74" t="s">
        <v>99</v>
      </c>
      <c r="Q134" s="75" t="s">
        <v>44</v>
      </c>
      <c r="R134" s="75" t="s">
        <v>44</v>
      </c>
      <c r="S134" s="75" t="s">
        <v>44</v>
      </c>
      <c r="T134" s="75" t="s">
        <v>44</v>
      </c>
      <c r="U134" s="75" t="s">
        <v>44</v>
      </c>
      <c r="V134" s="75"/>
      <c r="W134" s="75"/>
      <c r="X134" s="75"/>
      <c r="Y134" s="75"/>
      <c r="Z134" s="75"/>
      <c r="AA134" s="75"/>
      <c r="AB134" s="75"/>
      <c r="AC134" s="75"/>
      <c r="AD134" s="75"/>
      <c r="AE134" s="75"/>
      <c r="AF134" s="75"/>
      <c r="AG134" s="75"/>
      <c r="AH134" s="75"/>
    </row>
    <row r="135" spans="1:34" ht="14.5" x14ac:dyDescent="0.35">
      <c r="A135" s="104" t="str">
        <f t="shared" si="37"/>
        <v/>
      </c>
      <c r="B135" s="5" t="str">
        <f t="shared" si="36"/>
        <v/>
      </c>
      <c r="C135" s="336">
        <f t="shared" si="38"/>
        <v>0</v>
      </c>
      <c r="D135" s="73">
        <v>0</v>
      </c>
      <c r="E135" s="73">
        <v>0</v>
      </c>
      <c r="F135" s="74"/>
      <c r="G135" s="74"/>
      <c r="H135" s="75" t="s">
        <v>99</v>
      </c>
      <c r="I135" s="75" t="s">
        <v>99</v>
      </c>
      <c r="J135" s="75" t="s">
        <v>44</v>
      </c>
      <c r="K135" s="74" t="s">
        <v>99</v>
      </c>
      <c r="L135" s="74" t="s">
        <v>99</v>
      </c>
      <c r="M135" s="287" t="s">
        <v>99</v>
      </c>
      <c r="N135" s="74"/>
      <c r="O135" s="288" t="s">
        <v>99</v>
      </c>
      <c r="P135" s="74" t="s">
        <v>99</v>
      </c>
      <c r="Q135" s="75" t="s">
        <v>44</v>
      </c>
      <c r="R135" s="75" t="s">
        <v>44</v>
      </c>
      <c r="S135" s="75" t="s">
        <v>44</v>
      </c>
      <c r="T135" s="75" t="s">
        <v>44</v>
      </c>
      <c r="U135" s="75" t="s">
        <v>44</v>
      </c>
      <c r="V135" s="75"/>
      <c r="W135" s="75"/>
      <c r="X135" s="75"/>
      <c r="Y135" s="75"/>
      <c r="Z135" s="75"/>
      <c r="AA135" s="75"/>
      <c r="AB135" s="75"/>
      <c r="AC135" s="75"/>
      <c r="AD135" s="75"/>
      <c r="AE135" s="75"/>
      <c r="AF135" s="75"/>
      <c r="AG135" s="75"/>
      <c r="AH135" s="75"/>
    </row>
    <row r="136" spans="1:34" ht="14.5" x14ac:dyDescent="0.35">
      <c r="A136" s="104" t="str">
        <f t="shared" si="37"/>
        <v/>
      </c>
      <c r="B136" s="5" t="str">
        <f t="shared" si="36"/>
        <v/>
      </c>
      <c r="C136" s="336">
        <f t="shared" si="38"/>
        <v>0</v>
      </c>
      <c r="D136" s="73">
        <v>0</v>
      </c>
      <c r="E136" s="73">
        <v>0</v>
      </c>
      <c r="F136" s="74"/>
      <c r="G136" s="74"/>
      <c r="H136" s="75" t="s">
        <v>99</v>
      </c>
      <c r="I136" s="75" t="s">
        <v>99</v>
      </c>
      <c r="J136" s="75" t="s">
        <v>44</v>
      </c>
      <c r="K136" s="74" t="s">
        <v>99</v>
      </c>
      <c r="L136" s="74" t="s">
        <v>99</v>
      </c>
      <c r="M136" s="287" t="s">
        <v>99</v>
      </c>
      <c r="N136" s="74"/>
      <c r="O136" s="288" t="s">
        <v>99</v>
      </c>
      <c r="P136" s="74" t="s">
        <v>99</v>
      </c>
      <c r="Q136" s="75" t="s">
        <v>44</v>
      </c>
      <c r="R136" s="75" t="s">
        <v>44</v>
      </c>
      <c r="S136" s="75" t="s">
        <v>44</v>
      </c>
      <c r="T136" s="75" t="s">
        <v>44</v>
      </c>
      <c r="U136" s="75" t="s">
        <v>44</v>
      </c>
      <c r="V136" s="75"/>
      <c r="W136" s="75"/>
      <c r="X136" s="75"/>
      <c r="Y136" s="75"/>
      <c r="Z136" s="75"/>
      <c r="AA136" s="75"/>
      <c r="AB136" s="75"/>
      <c r="AC136" s="75"/>
      <c r="AD136" s="75"/>
      <c r="AE136" s="75"/>
      <c r="AF136" s="75"/>
      <c r="AG136" s="75"/>
      <c r="AH136" s="75"/>
    </row>
    <row r="137" spans="1:34" ht="14.5" x14ac:dyDescent="0.35">
      <c r="A137" s="104" t="str">
        <f t="shared" si="37"/>
        <v/>
      </c>
      <c r="B137" s="5" t="str">
        <f t="shared" si="36"/>
        <v/>
      </c>
      <c r="C137" s="336">
        <f t="shared" si="38"/>
        <v>0</v>
      </c>
      <c r="D137" s="73">
        <v>0</v>
      </c>
      <c r="E137" s="73">
        <v>0</v>
      </c>
      <c r="F137" s="74"/>
      <c r="G137" s="74"/>
      <c r="H137" s="75" t="s">
        <v>99</v>
      </c>
      <c r="I137" s="75" t="s">
        <v>99</v>
      </c>
      <c r="J137" s="75" t="s">
        <v>44</v>
      </c>
      <c r="K137" s="74" t="s">
        <v>99</v>
      </c>
      <c r="L137" s="74" t="s">
        <v>99</v>
      </c>
      <c r="M137" s="287" t="s">
        <v>99</v>
      </c>
      <c r="N137" s="74"/>
      <c r="O137" s="288" t="s">
        <v>99</v>
      </c>
      <c r="P137" s="74" t="s">
        <v>99</v>
      </c>
      <c r="Q137" s="75" t="s">
        <v>44</v>
      </c>
      <c r="R137" s="75" t="s">
        <v>44</v>
      </c>
      <c r="S137" s="75" t="s">
        <v>44</v>
      </c>
      <c r="T137" s="75" t="s">
        <v>44</v>
      </c>
      <c r="U137" s="75" t="s">
        <v>44</v>
      </c>
      <c r="V137" s="75"/>
      <c r="W137" s="75"/>
      <c r="X137" s="75"/>
      <c r="Y137" s="75"/>
      <c r="Z137" s="75"/>
      <c r="AA137" s="75"/>
      <c r="AB137" s="75"/>
      <c r="AC137" s="75"/>
      <c r="AD137" s="75"/>
      <c r="AE137" s="75"/>
      <c r="AF137" s="75"/>
      <c r="AG137" s="75"/>
      <c r="AH137" s="75"/>
    </row>
    <row r="138" spans="1:34" ht="14.5" x14ac:dyDescent="0.35">
      <c r="A138" s="104" t="str">
        <f t="shared" si="37"/>
        <v/>
      </c>
      <c r="B138" s="5" t="str">
        <f t="shared" si="36"/>
        <v/>
      </c>
      <c r="C138" s="336">
        <f t="shared" si="38"/>
        <v>0</v>
      </c>
      <c r="D138" s="73">
        <v>0</v>
      </c>
      <c r="E138" s="73">
        <v>0</v>
      </c>
      <c r="F138" s="74"/>
      <c r="G138" s="74"/>
      <c r="H138" s="75" t="s">
        <v>99</v>
      </c>
      <c r="I138" s="75" t="s">
        <v>99</v>
      </c>
      <c r="J138" s="75" t="s">
        <v>44</v>
      </c>
      <c r="K138" s="74" t="s">
        <v>99</v>
      </c>
      <c r="L138" s="74" t="s">
        <v>99</v>
      </c>
      <c r="M138" s="287" t="s">
        <v>99</v>
      </c>
      <c r="N138" s="74"/>
      <c r="O138" s="288" t="s">
        <v>99</v>
      </c>
      <c r="P138" s="74" t="s">
        <v>99</v>
      </c>
      <c r="Q138" s="75" t="s">
        <v>44</v>
      </c>
      <c r="R138" s="75" t="s">
        <v>44</v>
      </c>
      <c r="S138" s="75" t="s">
        <v>44</v>
      </c>
      <c r="T138" s="75" t="s">
        <v>44</v>
      </c>
      <c r="U138" s="75" t="s">
        <v>44</v>
      </c>
      <c r="V138" s="75"/>
      <c r="W138" s="75"/>
      <c r="X138" s="75"/>
      <c r="Y138" s="75"/>
      <c r="Z138" s="75"/>
      <c r="AA138" s="75"/>
      <c r="AB138" s="75"/>
      <c r="AC138" s="75"/>
      <c r="AD138" s="75"/>
      <c r="AE138" s="75"/>
      <c r="AF138" s="75"/>
      <c r="AG138" s="75"/>
      <c r="AH138" s="75"/>
    </row>
    <row r="139" spans="1:34" ht="14.5" x14ac:dyDescent="0.35">
      <c r="A139" s="104" t="str">
        <f t="shared" si="37"/>
        <v/>
      </c>
      <c r="B139" s="5" t="str">
        <f t="shared" si="36"/>
        <v/>
      </c>
      <c r="C139" s="336">
        <f t="shared" si="38"/>
        <v>0</v>
      </c>
      <c r="D139" s="73">
        <v>0</v>
      </c>
      <c r="E139" s="73">
        <v>0</v>
      </c>
      <c r="F139" s="74"/>
      <c r="G139" s="74"/>
      <c r="H139" s="75" t="s">
        <v>99</v>
      </c>
      <c r="I139" s="75" t="s">
        <v>99</v>
      </c>
      <c r="J139" s="75" t="s">
        <v>44</v>
      </c>
      <c r="K139" s="74" t="s">
        <v>99</v>
      </c>
      <c r="L139" s="74" t="s">
        <v>99</v>
      </c>
      <c r="M139" s="287" t="s">
        <v>99</v>
      </c>
      <c r="N139" s="74"/>
      <c r="O139" s="288" t="s">
        <v>99</v>
      </c>
      <c r="P139" s="74" t="s">
        <v>99</v>
      </c>
      <c r="Q139" s="75" t="s">
        <v>44</v>
      </c>
      <c r="R139" s="75" t="s">
        <v>44</v>
      </c>
      <c r="S139" s="75" t="s">
        <v>44</v>
      </c>
      <c r="T139" s="75" t="s">
        <v>44</v>
      </c>
      <c r="U139" s="75" t="s">
        <v>44</v>
      </c>
      <c r="V139" s="75"/>
      <c r="W139" s="75"/>
      <c r="X139" s="75"/>
      <c r="Y139" s="75"/>
      <c r="Z139" s="75"/>
      <c r="AA139" s="75"/>
      <c r="AB139" s="75"/>
      <c r="AC139" s="75"/>
      <c r="AD139" s="75"/>
      <c r="AE139" s="75"/>
      <c r="AF139" s="75"/>
      <c r="AG139" s="75"/>
      <c r="AH139" s="75"/>
    </row>
    <row r="140" spans="1:34" ht="14.5" x14ac:dyDescent="0.35">
      <c r="A140" s="104" t="str">
        <f t="shared" si="37"/>
        <v/>
      </c>
      <c r="B140" s="5" t="str">
        <f t="shared" si="36"/>
        <v/>
      </c>
      <c r="C140" s="336">
        <f t="shared" si="38"/>
        <v>0</v>
      </c>
      <c r="D140" s="73">
        <v>0</v>
      </c>
      <c r="E140" s="73">
        <v>0</v>
      </c>
      <c r="F140" s="74"/>
      <c r="G140" s="74"/>
      <c r="H140" s="75" t="s">
        <v>99</v>
      </c>
      <c r="I140" s="75" t="s">
        <v>99</v>
      </c>
      <c r="J140" s="75" t="s">
        <v>44</v>
      </c>
      <c r="K140" s="74" t="s">
        <v>99</v>
      </c>
      <c r="L140" s="74" t="s">
        <v>99</v>
      </c>
      <c r="M140" s="287" t="s">
        <v>99</v>
      </c>
      <c r="N140" s="74"/>
      <c r="O140" s="288" t="s">
        <v>99</v>
      </c>
      <c r="P140" s="74" t="s">
        <v>99</v>
      </c>
      <c r="Q140" s="75" t="s">
        <v>44</v>
      </c>
      <c r="R140" s="75" t="s">
        <v>44</v>
      </c>
      <c r="S140" s="75" t="s">
        <v>44</v>
      </c>
      <c r="T140" s="75" t="s">
        <v>44</v>
      </c>
      <c r="U140" s="75" t="s">
        <v>44</v>
      </c>
      <c r="V140" s="75"/>
      <c r="W140" s="75"/>
      <c r="X140" s="75"/>
      <c r="Y140" s="75"/>
      <c r="Z140" s="75"/>
      <c r="AA140" s="75"/>
      <c r="AB140" s="75"/>
      <c r="AC140" s="75"/>
      <c r="AD140" s="75"/>
      <c r="AE140" s="75"/>
      <c r="AF140" s="75"/>
      <c r="AG140" s="75"/>
      <c r="AH140" s="75"/>
    </row>
    <row r="141" spans="1:34" ht="14.5" x14ac:dyDescent="0.35">
      <c r="A141" s="104" t="str">
        <f t="shared" si="37"/>
        <v/>
      </c>
      <c r="B141" s="5" t="str">
        <f t="shared" si="36"/>
        <v/>
      </c>
      <c r="C141" s="336">
        <f t="shared" si="38"/>
        <v>0</v>
      </c>
      <c r="D141" s="73">
        <v>0</v>
      </c>
      <c r="E141" s="73">
        <v>0</v>
      </c>
      <c r="F141" s="74"/>
      <c r="G141" s="74"/>
      <c r="H141" s="75" t="s">
        <v>99</v>
      </c>
      <c r="I141" s="75" t="s">
        <v>99</v>
      </c>
      <c r="J141" s="75" t="s">
        <v>44</v>
      </c>
      <c r="K141" s="74" t="s">
        <v>99</v>
      </c>
      <c r="L141" s="74" t="s">
        <v>99</v>
      </c>
      <c r="M141" s="287" t="s">
        <v>99</v>
      </c>
      <c r="N141" s="74"/>
      <c r="O141" s="288" t="s">
        <v>99</v>
      </c>
      <c r="P141" s="74" t="s">
        <v>99</v>
      </c>
      <c r="Q141" s="75" t="s">
        <v>44</v>
      </c>
      <c r="R141" s="75" t="s">
        <v>44</v>
      </c>
      <c r="S141" s="75" t="s">
        <v>44</v>
      </c>
      <c r="T141" s="75" t="s">
        <v>44</v>
      </c>
      <c r="U141" s="75" t="s">
        <v>44</v>
      </c>
      <c r="V141" s="75"/>
      <c r="W141" s="75"/>
      <c r="X141" s="75"/>
      <c r="Y141" s="75"/>
      <c r="Z141" s="75"/>
      <c r="AA141" s="75"/>
      <c r="AB141" s="75"/>
      <c r="AC141" s="75"/>
      <c r="AD141" s="75"/>
      <c r="AE141" s="75"/>
      <c r="AF141" s="75"/>
      <c r="AG141" s="75"/>
      <c r="AH141" s="75"/>
    </row>
    <row r="142" spans="1:34" ht="14.5" x14ac:dyDescent="0.35">
      <c r="A142" s="104" t="str">
        <f t="shared" si="37"/>
        <v/>
      </c>
      <c r="B142" s="5" t="str">
        <f t="shared" si="36"/>
        <v/>
      </c>
      <c r="C142" s="336">
        <f t="shared" si="38"/>
        <v>0</v>
      </c>
      <c r="D142" s="73">
        <v>0</v>
      </c>
      <c r="E142" s="73">
        <v>0</v>
      </c>
      <c r="F142" s="74"/>
      <c r="G142" s="74"/>
      <c r="H142" s="75" t="s">
        <v>99</v>
      </c>
      <c r="I142" s="75" t="s">
        <v>99</v>
      </c>
      <c r="J142" s="75" t="s">
        <v>44</v>
      </c>
      <c r="K142" s="74" t="s">
        <v>99</v>
      </c>
      <c r="L142" s="74" t="s">
        <v>99</v>
      </c>
      <c r="M142" s="287" t="s">
        <v>99</v>
      </c>
      <c r="N142" s="74"/>
      <c r="O142" s="288" t="s">
        <v>99</v>
      </c>
      <c r="P142" s="74" t="s">
        <v>99</v>
      </c>
      <c r="Q142" s="75" t="s">
        <v>44</v>
      </c>
      <c r="R142" s="75" t="s">
        <v>44</v>
      </c>
      <c r="S142" s="75" t="s">
        <v>44</v>
      </c>
      <c r="T142" s="75" t="s">
        <v>44</v>
      </c>
      <c r="U142" s="75" t="s">
        <v>44</v>
      </c>
      <c r="V142" s="75"/>
      <c r="W142" s="75"/>
      <c r="X142" s="75"/>
      <c r="Y142" s="75"/>
      <c r="Z142" s="75"/>
      <c r="AA142" s="75"/>
      <c r="AB142" s="75"/>
      <c r="AC142" s="75"/>
      <c r="AD142" s="75"/>
      <c r="AE142" s="75"/>
      <c r="AF142" s="75"/>
      <c r="AG142" s="75"/>
      <c r="AH142" s="75"/>
    </row>
    <row r="143" spans="1:34" ht="14.5" x14ac:dyDescent="0.35">
      <c r="A143" s="104" t="str">
        <f t="shared" si="37"/>
        <v/>
      </c>
      <c r="B143" s="5" t="str">
        <f t="shared" si="36"/>
        <v/>
      </c>
      <c r="C143" s="336">
        <f t="shared" si="38"/>
        <v>0</v>
      </c>
      <c r="D143" s="73">
        <v>0</v>
      </c>
      <c r="E143" s="73">
        <v>0</v>
      </c>
      <c r="F143" s="74"/>
      <c r="G143" s="74"/>
      <c r="H143" s="75" t="s">
        <v>99</v>
      </c>
      <c r="I143" s="75" t="s">
        <v>99</v>
      </c>
      <c r="J143" s="75" t="s">
        <v>44</v>
      </c>
      <c r="K143" s="74" t="s">
        <v>99</v>
      </c>
      <c r="L143" s="74" t="s">
        <v>99</v>
      </c>
      <c r="M143" s="287" t="s">
        <v>99</v>
      </c>
      <c r="N143" s="74"/>
      <c r="O143" s="288" t="s">
        <v>99</v>
      </c>
      <c r="P143" s="74" t="s">
        <v>99</v>
      </c>
      <c r="Q143" s="75" t="s">
        <v>44</v>
      </c>
      <c r="R143" s="75" t="s">
        <v>44</v>
      </c>
      <c r="S143" s="75" t="s">
        <v>44</v>
      </c>
      <c r="T143" s="75" t="s">
        <v>44</v>
      </c>
      <c r="U143" s="75" t="s">
        <v>44</v>
      </c>
      <c r="V143" s="75"/>
      <c r="W143" s="75"/>
      <c r="X143" s="75"/>
      <c r="Y143" s="75"/>
      <c r="Z143" s="75"/>
      <c r="AA143" s="75"/>
      <c r="AB143" s="75"/>
      <c r="AC143" s="75"/>
      <c r="AD143" s="75"/>
      <c r="AE143" s="75"/>
      <c r="AF143" s="75"/>
      <c r="AG143" s="75"/>
      <c r="AH143" s="75"/>
    </row>
    <row r="144" spans="1:34" ht="14.5" x14ac:dyDescent="0.35">
      <c r="A144" s="104" t="str">
        <f t="shared" si="37"/>
        <v/>
      </c>
      <c r="B144" s="5" t="str">
        <f t="shared" si="36"/>
        <v/>
      </c>
      <c r="C144" s="336">
        <f t="shared" si="38"/>
        <v>0</v>
      </c>
      <c r="D144" s="73">
        <v>0</v>
      </c>
      <c r="E144" s="73">
        <v>0</v>
      </c>
      <c r="F144" s="74"/>
      <c r="G144" s="74"/>
      <c r="H144" s="75" t="s">
        <v>99</v>
      </c>
      <c r="I144" s="75" t="s">
        <v>99</v>
      </c>
      <c r="J144" s="75" t="s">
        <v>44</v>
      </c>
      <c r="K144" s="74" t="s">
        <v>99</v>
      </c>
      <c r="L144" s="74" t="s">
        <v>99</v>
      </c>
      <c r="M144" s="287" t="s">
        <v>99</v>
      </c>
      <c r="N144" s="74"/>
      <c r="O144" s="288" t="s">
        <v>99</v>
      </c>
      <c r="P144" s="74" t="s">
        <v>99</v>
      </c>
      <c r="Q144" s="75" t="s">
        <v>44</v>
      </c>
      <c r="R144" s="75" t="s">
        <v>44</v>
      </c>
      <c r="S144" s="75" t="s">
        <v>44</v>
      </c>
      <c r="T144" s="75" t="s">
        <v>44</v>
      </c>
      <c r="U144" s="75" t="s">
        <v>44</v>
      </c>
      <c r="V144" s="75"/>
      <c r="W144" s="75"/>
      <c r="X144" s="75"/>
      <c r="Y144" s="75"/>
      <c r="Z144" s="75"/>
      <c r="AA144" s="75"/>
      <c r="AB144" s="75"/>
      <c r="AC144" s="75"/>
      <c r="AD144" s="75"/>
      <c r="AE144" s="75"/>
      <c r="AF144" s="75"/>
      <c r="AG144" s="75"/>
      <c r="AH144" s="75"/>
    </row>
    <row r="145" spans="1:34" ht="14.5" x14ac:dyDescent="0.35">
      <c r="A145" s="104" t="str">
        <f t="shared" si="37"/>
        <v/>
      </c>
      <c r="B145" s="5" t="str">
        <f t="shared" si="36"/>
        <v/>
      </c>
      <c r="C145" s="336">
        <f t="shared" si="38"/>
        <v>0</v>
      </c>
      <c r="D145" s="73">
        <v>0</v>
      </c>
      <c r="E145" s="73">
        <v>0</v>
      </c>
      <c r="F145" s="74"/>
      <c r="G145" s="74"/>
      <c r="H145" s="75" t="s">
        <v>99</v>
      </c>
      <c r="I145" s="75" t="s">
        <v>99</v>
      </c>
      <c r="J145" s="75" t="s">
        <v>44</v>
      </c>
      <c r="K145" s="74" t="s">
        <v>99</v>
      </c>
      <c r="L145" s="74" t="s">
        <v>99</v>
      </c>
      <c r="M145" s="287" t="s">
        <v>99</v>
      </c>
      <c r="N145" s="74"/>
      <c r="O145" s="288" t="s">
        <v>99</v>
      </c>
      <c r="P145" s="74" t="s">
        <v>99</v>
      </c>
      <c r="Q145" s="75" t="s">
        <v>44</v>
      </c>
      <c r="R145" s="75" t="s">
        <v>44</v>
      </c>
      <c r="S145" s="75" t="s">
        <v>44</v>
      </c>
      <c r="T145" s="75" t="s">
        <v>44</v>
      </c>
      <c r="U145" s="75" t="s">
        <v>44</v>
      </c>
      <c r="V145" s="75"/>
      <c r="W145" s="75"/>
      <c r="X145" s="75"/>
      <c r="Y145" s="75"/>
      <c r="Z145" s="75"/>
      <c r="AA145" s="75"/>
      <c r="AB145" s="75"/>
      <c r="AC145" s="75"/>
      <c r="AD145" s="75"/>
      <c r="AE145" s="75"/>
      <c r="AF145" s="75"/>
      <c r="AG145" s="75"/>
      <c r="AH145" s="75"/>
    </row>
    <row r="146" spans="1:34" ht="14.5" x14ac:dyDescent="0.35">
      <c r="A146" s="104" t="str">
        <f t="shared" si="37"/>
        <v/>
      </c>
      <c r="B146" s="5" t="str">
        <f t="shared" si="36"/>
        <v/>
      </c>
      <c r="C146" s="336">
        <f t="shared" si="38"/>
        <v>0</v>
      </c>
      <c r="D146" s="73">
        <v>0</v>
      </c>
      <c r="E146" s="73">
        <v>0</v>
      </c>
      <c r="F146" s="74"/>
      <c r="G146" s="74"/>
      <c r="H146" s="75" t="s">
        <v>99</v>
      </c>
      <c r="I146" s="75" t="s">
        <v>99</v>
      </c>
      <c r="J146" s="75" t="s">
        <v>44</v>
      </c>
      <c r="K146" s="74" t="s">
        <v>99</v>
      </c>
      <c r="L146" s="74" t="s">
        <v>99</v>
      </c>
      <c r="M146" s="287" t="s">
        <v>99</v>
      </c>
      <c r="N146" s="74"/>
      <c r="O146" s="288" t="s">
        <v>99</v>
      </c>
      <c r="P146" s="74" t="s">
        <v>99</v>
      </c>
      <c r="Q146" s="75" t="s">
        <v>44</v>
      </c>
      <c r="R146" s="75" t="s">
        <v>44</v>
      </c>
      <c r="S146" s="75" t="s">
        <v>44</v>
      </c>
      <c r="T146" s="75" t="s">
        <v>44</v>
      </c>
      <c r="U146" s="75" t="s">
        <v>44</v>
      </c>
      <c r="V146" s="75"/>
      <c r="W146" s="75"/>
      <c r="X146" s="75"/>
      <c r="Y146" s="75"/>
      <c r="Z146" s="75"/>
      <c r="AA146" s="75"/>
      <c r="AB146" s="75"/>
      <c r="AC146" s="75"/>
      <c r="AD146" s="75"/>
      <c r="AE146" s="75"/>
      <c r="AF146" s="75"/>
      <c r="AG146" s="75"/>
      <c r="AH146" s="75"/>
    </row>
    <row r="147" spans="1:34" ht="14.5" x14ac:dyDescent="0.35">
      <c r="A147" s="104" t="str">
        <f t="shared" si="37"/>
        <v/>
      </c>
      <c r="B147" s="5" t="str">
        <f t="shared" si="36"/>
        <v/>
      </c>
      <c r="C147" s="336">
        <f t="shared" si="38"/>
        <v>0</v>
      </c>
      <c r="D147" s="73">
        <v>0</v>
      </c>
      <c r="E147" s="73">
        <v>0</v>
      </c>
      <c r="F147" s="74"/>
      <c r="G147" s="74"/>
      <c r="H147" s="75" t="s">
        <v>99</v>
      </c>
      <c r="I147" s="75" t="s">
        <v>99</v>
      </c>
      <c r="J147" s="75" t="s">
        <v>44</v>
      </c>
      <c r="K147" s="74" t="s">
        <v>99</v>
      </c>
      <c r="L147" s="74" t="s">
        <v>99</v>
      </c>
      <c r="M147" s="287" t="s">
        <v>99</v>
      </c>
      <c r="N147" s="74"/>
      <c r="O147" s="288" t="s">
        <v>99</v>
      </c>
      <c r="P147" s="74" t="s">
        <v>99</v>
      </c>
      <c r="Q147" s="75" t="s">
        <v>44</v>
      </c>
      <c r="R147" s="75" t="s">
        <v>44</v>
      </c>
      <c r="S147" s="75" t="s">
        <v>44</v>
      </c>
      <c r="T147" s="75" t="s">
        <v>44</v>
      </c>
      <c r="U147" s="75" t="s">
        <v>44</v>
      </c>
      <c r="V147" s="75"/>
      <c r="W147" s="75"/>
      <c r="X147" s="75"/>
      <c r="Y147" s="75"/>
      <c r="Z147" s="75"/>
      <c r="AA147" s="75"/>
      <c r="AB147" s="75"/>
      <c r="AC147" s="75"/>
      <c r="AD147" s="75"/>
      <c r="AE147" s="75"/>
      <c r="AF147" s="75"/>
      <c r="AG147" s="75"/>
      <c r="AH147" s="75"/>
    </row>
    <row r="148" spans="1:34" ht="14.5" x14ac:dyDescent="0.35">
      <c r="A148" s="104" t="str">
        <f t="shared" si="37"/>
        <v/>
      </c>
      <c r="B148" s="5" t="str">
        <f t="shared" si="36"/>
        <v/>
      </c>
      <c r="C148" s="336">
        <f t="shared" si="38"/>
        <v>0</v>
      </c>
      <c r="D148" s="73">
        <v>0</v>
      </c>
      <c r="E148" s="73">
        <v>0</v>
      </c>
      <c r="F148" s="74"/>
      <c r="G148" s="74"/>
      <c r="H148" s="75" t="s">
        <v>99</v>
      </c>
      <c r="I148" s="75" t="s">
        <v>99</v>
      </c>
      <c r="J148" s="75" t="s">
        <v>44</v>
      </c>
      <c r="K148" s="74" t="s">
        <v>99</v>
      </c>
      <c r="L148" s="74" t="s">
        <v>99</v>
      </c>
      <c r="M148" s="287" t="s">
        <v>99</v>
      </c>
      <c r="N148" s="74"/>
      <c r="O148" s="288" t="s">
        <v>99</v>
      </c>
      <c r="P148" s="74" t="s">
        <v>99</v>
      </c>
      <c r="Q148" s="75" t="s">
        <v>44</v>
      </c>
      <c r="R148" s="75" t="s">
        <v>44</v>
      </c>
      <c r="S148" s="75" t="s">
        <v>44</v>
      </c>
      <c r="T148" s="75" t="s">
        <v>44</v>
      </c>
      <c r="U148" s="75" t="s">
        <v>44</v>
      </c>
      <c r="V148" s="75"/>
      <c r="W148" s="75"/>
      <c r="X148" s="75"/>
      <c r="Y148" s="75"/>
      <c r="Z148" s="75"/>
      <c r="AA148" s="75"/>
      <c r="AB148" s="75"/>
      <c r="AC148" s="75"/>
      <c r="AD148" s="75"/>
      <c r="AE148" s="75"/>
      <c r="AF148" s="75"/>
      <c r="AG148" s="75"/>
      <c r="AH148" s="75"/>
    </row>
    <row r="149" spans="1:34" ht="14.5" x14ac:dyDescent="0.35">
      <c r="A149" s="104" t="str">
        <f t="shared" si="37"/>
        <v/>
      </c>
      <c r="B149" s="5" t="str">
        <f t="shared" si="36"/>
        <v/>
      </c>
      <c r="C149" s="336">
        <f t="shared" si="38"/>
        <v>0</v>
      </c>
      <c r="D149" s="73">
        <v>0</v>
      </c>
      <c r="E149" s="73">
        <v>0</v>
      </c>
      <c r="F149" s="74"/>
      <c r="G149" s="74"/>
      <c r="H149" s="75" t="s">
        <v>99</v>
      </c>
      <c r="I149" s="75" t="s">
        <v>99</v>
      </c>
      <c r="J149" s="75" t="s">
        <v>44</v>
      </c>
      <c r="K149" s="74" t="s">
        <v>99</v>
      </c>
      <c r="L149" s="74" t="s">
        <v>99</v>
      </c>
      <c r="M149" s="287" t="s">
        <v>99</v>
      </c>
      <c r="N149" s="74"/>
      <c r="O149" s="288" t="s">
        <v>99</v>
      </c>
      <c r="P149" s="74" t="s">
        <v>99</v>
      </c>
      <c r="Q149" s="75" t="s">
        <v>44</v>
      </c>
      <c r="R149" s="75" t="s">
        <v>44</v>
      </c>
      <c r="S149" s="75" t="s">
        <v>44</v>
      </c>
      <c r="T149" s="75" t="s">
        <v>44</v>
      </c>
      <c r="U149" s="75" t="s">
        <v>44</v>
      </c>
      <c r="V149" s="75"/>
      <c r="W149" s="75"/>
      <c r="X149" s="75"/>
      <c r="Y149" s="75"/>
      <c r="Z149" s="75"/>
      <c r="AA149" s="75"/>
      <c r="AB149" s="75"/>
      <c r="AC149" s="75"/>
      <c r="AD149" s="75"/>
      <c r="AE149" s="75"/>
      <c r="AF149" s="75"/>
      <c r="AG149" s="75"/>
      <c r="AH149" s="75"/>
    </row>
    <row r="150" spans="1:34" ht="14.5" x14ac:dyDescent="0.35">
      <c r="A150" s="104" t="str">
        <f t="shared" si="37"/>
        <v/>
      </c>
      <c r="B150" s="5" t="str">
        <f t="shared" si="36"/>
        <v/>
      </c>
      <c r="C150" s="336">
        <f t="shared" si="38"/>
        <v>0</v>
      </c>
      <c r="D150" s="73">
        <v>0</v>
      </c>
      <c r="E150" s="73">
        <v>0</v>
      </c>
      <c r="F150" s="74"/>
      <c r="G150" s="74"/>
      <c r="H150" s="75" t="s">
        <v>99</v>
      </c>
      <c r="I150" s="75" t="s">
        <v>99</v>
      </c>
      <c r="J150" s="75" t="s">
        <v>44</v>
      </c>
      <c r="K150" s="74" t="s">
        <v>99</v>
      </c>
      <c r="L150" s="74" t="s">
        <v>99</v>
      </c>
      <c r="M150" s="287" t="s">
        <v>99</v>
      </c>
      <c r="N150" s="74"/>
      <c r="O150" s="288" t="s">
        <v>99</v>
      </c>
      <c r="P150" s="74" t="s">
        <v>99</v>
      </c>
      <c r="Q150" s="75" t="s">
        <v>44</v>
      </c>
      <c r="R150" s="75" t="s">
        <v>44</v>
      </c>
      <c r="S150" s="75" t="s">
        <v>44</v>
      </c>
      <c r="T150" s="75" t="s">
        <v>44</v>
      </c>
      <c r="U150" s="75" t="s">
        <v>44</v>
      </c>
      <c r="V150" s="75"/>
      <c r="W150" s="75"/>
      <c r="X150" s="75"/>
      <c r="Y150" s="75"/>
      <c r="Z150" s="75"/>
      <c r="AA150" s="75"/>
      <c r="AB150" s="75"/>
      <c r="AC150" s="75"/>
      <c r="AD150" s="75"/>
      <c r="AE150" s="75"/>
      <c r="AF150" s="75"/>
      <c r="AG150" s="75"/>
      <c r="AH150" s="75"/>
    </row>
    <row r="151" spans="1:34" ht="14.5" x14ac:dyDescent="0.35">
      <c r="A151" s="104" t="str">
        <f t="shared" si="37"/>
        <v/>
      </c>
      <c r="B151" s="5" t="str">
        <f t="shared" si="36"/>
        <v/>
      </c>
      <c r="C151" s="336">
        <f t="shared" si="38"/>
        <v>0</v>
      </c>
      <c r="D151" s="73">
        <v>0</v>
      </c>
      <c r="E151" s="73">
        <v>0</v>
      </c>
      <c r="F151" s="74"/>
      <c r="G151" s="74"/>
      <c r="H151" s="75" t="s">
        <v>99</v>
      </c>
      <c r="I151" s="75" t="s">
        <v>99</v>
      </c>
      <c r="J151" s="75" t="s">
        <v>44</v>
      </c>
      <c r="K151" s="74" t="s">
        <v>99</v>
      </c>
      <c r="L151" s="74" t="s">
        <v>99</v>
      </c>
      <c r="M151" s="287" t="s">
        <v>99</v>
      </c>
      <c r="N151" s="74"/>
      <c r="O151" s="288" t="s">
        <v>99</v>
      </c>
      <c r="P151" s="74" t="s">
        <v>99</v>
      </c>
      <c r="Q151" s="75" t="s">
        <v>44</v>
      </c>
      <c r="R151" s="75" t="s">
        <v>44</v>
      </c>
      <c r="S151" s="75" t="s">
        <v>44</v>
      </c>
      <c r="T151" s="75" t="s">
        <v>44</v>
      </c>
      <c r="U151" s="75" t="s">
        <v>44</v>
      </c>
      <c r="V151" s="75"/>
      <c r="W151" s="75"/>
      <c r="X151" s="75"/>
      <c r="Y151" s="75"/>
      <c r="Z151" s="75"/>
      <c r="AA151" s="75"/>
      <c r="AB151" s="75"/>
      <c r="AC151" s="75"/>
      <c r="AD151" s="75"/>
      <c r="AE151" s="75"/>
      <c r="AF151" s="75"/>
      <c r="AG151" s="75"/>
      <c r="AH151" s="75"/>
    </row>
    <row r="152" spans="1:34" ht="14.5" x14ac:dyDescent="0.35">
      <c r="A152" s="104" t="str">
        <f t="shared" si="37"/>
        <v/>
      </c>
      <c r="B152" s="5" t="str">
        <f t="shared" si="36"/>
        <v/>
      </c>
      <c r="C152" s="336">
        <f t="shared" si="38"/>
        <v>0</v>
      </c>
      <c r="D152" s="73">
        <v>0</v>
      </c>
      <c r="E152" s="73">
        <v>0</v>
      </c>
      <c r="F152" s="74"/>
      <c r="G152" s="74"/>
      <c r="H152" s="75" t="s">
        <v>99</v>
      </c>
      <c r="I152" s="75" t="s">
        <v>99</v>
      </c>
      <c r="J152" s="75" t="s">
        <v>44</v>
      </c>
      <c r="K152" s="74" t="s">
        <v>99</v>
      </c>
      <c r="L152" s="74" t="s">
        <v>99</v>
      </c>
      <c r="M152" s="287" t="s">
        <v>99</v>
      </c>
      <c r="N152" s="74"/>
      <c r="O152" s="288" t="s">
        <v>99</v>
      </c>
      <c r="P152" s="74" t="s">
        <v>99</v>
      </c>
      <c r="Q152" s="75" t="s">
        <v>44</v>
      </c>
      <c r="R152" s="75" t="s">
        <v>44</v>
      </c>
      <c r="S152" s="75" t="s">
        <v>44</v>
      </c>
      <c r="T152" s="75" t="s">
        <v>44</v>
      </c>
      <c r="U152" s="75" t="s">
        <v>44</v>
      </c>
      <c r="V152" s="75"/>
      <c r="W152" s="75"/>
      <c r="X152" s="75"/>
      <c r="Y152" s="75"/>
      <c r="Z152" s="75"/>
      <c r="AA152" s="75"/>
      <c r="AB152" s="75"/>
      <c r="AC152" s="75"/>
      <c r="AD152" s="75"/>
      <c r="AE152" s="75"/>
      <c r="AF152" s="75"/>
      <c r="AG152" s="75"/>
      <c r="AH152" s="75"/>
    </row>
    <row r="153" spans="1:34" ht="14.5" x14ac:dyDescent="0.35">
      <c r="A153" s="104" t="str">
        <f t="shared" si="37"/>
        <v/>
      </c>
      <c r="B153" s="5" t="str">
        <f t="shared" si="36"/>
        <v/>
      </c>
      <c r="C153" s="336">
        <f t="shared" si="38"/>
        <v>0</v>
      </c>
      <c r="D153" s="73">
        <v>0</v>
      </c>
      <c r="E153" s="73">
        <v>0</v>
      </c>
      <c r="F153" s="74"/>
      <c r="G153" s="74"/>
      <c r="H153" s="75" t="s">
        <v>99</v>
      </c>
      <c r="I153" s="75" t="s">
        <v>99</v>
      </c>
      <c r="J153" s="75" t="s">
        <v>44</v>
      </c>
      <c r="K153" s="74" t="s">
        <v>99</v>
      </c>
      <c r="L153" s="74" t="s">
        <v>99</v>
      </c>
      <c r="M153" s="287" t="s">
        <v>99</v>
      </c>
      <c r="N153" s="74"/>
      <c r="O153" s="288" t="s">
        <v>99</v>
      </c>
      <c r="P153" s="74" t="s">
        <v>99</v>
      </c>
      <c r="Q153" s="75" t="s">
        <v>44</v>
      </c>
      <c r="R153" s="75" t="s">
        <v>44</v>
      </c>
      <c r="S153" s="75" t="s">
        <v>44</v>
      </c>
      <c r="T153" s="75" t="s">
        <v>44</v>
      </c>
      <c r="U153" s="75" t="s">
        <v>44</v>
      </c>
      <c r="V153" s="75"/>
      <c r="W153" s="75"/>
      <c r="X153" s="75"/>
      <c r="Y153" s="75"/>
      <c r="Z153" s="75"/>
      <c r="AA153" s="75"/>
      <c r="AB153" s="75"/>
      <c r="AC153" s="75"/>
      <c r="AD153" s="75"/>
      <c r="AE153" s="75"/>
      <c r="AF153" s="75"/>
      <c r="AG153" s="75"/>
      <c r="AH153" s="75"/>
    </row>
    <row r="154" spans="1:34" ht="14.5" x14ac:dyDescent="0.35">
      <c r="A154" s="104" t="str">
        <f t="shared" si="37"/>
        <v/>
      </c>
      <c r="B154" s="5" t="str">
        <f t="shared" si="36"/>
        <v/>
      </c>
      <c r="C154" s="336">
        <f t="shared" si="38"/>
        <v>0</v>
      </c>
      <c r="D154" s="73">
        <v>0</v>
      </c>
      <c r="E154" s="73">
        <v>0</v>
      </c>
      <c r="F154" s="74"/>
      <c r="G154" s="74"/>
      <c r="H154" s="75" t="s">
        <v>99</v>
      </c>
      <c r="I154" s="75" t="s">
        <v>99</v>
      </c>
      <c r="J154" s="75" t="s">
        <v>44</v>
      </c>
      <c r="K154" s="74" t="s">
        <v>99</v>
      </c>
      <c r="L154" s="74" t="s">
        <v>99</v>
      </c>
      <c r="M154" s="287" t="s">
        <v>99</v>
      </c>
      <c r="N154" s="74"/>
      <c r="O154" s="288" t="s">
        <v>99</v>
      </c>
      <c r="P154" s="74" t="s">
        <v>99</v>
      </c>
      <c r="Q154" s="75" t="s">
        <v>44</v>
      </c>
      <c r="R154" s="75" t="s">
        <v>44</v>
      </c>
      <c r="S154" s="75" t="s">
        <v>44</v>
      </c>
      <c r="T154" s="75" t="s">
        <v>44</v>
      </c>
      <c r="U154" s="75" t="s">
        <v>44</v>
      </c>
      <c r="V154" s="75"/>
      <c r="W154" s="75"/>
      <c r="X154" s="75"/>
      <c r="Y154" s="75"/>
      <c r="Z154" s="75"/>
      <c r="AA154" s="75"/>
      <c r="AB154" s="75"/>
      <c r="AC154" s="75"/>
      <c r="AD154" s="75"/>
      <c r="AE154" s="75"/>
      <c r="AF154" s="75"/>
      <c r="AG154" s="75"/>
      <c r="AH154" s="75"/>
    </row>
    <row r="155" spans="1:34" ht="14.5" x14ac:dyDescent="0.35">
      <c r="A155" s="104" t="str">
        <f t="shared" si="37"/>
        <v/>
      </c>
      <c r="B155" s="5" t="str">
        <f t="shared" si="36"/>
        <v/>
      </c>
      <c r="C155" s="336">
        <f t="shared" si="38"/>
        <v>0</v>
      </c>
      <c r="D155" s="73">
        <v>0</v>
      </c>
      <c r="E155" s="73">
        <v>0</v>
      </c>
      <c r="F155" s="74"/>
      <c r="G155" s="74"/>
      <c r="H155" s="75" t="s">
        <v>99</v>
      </c>
      <c r="I155" s="75" t="s">
        <v>99</v>
      </c>
      <c r="J155" s="75" t="s">
        <v>44</v>
      </c>
      <c r="K155" s="74" t="s">
        <v>99</v>
      </c>
      <c r="L155" s="74" t="s">
        <v>99</v>
      </c>
      <c r="M155" s="287" t="s">
        <v>99</v>
      </c>
      <c r="N155" s="74"/>
      <c r="O155" s="288" t="s">
        <v>99</v>
      </c>
      <c r="P155" s="74" t="s">
        <v>99</v>
      </c>
      <c r="Q155" s="75" t="s">
        <v>44</v>
      </c>
      <c r="R155" s="75" t="s">
        <v>44</v>
      </c>
      <c r="S155" s="75" t="s">
        <v>44</v>
      </c>
      <c r="T155" s="75" t="s">
        <v>44</v>
      </c>
      <c r="U155" s="75" t="s">
        <v>44</v>
      </c>
      <c r="V155" s="75"/>
      <c r="W155" s="75"/>
      <c r="X155" s="75"/>
      <c r="Y155" s="75"/>
      <c r="Z155" s="75"/>
      <c r="AA155" s="75"/>
      <c r="AB155" s="75"/>
      <c r="AC155" s="75"/>
      <c r="AD155" s="75"/>
      <c r="AE155" s="75"/>
      <c r="AF155" s="75"/>
      <c r="AG155" s="75"/>
      <c r="AH155" s="75"/>
    </row>
    <row r="156" spans="1:34" ht="14.5" x14ac:dyDescent="0.35">
      <c r="A156" s="104" t="str">
        <f t="shared" si="37"/>
        <v/>
      </c>
      <c r="B156" s="5" t="str">
        <f t="shared" si="36"/>
        <v/>
      </c>
      <c r="C156" s="336">
        <f t="shared" si="38"/>
        <v>0</v>
      </c>
      <c r="D156" s="73">
        <v>0</v>
      </c>
      <c r="E156" s="73">
        <v>0</v>
      </c>
      <c r="F156" s="74"/>
      <c r="G156" s="74"/>
      <c r="H156" s="75" t="s">
        <v>99</v>
      </c>
      <c r="I156" s="75" t="s">
        <v>99</v>
      </c>
      <c r="J156" s="75" t="s">
        <v>44</v>
      </c>
      <c r="K156" s="74" t="s">
        <v>99</v>
      </c>
      <c r="L156" s="74" t="s">
        <v>99</v>
      </c>
      <c r="M156" s="287" t="s">
        <v>99</v>
      </c>
      <c r="N156" s="74"/>
      <c r="O156" s="288" t="s">
        <v>99</v>
      </c>
      <c r="P156" s="74" t="s">
        <v>99</v>
      </c>
      <c r="Q156" s="75" t="s">
        <v>44</v>
      </c>
      <c r="R156" s="75" t="s">
        <v>44</v>
      </c>
      <c r="S156" s="75" t="s">
        <v>44</v>
      </c>
      <c r="T156" s="75" t="s">
        <v>44</v>
      </c>
      <c r="U156" s="75" t="s">
        <v>44</v>
      </c>
      <c r="V156" s="75"/>
      <c r="W156" s="75"/>
      <c r="X156" s="75"/>
      <c r="Y156" s="75"/>
      <c r="Z156" s="75"/>
      <c r="AA156" s="75"/>
      <c r="AB156" s="75"/>
      <c r="AC156" s="75"/>
      <c r="AD156" s="75"/>
      <c r="AE156" s="75"/>
      <c r="AF156" s="75"/>
      <c r="AG156" s="75"/>
      <c r="AH156" s="75"/>
    </row>
    <row r="157" spans="1:34" ht="14.5" x14ac:dyDescent="0.35">
      <c r="A157" s="104" t="str">
        <f t="shared" si="37"/>
        <v/>
      </c>
      <c r="B157" s="5" t="str">
        <f t="shared" si="36"/>
        <v/>
      </c>
      <c r="C157" s="336">
        <f t="shared" si="38"/>
        <v>0</v>
      </c>
      <c r="D157" s="73">
        <v>0</v>
      </c>
      <c r="E157" s="73">
        <v>0</v>
      </c>
      <c r="F157" s="74"/>
      <c r="G157" s="74"/>
      <c r="H157" s="75" t="s">
        <v>99</v>
      </c>
      <c r="I157" s="75" t="s">
        <v>99</v>
      </c>
      <c r="J157" s="75" t="s">
        <v>44</v>
      </c>
      <c r="K157" s="74" t="s">
        <v>99</v>
      </c>
      <c r="L157" s="74" t="s">
        <v>99</v>
      </c>
      <c r="M157" s="287" t="s">
        <v>99</v>
      </c>
      <c r="N157" s="74"/>
      <c r="O157" s="288" t="s">
        <v>99</v>
      </c>
      <c r="P157" s="74" t="s">
        <v>99</v>
      </c>
      <c r="Q157" s="75" t="s">
        <v>44</v>
      </c>
      <c r="R157" s="75" t="s">
        <v>44</v>
      </c>
      <c r="S157" s="75" t="s">
        <v>44</v>
      </c>
      <c r="T157" s="75" t="s">
        <v>44</v>
      </c>
      <c r="U157" s="75" t="s">
        <v>44</v>
      </c>
      <c r="V157" s="75"/>
      <c r="W157" s="75"/>
      <c r="X157" s="75"/>
      <c r="Y157" s="75"/>
      <c r="Z157" s="75"/>
      <c r="AA157" s="75"/>
      <c r="AB157" s="75"/>
      <c r="AC157" s="75"/>
      <c r="AD157" s="75"/>
      <c r="AE157" s="75"/>
      <c r="AF157" s="75"/>
      <c r="AG157" s="75"/>
      <c r="AH157" s="75"/>
    </row>
    <row r="158" spans="1:34" ht="14.5" x14ac:dyDescent="0.35">
      <c r="A158" s="104" t="str">
        <f t="shared" si="37"/>
        <v/>
      </c>
      <c r="B158" s="5" t="str">
        <f t="shared" si="36"/>
        <v/>
      </c>
      <c r="C158" s="336">
        <f t="shared" si="38"/>
        <v>0</v>
      </c>
      <c r="D158" s="73">
        <v>0</v>
      </c>
      <c r="E158" s="73">
        <v>0</v>
      </c>
      <c r="F158" s="74"/>
      <c r="G158" s="74"/>
      <c r="H158" s="75" t="s">
        <v>99</v>
      </c>
      <c r="I158" s="75" t="s">
        <v>99</v>
      </c>
      <c r="J158" s="75" t="s">
        <v>44</v>
      </c>
      <c r="K158" s="74" t="s">
        <v>99</v>
      </c>
      <c r="L158" s="74" t="s">
        <v>99</v>
      </c>
      <c r="M158" s="287" t="s">
        <v>99</v>
      </c>
      <c r="N158" s="74"/>
      <c r="O158" s="288" t="s">
        <v>99</v>
      </c>
      <c r="P158" s="74" t="s">
        <v>99</v>
      </c>
      <c r="Q158" s="75" t="s">
        <v>44</v>
      </c>
      <c r="R158" s="75" t="s">
        <v>44</v>
      </c>
      <c r="S158" s="75" t="s">
        <v>44</v>
      </c>
      <c r="T158" s="75" t="s">
        <v>44</v>
      </c>
      <c r="U158" s="75" t="s">
        <v>44</v>
      </c>
      <c r="V158" s="75"/>
      <c r="W158" s="75"/>
      <c r="X158" s="75"/>
      <c r="Y158" s="75"/>
      <c r="Z158" s="75"/>
      <c r="AA158" s="75"/>
      <c r="AB158" s="75"/>
      <c r="AC158" s="75"/>
      <c r="AD158" s="75"/>
      <c r="AE158" s="75"/>
      <c r="AF158" s="75"/>
      <c r="AG158" s="75"/>
      <c r="AH158" s="75"/>
    </row>
    <row r="159" spans="1:34" ht="14.5" x14ac:dyDescent="0.35">
      <c r="A159" s="104" t="str">
        <f t="shared" si="37"/>
        <v/>
      </c>
      <c r="B159" s="5" t="str">
        <f t="shared" si="36"/>
        <v/>
      </c>
      <c r="C159" s="336">
        <f t="shared" si="38"/>
        <v>0</v>
      </c>
      <c r="D159" s="73">
        <v>0</v>
      </c>
      <c r="E159" s="73">
        <v>0</v>
      </c>
      <c r="F159" s="74"/>
      <c r="G159" s="74"/>
      <c r="H159" s="75" t="s">
        <v>99</v>
      </c>
      <c r="I159" s="75" t="s">
        <v>99</v>
      </c>
      <c r="J159" s="75" t="s">
        <v>44</v>
      </c>
      <c r="K159" s="74" t="s">
        <v>99</v>
      </c>
      <c r="L159" s="74" t="s">
        <v>99</v>
      </c>
      <c r="M159" s="287" t="s">
        <v>99</v>
      </c>
      <c r="N159" s="74"/>
      <c r="O159" s="288" t="s">
        <v>99</v>
      </c>
      <c r="P159" s="74" t="s">
        <v>99</v>
      </c>
      <c r="Q159" s="75" t="s">
        <v>44</v>
      </c>
      <c r="R159" s="75" t="s">
        <v>44</v>
      </c>
      <c r="S159" s="75" t="s">
        <v>44</v>
      </c>
      <c r="T159" s="75" t="s">
        <v>44</v>
      </c>
      <c r="U159" s="75" t="s">
        <v>44</v>
      </c>
      <c r="V159" s="75"/>
      <c r="W159" s="75"/>
      <c r="X159" s="75"/>
      <c r="Y159" s="75"/>
      <c r="Z159" s="75"/>
      <c r="AA159" s="75"/>
      <c r="AB159" s="75"/>
      <c r="AC159" s="75"/>
      <c r="AD159" s="75"/>
      <c r="AE159" s="75"/>
      <c r="AF159" s="75"/>
      <c r="AG159" s="75"/>
      <c r="AH159" s="75"/>
    </row>
    <row r="160" spans="1:34" ht="14.5" x14ac:dyDescent="0.35">
      <c r="A160" s="104" t="str">
        <f t="shared" si="37"/>
        <v/>
      </c>
      <c r="B160" s="5" t="str">
        <f t="shared" si="36"/>
        <v/>
      </c>
      <c r="C160" s="336">
        <f t="shared" si="38"/>
        <v>0</v>
      </c>
      <c r="D160" s="73">
        <v>0</v>
      </c>
      <c r="E160" s="73">
        <v>0</v>
      </c>
      <c r="F160" s="74"/>
      <c r="G160" s="74"/>
      <c r="H160" s="75" t="s">
        <v>99</v>
      </c>
      <c r="I160" s="75" t="s">
        <v>99</v>
      </c>
      <c r="J160" s="75" t="s">
        <v>44</v>
      </c>
      <c r="K160" s="74" t="s">
        <v>99</v>
      </c>
      <c r="L160" s="74" t="s">
        <v>99</v>
      </c>
      <c r="M160" s="287" t="s">
        <v>99</v>
      </c>
      <c r="N160" s="74"/>
      <c r="O160" s="288" t="s">
        <v>99</v>
      </c>
      <c r="P160" s="74" t="s">
        <v>99</v>
      </c>
      <c r="Q160" s="75" t="s">
        <v>44</v>
      </c>
      <c r="R160" s="75" t="s">
        <v>44</v>
      </c>
      <c r="S160" s="75" t="s">
        <v>44</v>
      </c>
      <c r="T160" s="75" t="s">
        <v>44</v>
      </c>
      <c r="U160" s="75" t="s">
        <v>44</v>
      </c>
      <c r="V160" s="75"/>
      <c r="W160" s="75"/>
      <c r="X160" s="75"/>
      <c r="Y160" s="75"/>
      <c r="Z160" s="75"/>
      <c r="AA160" s="75"/>
      <c r="AB160" s="75"/>
      <c r="AC160" s="75"/>
      <c r="AD160" s="75"/>
      <c r="AE160" s="75"/>
      <c r="AF160" s="75"/>
      <c r="AG160" s="75"/>
      <c r="AH160" s="75"/>
    </row>
    <row r="161" spans="1:34" ht="14.5" x14ac:dyDescent="0.35">
      <c r="A161" s="104" t="str">
        <f t="shared" si="37"/>
        <v/>
      </c>
      <c r="B161" s="5" t="str">
        <f t="shared" si="36"/>
        <v/>
      </c>
      <c r="C161" s="336">
        <f t="shared" si="38"/>
        <v>0</v>
      </c>
      <c r="D161" s="73">
        <v>0</v>
      </c>
      <c r="E161" s="73">
        <v>0</v>
      </c>
      <c r="F161" s="74"/>
      <c r="G161" s="74"/>
      <c r="H161" s="75" t="s">
        <v>99</v>
      </c>
      <c r="I161" s="75" t="s">
        <v>99</v>
      </c>
      <c r="J161" s="75" t="s">
        <v>44</v>
      </c>
      <c r="K161" s="74" t="s">
        <v>99</v>
      </c>
      <c r="L161" s="74" t="s">
        <v>99</v>
      </c>
      <c r="M161" s="287" t="s">
        <v>99</v>
      </c>
      <c r="N161" s="74"/>
      <c r="O161" s="288" t="s">
        <v>99</v>
      </c>
      <c r="P161" s="74" t="s">
        <v>99</v>
      </c>
      <c r="Q161" s="75" t="s">
        <v>44</v>
      </c>
      <c r="R161" s="75" t="s">
        <v>44</v>
      </c>
      <c r="S161" s="75" t="s">
        <v>44</v>
      </c>
      <c r="T161" s="75" t="s">
        <v>44</v>
      </c>
      <c r="U161" s="75" t="s">
        <v>44</v>
      </c>
      <c r="V161" s="75"/>
      <c r="W161" s="75"/>
      <c r="X161" s="75"/>
      <c r="Y161" s="75"/>
      <c r="Z161" s="75"/>
      <c r="AA161" s="75"/>
      <c r="AB161" s="75"/>
      <c r="AC161" s="75"/>
      <c r="AD161" s="75"/>
      <c r="AE161" s="75"/>
      <c r="AF161" s="75"/>
      <c r="AG161" s="75"/>
      <c r="AH161" s="75"/>
    </row>
    <row r="162" spans="1:34" ht="14.5" x14ac:dyDescent="0.35">
      <c r="A162" s="104" t="str">
        <f t="shared" si="37"/>
        <v/>
      </c>
      <c r="B162" s="5" t="str">
        <f t="shared" si="36"/>
        <v/>
      </c>
      <c r="C162" s="336">
        <f t="shared" si="38"/>
        <v>0</v>
      </c>
      <c r="D162" s="73">
        <v>0</v>
      </c>
      <c r="E162" s="73">
        <v>0</v>
      </c>
      <c r="F162" s="74"/>
      <c r="G162" s="74"/>
      <c r="H162" s="75" t="s">
        <v>99</v>
      </c>
      <c r="I162" s="75" t="s">
        <v>99</v>
      </c>
      <c r="J162" s="75" t="s">
        <v>44</v>
      </c>
      <c r="K162" s="74" t="s">
        <v>99</v>
      </c>
      <c r="L162" s="74" t="s">
        <v>99</v>
      </c>
      <c r="M162" s="287" t="s">
        <v>99</v>
      </c>
      <c r="N162" s="74"/>
      <c r="O162" s="288" t="s">
        <v>99</v>
      </c>
      <c r="P162" s="74" t="s">
        <v>99</v>
      </c>
      <c r="Q162" s="75" t="s">
        <v>44</v>
      </c>
      <c r="R162" s="75" t="s">
        <v>44</v>
      </c>
      <c r="S162" s="75" t="s">
        <v>44</v>
      </c>
      <c r="T162" s="75" t="s">
        <v>44</v>
      </c>
      <c r="U162" s="75" t="s">
        <v>44</v>
      </c>
      <c r="V162" s="75"/>
      <c r="W162" s="75"/>
      <c r="X162" s="75"/>
      <c r="Y162" s="75"/>
      <c r="Z162" s="75"/>
      <c r="AA162" s="75"/>
      <c r="AB162" s="75"/>
      <c r="AC162" s="75"/>
      <c r="AD162" s="75"/>
      <c r="AE162" s="75"/>
      <c r="AF162" s="75"/>
      <c r="AG162" s="75"/>
      <c r="AH162" s="75"/>
    </row>
    <row r="163" spans="1:34" ht="14.5" x14ac:dyDescent="0.35">
      <c r="A163" s="104" t="str">
        <f t="shared" si="37"/>
        <v/>
      </c>
      <c r="B163" s="5" t="str">
        <f t="shared" si="36"/>
        <v/>
      </c>
      <c r="C163" s="336">
        <f t="shared" si="38"/>
        <v>0</v>
      </c>
      <c r="D163" s="73">
        <v>0</v>
      </c>
      <c r="E163" s="73">
        <v>0</v>
      </c>
      <c r="F163" s="74"/>
      <c r="G163" s="74"/>
      <c r="H163" s="75" t="s">
        <v>99</v>
      </c>
      <c r="I163" s="75" t="s">
        <v>99</v>
      </c>
      <c r="J163" s="75" t="s">
        <v>44</v>
      </c>
      <c r="K163" s="74" t="s">
        <v>99</v>
      </c>
      <c r="L163" s="74" t="s">
        <v>99</v>
      </c>
      <c r="M163" s="287" t="s">
        <v>99</v>
      </c>
      <c r="N163" s="74"/>
      <c r="O163" s="288" t="s">
        <v>99</v>
      </c>
      <c r="P163" s="74" t="s">
        <v>99</v>
      </c>
      <c r="Q163" s="75" t="s">
        <v>44</v>
      </c>
      <c r="R163" s="75" t="s">
        <v>44</v>
      </c>
      <c r="S163" s="75" t="s">
        <v>44</v>
      </c>
      <c r="T163" s="75" t="s">
        <v>44</v>
      </c>
      <c r="U163" s="75" t="s">
        <v>44</v>
      </c>
      <c r="V163" s="75"/>
      <c r="W163" s="75"/>
      <c r="X163" s="75"/>
      <c r="Y163" s="75"/>
      <c r="Z163" s="75"/>
      <c r="AA163" s="75"/>
      <c r="AB163" s="75"/>
      <c r="AC163" s="75"/>
      <c r="AD163" s="75"/>
      <c r="AE163" s="75"/>
      <c r="AF163" s="75"/>
      <c r="AG163" s="75"/>
      <c r="AH163" s="75"/>
    </row>
    <row r="164" spans="1:34" ht="14.5" x14ac:dyDescent="0.35">
      <c r="A164" s="104" t="str">
        <f t="shared" si="37"/>
        <v/>
      </c>
      <c r="B164" s="5" t="str">
        <f t="shared" si="36"/>
        <v/>
      </c>
      <c r="C164" s="336">
        <f t="shared" si="38"/>
        <v>0</v>
      </c>
      <c r="D164" s="73">
        <v>0</v>
      </c>
      <c r="E164" s="73">
        <v>0</v>
      </c>
      <c r="F164" s="74"/>
      <c r="G164" s="74"/>
      <c r="H164" s="75" t="s">
        <v>99</v>
      </c>
      <c r="I164" s="75" t="s">
        <v>99</v>
      </c>
      <c r="J164" s="75" t="s">
        <v>44</v>
      </c>
      <c r="K164" s="74" t="s">
        <v>99</v>
      </c>
      <c r="L164" s="74" t="s">
        <v>99</v>
      </c>
      <c r="M164" s="287" t="s">
        <v>99</v>
      </c>
      <c r="N164" s="74"/>
      <c r="O164" s="288" t="s">
        <v>99</v>
      </c>
      <c r="P164" s="74" t="s">
        <v>99</v>
      </c>
      <c r="Q164" s="75" t="s">
        <v>44</v>
      </c>
      <c r="R164" s="75" t="s">
        <v>44</v>
      </c>
      <c r="S164" s="75" t="s">
        <v>44</v>
      </c>
      <c r="T164" s="75" t="s">
        <v>44</v>
      </c>
      <c r="U164" s="75" t="s">
        <v>44</v>
      </c>
      <c r="V164" s="75"/>
      <c r="W164" s="75"/>
      <c r="X164" s="75"/>
      <c r="Y164" s="75"/>
      <c r="Z164" s="75"/>
      <c r="AA164" s="75"/>
      <c r="AB164" s="75"/>
      <c r="AC164" s="75"/>
      <c r="AD164" s="75"/>
      <c r="AE164" s="75"/>
      <c r="AF164" s="75"/>
      <c r="AG164" s="75"/>
      <c r="AH164" s="75"/>
    </row>
    <row r="165" spans="1:34" ht="14.5" x14ac:dyDescent="0.35">
      <c r="A165" s="104" t="str">
        <f t="shared" si="37"/>
        <v/>
      </c>
      <c r="B165" s="5" t="str">
        <f t="shared" si="36"/>
        <v/>
      </c>
      <c r="C165" s="336">
        <f t="shared" si="38"/>
        <v>0</v>
      </c>
      <c r="D165" s="73">
        <v>0</v>
      </c>
      <c r="E165" s="73">
        <v>0</v>
      </c>
      <c r="F165" s="74"/>
      <c r="G165" s="74"/>
      <c r="H165" s="75" t="s">
        <v>99</v>
      </c>
      <c r="I165" s="75" t="s">
        <v>99</v>
      </c>
      <c r="J165" s="75" t="s">
        <v>44</v>
      </c>
      <c r="K165" s="74" t="s">
        <v>99</v>
      </c>
      <c r="L165" s="74" t="s">
        <v>99</v>
      </c>
      <c r="M165" s="287" t="s">
        <v>99</v>
      </c>
      <c r="N165" s="74"/>
      <c r="O165" s="288" t="s">
        <v>99</v>
      </c>
      <c r="P165" s="74" t="s">
        <v>99</v>
      </c>
      <c r="Q165" s="75" t="s">
        <v>44</v>
      </c>
      <c r="R165" s="75" t="s">
        <v>44</v>
      </c>
      <c r="S165" s="75" t="s">
        <v>44</v>
      </c>
      <c r="T165" s="75" t="s">
        <v>44</v>
      </c>
      <c r="U165" s="75" t="s">
        <v>44</v>
      </c>
      <c r="V165" s="75"/>
      <c r="W165" s="75"/>
      <c r="X165" s="75"/>
      <c r="Y165" s="75"/>
      <c r="Z165" s="75"/>
      <c r="AA165" s="75"/>
      <c r="AB165" s="75"/>
      <c r="AC165" s="75"/>
      <c r="AD165" s="75"/>
      <c r="AE165" s="75"/>
      <c r="AF165" s="75"/>
      <c r="AG165" s="75"/>
      <c r="AH165" s="75"/>
    </row>
    <row r="166" spans="1:34" ht="14.5" x14ac:dyDescent="0.35">
      <c r="A166" s="104" t="str">
        <f t="shared" si="37"/>
        <v/>
      </c>
      <c r="B166" s="5" t="str">
        <f t="shared" si="36"/>
        <v/>
      </c>
      <c r="C166" s="336">
        <f t="shared" si="38"/>
        <v>0</v>
      </c>
      <c r="D166" s="73">
        <v>0</v>
      </c>
      <c r="E166" s="73">
        <v>0</v>
      </c>
      <c r="F166" s="74"/>
      <c r="G166" s="74"/>
      <c r="H166" s="75" t="s">
        <v>99</v>
      </c>
      <c r="I166" s="75" t="s">
        <v>99</v>
      </c>
      <c r="J166" s="75" t="s">
        <v>44</v>
      </c>
      <c r="K166" s="74" t="s">
        <v>99</v>
      </c>
      <c r="L166" s="74" t="s">
        <v>99</v>
      </c>
      <c r="M166" s="287" t="s">
        <v>99</v>
      </c>
      <c r="N166" s="74"/>
      <c r="O166" s="288" t="s">
        <v>99</v>
      </c>
      <c r="P166" s="74" t="s">
        <v>99</v>
      </c>
      <c r="Q166" s="75" t="s">
        <v>44</v>
      </c>
      <c r="R166" s="75" t="s">
        <v>44</v>
      </c>
      <c r="S166" s="75" t="s">
        <v>44</v>
      </c>
      <c r="T166" s="75" t="s">
        <v>44</v>
      </c>
      <c r="U166" s="75" t="s">
        <v>44</v>
      </c>
      <c r="V166" s="75"/>
      <c r="W166" s="75"/>
      <c r="X166" s="75"/>
      <c r="Y166" s="75"/>
      <c r="Z166" s="75"/>
      <c r="AA166" s="75"/>
      <c r="AB166" s="75"/>
      <c r="AC166" s="75"/>
      <c r="AD166" s="75"/>
      <c r="AE166" s="75"/>
      <c r="AF166" s="75"/>
      <c r="AG166" s="75"/>
      <c r="AH166" s="75"/>
    </row>
    <row r="167" spans="1:34" ht="14.5" x14ac:dyDescent="0.35">
      <c r="A167" s="104" t="str">
        <f t="shared" si="37"/>
        <v/>
      </c>
      <c r="B167" s="5" t="str">
        <f t="shared" si="36"/>
        <v/>
      </c>
      <c r="C167" s="336">
        <f t="shared" si="38"/>
        <v>0</v>
      </c>
      <c r="D167" s="73">
        <v>0</v>
      </c>
      <c r="E167" s="73">
        <v>0</v>
      </c>
      <c r="F167" s="74"/>
      <c r="G167" s="74"/>
      <c r="H167" s="75" t="s">
        <v>99</v>
      </c>
      <c r="I167" s="75" t="s">
        <v>99</v>
      </c>
      <c r="J167" s="75" t="s">
        <v>44</v>
      </c>
      <c r="K167" s="74" t="s">
        <v>99</v>
      </c>
      <c r="L167" s="74" t="s">
        <v>99</v>
      </c>
      <c r="M167" s="287" t="s">
        <v>99</v>
      </c>
      <c r="N167" s="74"/>
      <c r="O167" s="288" t="s">
        <v>99</v>
      </c>
      <c r="P167" s="74" t="s">
        <v>99</v>
      </c>
      <c r="Q167" s="75" t="s">
        <v>44</v>
      </c>
      <c r="R167" s="75" t="s">
        <v>44</v>
      </c>
      <c r="S167" s="75" t="s">
        <v>44</v>
      </c>
      <c r="T167" s="75" t="s">
        <v>44</v>
      </c>
      <c r="U167" s="75" t="s">
        <v>44</v>
      </c>
      <c r="V167" s="75"/>
      <c r="W167" s="75"/>
      <c r="X167" s="75"/>
      <c r="Y167" s="75"/>
      <c r="Z167" s="75"/>
      <c r="AA167" s="75"/>
      <c r="AB167" s="75"/>
      <c r="AC167" s="75"/>
      <c r="AD167" s="75"/>
      <c r="AE167" s="75"/>
      <c r="AF167" s="75"/>
      <c r="AG167" s="75"/>
      <c r="AH167" s="75"/>
    </row>
    <row r="168" spans="1:34" ht="14.5" x14ac:dyDescent="0.35">
      <c r="A168" s="104" t="str">
        <f t="shared" si="37"/>
        <v/>
      </c>
      <c r="B168" s="5" t="str">
        <f t="shared" si="36"/>
        <v/>
      </c>
      <c r="C168" s="336">
        <f t="shared" si="38"/>
        <v>0</v>
      </c>
      <c r="D168" s="73">
        <v>0</v>
      </c>
      <c r="E168" s="73">
        <v>0</v>
      </c>
      <c r="F168" s="74"/>
      <c r="G168" s="74"/>
      <c r="H168" s="75" t="s">
        <v>99</v>
      </c>
      <c r="I168" s="75" t="s">
        <v>99</v>
      </c>
      <c r="J168" s="75" t="s">
        <v>44</v>
      </c>
      <c r="K168" s="74" t="s">
        <v>99</v>
      </c>
      <c r="L168" s="74" t="s">
        <v>99</v>
      </c>
      <c r="M168" s="287" t="s">
        <v>99</v>
      </c>
      <c r="N168" s="74"/>
      <c r="O168" s="288" t="s">
        <v>99</v>
      </c>
      <c r="P168" s="74" t="s">
        <v>99</v>
      </c>
      <c r="Q168" s="75" t="s">
        <v>44</v>
      </c>
      <c r="R168" s="75" t="s">
        <v>44</v>
      </c>
      <c r="S168" s="75" t="s">
        <v>44</v>
      </c>
      <c r="T168" s="75" t="s">
        <v>44</v>
      </c>
      <c r="U168" s="75" t="s">
        <v>44</v>
      </c>
      <c r="V168" s="75"/>
      <c r="W168" s="75"/>
      <c r="X168" s="75"/>
      <c r="Y168" s="75"/>
      <c r="Z168" s="75"/>
      <c r="AA168" s="75"/>
      <c r="AB168" s="75"/>
      <c r="AC168" s="75"/>
      <c r="AD168" s="75"/>
      <c r="AE168" s="75"/>
      <c r="AF168" s="75"/>
      <c r="AG168" s="75"/>
      <c r="AH168" s="75"/>
    </row>
    <row r="169" spans="1:34" ht="14.5" x14ac:dyDescent="0.35">
      <c r="A169" s="104" t="str">
        <f t="shared" si="37"/>
        <v/>
      </c>
      <c r="B169" s="5" t="str">
        <f t="shared" si="36"/>
        <v/>
      </c>
      <c r="C169" s="336">
        <f t="shared" si="38"/>
        <v>0</v>
      </c>
      <c r="D169" s="73">
        <v>0</v>
      </c>
      <c r="E169" s="73">
        <v>0</v>
      </c>
      <c r="F169" s="74"/>
      <c r="G169" s="74"/>
      <c r="H169" s="75" t="s">
        <v>99</v>
      </c>
      <c r="I169" s="75" t="s">
        <v>99</v>
      </c>
      <c r="J169" s="75" t="s">
        <v>44</v>
      </c>
      <c r="K169" s="74" t="s">
        <v>99</v>
      </c>
      <c r="L169" s="74" t="s">
        <v>99</v>
      </c>
      <c r="M169" s="287" t="s">
        <v>99</v>
      </c>
      <c r="N169" s="74"/>
      <c r="O169" s="288" t="s">
        <v>99</v>
      </c>
      <c r="P169" s="74" t="s">
        <v>99</v>
      </c>
      <c r="Q169" s="75" t="s">
        <v>44</v>
      </c>
      <c r="R169" s="75" t="s">
        <v>44</v>
      </c>
      <c r="S169" s="75" t="s">
        <v>44</v>
      </c>
      <c r="T169" s="75" t="s">
        <v>44</v>
      </c>
      <c r="U169" s="75" t="s">
        <v>44</v>
      </c>
      <c r="V169" s="75"/>
      <c r="W169" s="75"/>
      <c r="X169" s="75"/>
      <c r="Y169" s="75"/>
      <c r="Z169" s="75"/>
      <c r="AA169" s="75"/>
      <c r="AB169" s="75"/>
      <c r="AC169" s="75"/>
      <c r="AD169" s="75"/>
      <c r="AE169" s="75"/>
      <c r="AF169" s="75"/>
      <c r="AG169" s="75"/>
      <c r="AH169" s="75"/>
    </row>
    <row r="170" spans="1:34" ht="14.5" x14ac:dyDescent="0.35">
      <c r="A170" s="104" t="str">
        <f t="shared" si="37"/>
        <v/>
      </c>
      <c r="B170" s="5" t="str">
        <f t="shared" si="36"/>
        <v/>
      </c>
      <c r="C170" s="336">
        <f t="shared" si="38"/>
        <v>0</v>
      </c>
      <c r="D170" s="73">
        <v>0</v>
      </c>
      <c r="E170" s="73">
        <v>0</v>
      </c>
      <c r="F170" s="74"/>
      <c r="G170" s="74"/>
      <c r="H170" s="75" t="s">
        <v>99</v>
      </c>
      <c r="I170" s="75" t="s">
        <v>99</v>
      </c>
      <c r="J170" s="75" t="s">
        <v>44</v>
      </c>
      <c r="K170" s="74" t="s">
        <v>99</v>
      </c>
      <c r="L170" s="74" t="s">
        <v>99</v>
      </c>
      <c r="M170" s="287" t="s">
        <v>99</v>
      </c>
      <c r="N170" s="74"/>
      <c r="O170" s="288" t="s">
        <v>99</v>
      </c>
      <c r="P170" s="74" t="s">
        <v>99</v>
      </c>
      <c r="Q170" s="75" t="s">
        <v>44</v>
      </c>
      <c r="R170" s="75" t="s">
        <v>44</v>
      </c>
      <c r="S170" s="75" t="s">
        <v>44</v>
      </c>
      <c r="T170" s="75" t="s">
        <v>44</v>
      </c>
      <c r="U170" s="75" t="s">
        <v>44</v>
      </c>
      <c r="V170" s="75"/>
      <c r="W170" s="75"/>
      <c r="X170" s="75"/>
      <c r="Y170" s="75"/>
      <c r="Z170" s="75"/>
      <c r="AA170" s="75"/>
      <c r="AB170" s="75"/>
      <c r="AC170" s="75"/>
      <c r="AD170" s="75"/>
      <c r="AE170" s="75"/>
      <c r="AF170" s="75"/>
      <c r="AG170" s="75"/>
      <c r="AH170" s="75"/>
    </row>
    <row r="171" spans="1:34" ht="14.5" x14ac:dyDescent="0.35">
      <c r="A171" s="104" t="str">
        <f t="shared" si="37"/>
        <v/>
      </c>
      <c r="B171" s="5" t="str">
        <f t="shared" si="36"/>
        <v/>
      </c>
      <c r="C171" s="336">
        <f t="shared" si="38"/>
        <v>0</v>
      </c>
      <c r="D171" s="73">
        <v>0</v>
      </c>
      <c r="E171" s="73">
        <v>0</v>
      </c>
      <c r="F171" s="74"/>
      <c r="G171" s="74"/>
      <c r="H171" s="75" t="s">
        <v>99</v>
      </c>
      <c r="I171" s="75" t="s">
        <v>99</v>
      </c>
      <c r="J171" s="75" t="s">
        <v>44</v>
      </c>
      <c r="K171" s="74" t="s">
        <v>99</v>
      </c>
      <c r="L171" s="74" t="s">
        <v>99</v>
      </c>
      <c r="M171" s="287" t="s">
        <v>99</v>
      </c>
      <c r="N171" s="74"/>
      <c r="O171" s="288" t="s">
        <v>99</v>
      </c>
      <c r="P171" s="74" t="s">
        <v>99</v>
      </c>
      <c r="Q171" s="75" t="s">
        <v>44</v>
      </c>
      <c r="R171" s="75" t="s">
        <v>44</v>
      </c>
      <c r="S171" s="75" t="s">
        <v>44</v>
      </c>
      <c r="T171" s="75" t="s">
        <v>44</v>
      </c>
      <c r="U171" s="75" t="s">
        <v>44</v>
      </c>
      <c r="V171" s="75"/>
      <c r="W171" s="75"/>
      <c r="X171" s="75"/>
      <c r="Y171" s="75"/>
      <c r="Z171" s="75"/>
      <c r="AA171" s="75"/>
      <c r="AB171" s="75"/>
      <c r="AC171" s="75"/>
      <c r="AD171" s="75"/>
      <c r="AE171" s="75"/>
      <c r="AF171" s="75"/>
      <c r="AG171" s="75"/>
      <c r="AH171" s="75"/>
    </row>
    <row r="172" spans="1:34" ht="14.5" x14ac:dyDescent="0.35">
      <c r="A172" s="104" t="str">
        <f t="shared" si="37"/>
        <v/>
      </c>
      <c r="B172" s="5" t="str">
        <f t="shared" si="36"/>
        <v/>
      </c>
      <c r="C172" s="336">
        <f t="shared" si="38"/>
        <v>0</v>
      </c>
      <c r="D172" s="73">
        <v>0</v>
      </c>
      <c r="E172" s="73">
        <v>0</v>
      </c>
      <c r="F172" s="74"/>
      <c r="G172" s="74"/>
      <c r="H172" s="75" t="s">
        <v>99</v>
      </c>
      <c r="I172" s="75" t="s">
        <v>99</v>
      </c>
      <c r="J172" s="75" t="s">
        <v>44</v>
      </c>
      <c r="K172" s="74" t="s">
        <v>99</v>
      </c>
      <c r="L172" s="74" t="s">
        <v>99</v>
      </c>
      <c r="M172" s="287" t="s">
        <v>99</v>
      </c>
      <c r="N172" s="74"/>
      <c r="O172" s="288" t="s">
        <v>99</v>
      </c>
      <c r="P172" s="74" t="s">
        <v>99</v>
      </c>
      <c r="Q172" s="75" t="s">
        <v>44</v>
      </c>
      <c r="R172" s="75" t="s">
        <v>44</v>
      </c>
      <c r="S172" s="75" t="s">
        <v>44</v>
      </c>
      <c r="T172" s="75" t="s">
        <v>44</v>
      </c>
      <c r="U172" s="75" t="s">
        <v>44</v>
      </c>
      <c r="V172" s="75"/>
      <c r="W172" s="75"/>
      <c r="X172" s="75"/>
      <c r="Y172" s="75"/>
      <c r="Z172" s="75"/>
      <c r="AA172" s="75"/>
      <c r="AB172" s="75"/>
      <c r="AC172" s="75"/>
      <c r="AD172" s="75"/>
      <c r="AE172" s="75"/>
      <c r="AF172" s="75"/>
      <c r="AG172" s="75"/>
      <c r="AH172" s="75"/>
    </row>
    <row r="173" spans="1:34" ht="14.5" x14ac:dyDescent="0.35">
      <c r="A173" s="104" t="str">
        <f t="shared" si="37"/>
        <v/>
      </c>
      <c r="B173" s="5" t="str">
        <f t="shared" si="36"/>
        <v/>
      </c>
      <c r="C173" s="336">
        <f t="shared" si="38"/>
        <v>0</v>
      </c>
      <c r="D173" s="73">
        <v>0</v>
      </c>
      <c r="E173" s="73">
        <v>0</v>
      </c>
      <c r="F173" s="74"/>
      <c r="G173" s="74"/>
      <c r="H173" s="75" t="s">
        <v>99</v>
      </c>
      <c r="I173" s="75" t="s">
        <v>99</v>
      </c>
      <c r="J173" s="75" t="s">
        <v>44</v>
      </c>
      <c r="K173" s="74" t="s">
        <v>99</v>
      </c>
      <c r="L173" s="74" t="s">
        <v>99</v>
      </c>
      <c r="M173" s="287" t="s">
        <v>99</v>
      </c>
      <c r="N173" s="74"/>
      <c r="O173" s="288" t="s">
        <v>99</v>
      </c>
      <c r="P173" s="74" t="s">
        <v>99</v>
      </c>
      <c r="Q173" s="75" t="s">
        <v>44</v>
      </c>
      <c r="R173" s="75" t="s">
        <v>44</v>
      </c>
      <c r="S173" s="75" t="s">
        <v>44</v>
      </c>
      <c r="T173" s="75" t="s">
        <v>44</v>
      </c>
      <c r="U173" s="75" t="s">
        <v>44</v>
      </c>
      <c r="V173" s="75"/>
      <c r="W173" s="75"/>
      <c r="X173" s="75"/>
      <c r="Y173" s="75"/>
      <c r="Z173" s="75"/>
      <c r="AA173" s="75"/>
      <c r="AB173" s="75"/>
      <c r="AC173" s="75"/>
      <c r="AD173" s="75"/>
      <c r="AE173" s="75"/>
      <c r="AF173" s="75"/>
      <c r="AG173" s="75"/>
      <c r="AH173" s="75"/>
    </row>
    <row r="174" spans="1:34" ht="14.5" x14ac:dyDescent="0.35">
      <c r="A174" s="104" t="str">
        <f t="shared" si="37"/>
        <v/>
      </c>
      <c r="B174" s="5" t="str">
        <f t="shared" si="36"/>
        <v/>
      </c>
      <c r="C174" s="336">
        <f t="shared" si="38"/>
        <v>0</v>
      </c>
      <c r="D174" s="73">
        <v>0</v>
      </c>
      <c r="E174" s="73">
        <v>0</v>
      </c>
      <c r="F174" s="74"/>
      <c r="G174" s="74"/>
      <c r="H174" s="75" t="s">
        <v>99</v>
      </c>
      <c r="I174" s="75" t="s">
        <v>99</v>
      </c>
      <c r="J174" s="75" t="s">
        <v>44</v>
      </c>
      <c r="K174" s="74" t="s">
        <v>99</v>
      </c>
      <c r="L174" s="74" t="s">
        <v>99</v>
      </c>
      <c r="M174" s="287" t="s">
        <v>99</v>
      </c>
      <c r="N174" s="74"/>
      <c r="O174" s="288" t="s">
        <v>99</v>
      </c>
      <c r="P174" s="74" t="s">
        <v>99</v>
      </c>
      <c r="Q174" s="75" t="s">
        <v>44</v>
      </c>
      <c r="R174" s="75" t="s">
        <v>44</v>
      </c>
      <c r="S174" s="75" t="s">
        <v>44</v>
      </c>
      <c r="T174" s="75" t="s">
        <v>44</v>
      </c>
      <c r="U174" s="75" t="s">
        <v>44</v>
      </c>
      <c r="V174" s="75"/>
      <c r="W174" s="75"/>
      <c r="X174" s="75"/>
      <c r="Y174" s="75"/>
      <c r="Z174" s="75"/>
      <c r="AA174" s="75"/>
      <c r="AB174" s="75"/>
      <c r="AC174" s="75"/>
      <c r="AD174" s="75"/>
      <c r="AE174" s="75"/>
      <c r="AF174" s="75"/>
      <c r="AG174" s="75"/>
      <c r="AH174" s="75"/>
    </row>
    <row r="175" spans="1:34" ht="14.5" x14ac:dyDescent="0.35">
      <c r="A175" s="104" t="str">
        <f t="shared" si="37"/>
        <v/>
      </c>
      <c r="B175" s="5" t="str">
        <f t="shared" si="36"/>
        <v/>
      </c>
      <c r="C175" s="336">
        <f t="shared" si="38"/>
        <v>0</v>
      </c>
      <c r="D175" s="73">
        <v>0</v>
      </c>
      <c r="E175" s="73">
        <v>0</v>
      </c>
      <c r="F175" s="74"/>
      <c r="G175" s="74"/>
      <c r="H175" s="75" t="s">
        <v>99</v>
      </c>
      <c r="I175" s="75" t="s">
        <v>99</v>
      </c>
      <c r="J175" s="75" t="s">
        <v>44</v>
      </c>
      <c r="K175" s="74" t="s">
        <v>99</v>
      </c>
      <c r="L175" s="74" t="s">
        <v>99</v>
      </c>
      <c r="M175" s="287" t="s">
        <v>99</v>
      </c>
      <c r="N175" s="74"/>
      <c r="O175" s="288" t="s">
        <v>99</v>
      </c>
      <c r="P175" s="74" t="s">
        <v>99</v>
      </c>
      <c r="Q175" s="75" t="s">
        <v>44</v>
      </c>
      <c r="R175" s="75" t="s">
        <v>44</v>
      </c>
      <c r="S175" s="75" t="s">
        <v>44</v>
      </c>
      <c r="T175" s="75" t="s">
        <v>44</v>
      </c>
      <c r="U175" s="75" t="s">
        <v>44</v>
      </c>
      <c r="V175" s="75"/>
      <c r="W175" s="75"/>
      <c r="X175" s="75"/>
      <c r="Y175" s="75"/>
      <c r="Z175" s="75"/>
      <c r="AA175" s="75"/>
      <c r="AB175" s="75"/>
      <c r="AC175" s="75"/>
      <c r="AD175" s="75"/>
      <c r="AE175" s="75"/>
      <c r="AF175" s="75"/>
      <c r="AG175" s="75"/>
      <c r="AH175" s="75"/>
    </row>
    <row r="176" spans="1:34" ht="14.5" x14ac:dyDescent="0.35">
      <c r="A176" s="104" t="str">
        <f t="shared" si="37"/>
        <v/>
      </c>
      <c r="B176" s="5" t="str">
        <f t="shared" si="36"/>
        <v/>
      </c>
      <c r="C176" s="336">
        <f t="shared" si="38"/>
        <v>0</v>
      </c>
      <c r="D176" s="73">
        <v>0</v>
      </c>
      <c r="E176" s="73">
        <v>0</v>
      </c>
      <c r="F176" s="74"/>
      <c r="G176" s="74"/>
      <c r="H176" s="75" t="s">
        <v>99</v>
      </c>
      <c r="I176" s="75" t="s">
        <v>99</v>
      </c>
      <c r="J176" s="75" t="s">
        <v>44</v>
      </c>
      <c r="K176" s="74" t="s">
        <v>99</v>
      </c>
      <c r="L176" s="74" t="s">
        <v>99</v>
      </c>
      <c r="M176" s="287" t="s">
        <v>99</v>
      </c>
      <c r="N176" s="74"/>
      <c r="O176" s="288" t="s">
        <v>99</v>
      </c>
      <c r="P176" s="74" t="s">
        <v>99</v>
      </c>
      <c r="Q176" s="75" t="s">
        <v>44</v>
      </c>
      <c r="R176" s="75" t="s">
        <v>44</v>
      </c>
      <c r="S176" s="75" t="s">
        <v>44</v>
      </c>
      <c r="T176" s="75" t="s">
        <v>44</v>
      </c>
      <c r="U176" s="75" t="s">
        <v>44</v>
      </c>
      <c r="V176" s="75"/>
      <c r="W176" s="75"/>
      <c r="X176" s="75"/>
      <c r="Y176" s="75"/>
      <c r="Z176" s="75"/>
      <c r="AA176" s="75"/>
      <c r="AB176" s="75"/>
      <c r="AC176" s="75"/>
      <c r="AD176" s="75"/>
      <c r="AE176" s="75"/>
      <c r="AF176" s="75"/>
      <c r="AG176" s="75"/>
      <c r="AH176" s="75"/>
    </row>
    <row r="177" spans="1:34" ht="14.5" x14ac:dyDescent="0.35">
      <c r="A177" s="104" t="str">
        <f t="shared" si="37"/>
        <v/>
      </c>
      <c r="B177" s="5" t="str">
        <f t="shared" si="36"/>
        <v/>
      </c>
      <c r="C177" s="336">
        <f t="shared" si="38"/>
        <v>0</v>
      </c>
      <c r="D177" s="73">
        <v>0</v>
      </c>
      <c r="E177" s="73">
        <v>0</v>
      </c>
      <c r="F177" s="74"/>
      <c r="G177" s="74"/>
      <c r="H177" s="75" t="s">
        <v>99</v>
      </c>
      <c r="I177" s="75" t="s">
        <v>99</v>
      </c>
      <c r="J177" s="75" t="s">
        <v>44</v>
      </c>
      <c r="K177" s="74" t="s">
        <v>99</v>
      </c>
      <c r="L177" s="74" t="s">
        <v>99</v>
      </c>
      <c r="M177" s="287" t="s">
        <v>99</v>
      </c>
      <c r="N177" s="74"/>
      <c r="O177" s="288" t="s">
        <v>99</v>
      </c>
      <c r="P177" s="74" t="s">
        <v>99</v>
      </c>
      <c r="Q177" s="75" t="s">
        <v>44</v>
      </c>
      <c r="R177" s="75" t="s">
        <v>44</v>
      </c>
      <c r="S177" s="75" t="s">
        <v>44</v>
      </c>
      <c r="T177" s="75" t="s">
        <v>44</v>
      </c>
      <c r="U177" s="75" t="s">
        <v>44</v>
      </c>
      <c r="V177" s="75"/>
      <c r="W177" s="75"/>
      <c r="X177" s="75"/>
      <c r="Y177" s="75"/>
      <c r="Z177" s="75"/>
      <c r="AA177" s="75"/>
      <c r="AB177" s="75"/>
      <c r="AC177" s="75"/>
      <c r="AD177" s="75"/>
      <c r="AE177" s="75"/>
      <c r="AF177" s="75"/>
      <c r="AG177" s="75"/>
      <c r="AH177" s="75"/>
    </row>
    <row r="178" spans="1:34" ht="14.5" x14ac:dyDescent="0.35">
      <c r="A178" s="104" t="str">
        <f t="shared" si="37"/>
        <v/>
      </c>
      <c r="B178" s="5" t="str">
        <f t="shared" si="36"/>
        <v/>
      </c>
      <c r="C178" s="336">
        <f t="shared" si="38"/>
        <v>0</v>
      </c>
      <c r="D178" s="73">
        <v>0</v>
      </c>
      <c r="E178" s="73">
        <v>0</v>
      </c>
      <c r="F178" s="74"/>
      <c r="G178" s="74"/>
      <c r="H178" s="75" t="s">
        <v>99</v>
      </c>
      <c r="I178" s="75" t="s">
        <v>99</v>
      </c>
      <c r="J178" s="75" t="s">
        <v>44</v>
      </c>
      <c r="K178" s="74" t="s">
        <v>99</v>
      </c>
      <c r="L178" s="74" t="s">
        <v>99</v>
      </c>
      <c r="M178" s="287" t="s">
        <v>99</v>
      </c>
      <c r="N178" s="74"/>
      <c r="O178" s="288" t="s">
        <v>99</v>
      </c>
      <c r="P178" s="74" t="s">
        <v>99</v>
      </c>
      <c r="Q178" s="75" t="s">
        <v>44</v>
      </c>
      <c r="R178" s="75" t="s">
        <v>44</v>
      </c>
      <c r="S178" s="75" t="s">
        <v>44</v>
      </c>
      <c r="T178" s="75" t="s">
        <v>44</v>
      </c>
      <c r="U178" s="75" t="s">
        <v>44</v>
      </c>
      <c r="V178" s="75"/>
      <c r="W178" s="75"/>
      <c r="X178" s="75"/>
      <c r="Y178" s="75"/>
      <c r="Z178" s="75"/>
      <c r="AA178" s="75"/>
      <c r="AB178" s="75"/>
      <c r="AC178" s="75"/>
      <c r="AD178" s="75"/>
      <c r="AE178" s="75"/>
      <c r="AF178" s="75"/>
      <c r="AG178" s="75"/>
      <c r="AH178" s="75"/>
    </row>
    <row r="179" spans="1:34" ht="14.5" x14ac:dyDescent="0.35">
      <c r="A179" s="104" t="str">
        <f t="shared" si="37"/>
        <v/>
      </c>
      <c r="B179" s="5" t="str">
        <f t="shared" si="36"/>
        <v/>
      </c>
      <c r="C179" s="336">
        <f t="shared" si="38"/>
        <v>0</v>
      </c>
      <c r="D179" s="73">
        <v>0</v>
      </c>
      <c r="E179" s="73">
        <v>0</v>
      </c>
      <c r="F179" s="74"/>
      <c r="G179" s="74"/>
      <c r="H179" s="75" t="s">
        <v>99</v>
      </c>
      <c r="I179" s="75" t="s">
        <v>99</v>
      </c>
      <c r="J179" s="75" t="s">
        <v>44</v>
      </c>
      <c r="K179" s="74" t="s">
        <v>99</v>
      </c>
      <c r="L179" s="74" t="s">
        <v>99</v>
      </c>
      <c r="M179" s="287" t="s">
        <v>99</v>
      </c>
      <c r="N179" s="74"/>
      <c r="O179" s="288" t="s">
        <v>99</v>
      </c>
      <c r="P179" s="74" t="s">
        <v>99</v>
      </c>
      <c r="Q179" s="75" t="s">
        <v>44</v>
      </c>
      <c r="R179" s="75" t="s">
        <v>44</v>
      </c>
      <c r="S179" s="75" t="s">
        <v>44</v>
      </c>
      <c r="T179" s="75" t="s">
        <v>44</v>
      </c>
      <c r="U179" s="75" t="s">
        <v>44</v>
      </c>
      <c r="V179" s="75"/>
      <c r="W179" s="75"/>
      <c r="X179" s="75"/>
      <c r="Y179" s="75"/>
      <c r="Z179" s="75"/>
      <c r="AA179" s="75"/>
      <c r="AB179" s="75"/>
      <c r="AC179" s="75"/>
      <c r="AD179" s="75"/>
      <c r="AE179" s="75"/>
      <c r="AF179" s="75"/>
      <c r="AG179" s="75"/>
      <c r="AH179" s="75"/>
    </row>
    <row r="180" spans="1:34" ht="14.5" x14ac:dyDescent="0.35">
      <c r="A180" s="104" t="str">
        <f t="shared" si="37"/>
        <v/>
      </c>
      <c r="B180" s="5" t="str">
        <f t="shared" si="36"/>
        <v/>
      </c>
      <c r="C180" s="336">
        <f t="shared" si="38"/>
        <v>0</v>
      </c>
      <c r="D180" s="73">
        <v>0</v>
      </c>
      <c r="E180" s="73">
        <v>0</v>
      </c>
      <c r="F180" s="74"/>
      <c r="G180" s="74"/>
      <c r="H180" s="75" t="s">
        <v>99</v>
      </c>
      <c r="I180" s="75" t="s">
        <v>99</v>
      </c>
      <c r="J180" s="75" t="s">
        <v>44</v>
      </c>
      <c r="K180" s="74" t="s">
        <v>99</v>
      </c>
      <c r="L180" s="74" t="s">
        <v>99</v>
      </c>
      <c r="M180" s="287" t="s">
        <v>99</v>
      </c>
      <c r="N180" s="74"/>
      <c r="O180" s="288" t="s">
        <v>99</v>
      </c>
      <c r="P180" s="74" t="s">
        <v>99</v>
      </c>
      <c r="Q180" s="75" t="s">
        <v>44</v>
      </c>
      <c r="R180" s="75" t="s">
        <v>44</v>
      </c>
      <c r="S180" s="75" t="s">
        <v>44</v>
      </c>
      <c r="T180" s="75" t="s">
        <v>44</v>
      </c>
      <c r="U180" s="75" t="s">
        <v>44</v>
      </c>
      <c r="V180" s="75"/>
      <c r="W180" s="75"/>
      <c r="X180" s="75"/>
      <c r="Y180" s="75"/>
      <c r="Z180" s="75"/>
      <c r="AA180" s="75"/>
      <c r="AB180" s="75"/>
      <c r="AC180" s="75"/>
      <c r="AD180" s="75"/>
      <c r="AE180" s="75"/>
      <c r="AF180" s="75"/>
      <c r="AG180" s="75"/>
      <c r="AH180" s="75"/>
    </row>
    <row r="181" spans="1:34" ht="14.5" x14ac:dyDescent="0.35">
      <c r="A181" s="104" t="str">
        <f t="shared" si="37"/>
        <v/>
      </c>
      <c r="B181" s="5" t="str">
        <f t="shared" si="36"/>
        <v/>
      </c>
      <c r="C181" s="336">
        <f t="shared" si="38"/>
        <v>0</v>
      </c>
      <c r="D181" s="73">
        <v>0</v>
      </c>
      <c r="E181" s="73">
        <v>0</v>
      </c>
      <c r="F181" s="74"/>
      <c r="G181" s="74"/>
      <c r="H181" s="75" t="s">
        <v>99</v>
      </c>
      <c r="I181" s="75" t="s">
        <v>99</v>
      </c>
      <c r="J181" s="75" t="s">
        <v>44</v>
      </c>
      <c r="K181" s="74" t="s">
        <v>99</v>
      </c>
      <c r="L181" s="74" t="s">
        <v>99</v>
      </c>
      <c r="M181" s="287" t="s">
        <v>99</v>
      </c>
      <c r="N181" s="74"/>
      <c r="O181" s="288" t="s">
        <v>99</v>
      </c>
      <c r="P181" s="74" t="s">
        <v>99</v>
      </c>
      <c r="Q181" s="75" t="s">
        <v>44</v>
      </c>
      <c r="R181" s="75" t="s">
        <v>44</v>
      </c>
      <c r="S181" s="75" t="s">
        <v>44</v>
      </c>
      <c r="T181" s="75" t="s">
        <v>44</v>
      </c>
      <c r="U181" s="75" t="s">
        <v>44</v>
      </c>
      <c r="V181" s="75"/>
      <c r="W181" s="75"/>
      <c r="X181" s="75"/>
      <c r="Y181" s="75"/>
      <c r="Z181" s="75"/>
      <c r="AA181" s="75"/>
      <c r="AB181" s="75"/>
      <c r="AC181" s="75"/>
      <c r="AD181" s="75"/>
      <c r="AE181" s="75"/>
      <c r="AF181" s="75"/>
      <c r="AG181" s="75"/>
      <c r="AH181" s="75"/>
    </row>
    <row r="182" spans="1:34" ht="14.5" x14ac:dyDescent="0.35">
      <c r="A182" s="104" t="str">
        <f t="shared" si="37"/>
        <v/>
      </c>
      <c r="B182" s="5" t="str">
        <f t="shared" si="36"/>
        <v/>
      </c>
      <c r="C182" s="336">
        <f t="shared" si="38"/>
        <v>0</v>
      </c>
      <c r="D182" s="73">
        <v>0</v>
      </c>
      <c r="E182" s="73">
        <v>0</v>
      </c>
      <c r="F182" s="74"/>
      <c r="G182" s="74"/>
      <c r="H182" s="75" t="s">
        <v>99</v>
      </c>
      <c r="I182" s="75" t="s">
        <v>99</v>
      </c>
      <c r="J182" s="75" t="s">
        <v>44</v>
      </c>
      <c r="K182" s="74" t="s">
        <v>99</v>
      </c>
      <c r="L182" s="74" t="s">
        <v>99</v>
      </c>
      <c r="M182" s="287" t="s">
        <v>99</v>
      </c>
      <c r="N182" s="74"/>
      <c r="O182" s="288" t="s">
        <v>99</v>
      </c>
      <c r="P182" s="74" t="s">
        <v>99</v>
      </c>
      <c r="Q182" s="75" t="s">
        <v>44</v>
      </c>
      <c r="R182" s="75" t="s">
        <v>44</v>
      </c>
      <c r="S182" s="75" t="s">
        <v>44</v>
      </c>
      <c r="T182" s="75" t="s">
        <v>44</v>
      </c>
      <c r="U182" s="75" t="s">
        <v>44</v>
      </c>
      <c r="V182" s="75"/>
      <c r="W182" s="75"/>
      <c r="X182" s="75"/>
      <c r="Y182" s="75"/>
      <c r="Z182" s="75"/>
      <c r="AA182" s="75"/>
      <c r="AB182" s="75"/>
      <c r="AC182" s="75"/>
      <c r="AD182" s="75"/>
      <c r="AE182" s="75"/>
      <c r="AF182" s="75"/>
      <c r="AG182" s="75"/>
      <c r="AH182" s="75"/>
    </row>
    <row r="183" spans="1:34" ht="14.5" x14ac:dyDescent="0.35">
      <c r="A183" s="104" t="str">
        <f t="shared" si="37"/>
        <v/>
      </c>
      <c r="B183" s="5" t="str">
        <f t="shared" si="36"/>
        <v/>
      </c>
      <c r="C183" s="336">
        <f t="shared" si="38"/>
        <v>0</v>
      </c>
      <c r="D183" s="73">
        <v>0</v>
      </c>
      <c r="E183" s="73">
        <v>0</v>
      </c>
      <c r="F183" s="74"/>
      <c r="G183" s="74"/>
      <c r="H183" s="75" t="s">
        <v>99</v>
      </c>
      <c r="I183" s="75" t="s">
        <v>99</v>
      </c>
      <c r="J183" s="75" t="s">
        <v>44</v>
      </c>
      <c r="K183" s="74" t="s">
        <v>99</v>
      </c>
      <c r="L183" s="74" t="s">
        <v>99</v>
      </c>
      <c r="M183" s="287" t="s">
        <v>99</v>
      </c>
      <c r="N183" s="74"/>
      <c r="O183" s="288" t="s">
        <v>99</v>
      </c>
      <c r="P183" s="74" t="s">
        <v>99</v>
      </c>
      <c r="Q183" s="75" t="s">
        <v>44</v>
      </c>
      <c r="R183" s="75" t="s">
        <v>44</v>
      </c>
      <c r="S183" s="75" t="s">
        <v>44</v>
      </c>
      <c r="T183" s="75" t="s">
        <v>44</v>
      </c>
      <c r="U183" s="75" t="s">
        <v>44</v>
      </c>
      <c r="V183" s="75"/>
      <c r="W183" s="75"/>
      <c r="X183" s="75"/>
      <c r="Y183" s="75"/>
      <c r="Z183" s="75"/>
      <c r="AA183" s="75"/>
      <c r="AB183" s="75"/>
      <c r="AC183" s="75"/>
      <c r="AD183" s="75"/>
      <c r="AE183" s="75"/>
      <c r="AF183" s="75"/>
      <c r="AG183" s="75"/>
      <c r="AH183" s="75"/>
    </row>
    <row r="184" spans="1:34" ht="14.5" x14ac:dyDescent="0.35">
      <c r="A184" s="104" t="str">
        <f t="shared" si="37"/>
        <v/>
      </c>
      <c r="B184" s="5" t="str">
        <f t="shared" si="36"/>
        <v/>
      </c>
      <c r="C184" s="336">
        <f t="shared" si="38"/>
        <v>0</v>
      </c>
      <c r="D184" s="73">
        <v>0</v>
      </c>
      <c r="E184" s="73">
        <v>0</v>
      </c>
      <c r="F184" s="74"/>
      <c r="G184" s="74"/>
      <c r="H184" s="75" t="s">
        <v>99</v>
      </c>
      <c r="I184" s="75" t="s">
        <v>99</v>
      </c>
      <c r="J184" s="75" t="s">
        <v>44</v>
      </c>
      <c r="K184" s="74" t="s">
        <v>99</v>
      </c>
      <c r="L184" s="74" t="s">
        <v>99</v>
      </c>
      <c r="M184" s="287" t="s">
        <v>99</v>
      </c>
      <c r="N184" s="74"/>
      <c r="O184" s="288" t="s">
        <v>99</v>
      </c>
      <c r="P184" s="74" t="s">
        <v>99</v>
      </c>
      <c r="Q184" s="75" t="s">
        <v>44</v>
      </c>
      <c r="R184" s="75" t="s">
        <v>44</v>
      </c>
      <c r="S184" s="75" t="s">
        <v>44</v>
      </c>
      <c r="T184" s="75" t="s">
        <v>44</v>
      </c>
      <c r="U184" s="75" t="s">
        <v>44</v>
      </c>
      <c r="V184" s="75"/>
      <c r="W184" s="75"/>
      <c r="X184" s="75"/>
      <c r="Y184" s="75"/>
      <c r="Z184" s="75"/>
      <c r="AA184" s="75"/>
      <c r="AB184" s="75"/>
      <c r="AC184" s="75"/>
      <c r="AD184" s="75"/>
      <c r="AE184" s="75"/>
      <c r="AF184" s="75"/>
      <c r="AG184" s="75"/>
      <c r="AH184" s="75"/>
    </row>
    <row r="185" spans="1:34" ht="14.5" x14ac:dyDescent="0.35">
      <c r="A185" s="104" t="str">
        <f t="shared" si="37"/>
        <v/>
      </c>
      <c r="B185" s="5" t="str">
        <f t="shared" si="36"/>
        <v/>
      </c>
      <c r="C185" s="336">
        <f t="shared" si="38"/>
        <v>0</v>
      </c>
      <c r="D185" s="73">
        <v>0</v>
      </c>
      <c r="E185" s="73">
        <v>0</v>
      </c>
      <c r="F185" s="74"/>
      <c r="G185" s="74"/>
      <c r="H185" s="75" t="s">
        <v>99</v>
      </c>
      <c r="I185" s="75" t="s">
        <v>99</v>
      </c>
      <c r="J185" s="75" t="s">
        <v>44</v>
      </c>
      <c r="K185" s="74" t="s">
        <v>99</v>
      </c>
      <c r="L185" s="74" t="s">
        <v>99</v>
      </c>
      <c r="M185" s="287" t="s">
        <v>99</v>
      </c>
      <c r="N185" s="74"/>
      <c r="O185" s="288" t="s">
        <v>99</v>
      </c>
      <c r="P185" s="74" t="s">
        <v>99</v>
      </c>
      <c r="Q185" s="75" t="s">
        <v>44</v>
      </c>
      <c r="R185" s="75" t="s">
        <v>44</v>
      </c>
      <c r="S185" s="75" t="s">
        <v>44</v>
      </c>
      <c r="T185" s="75" t="s">
        <v>44</v>
      </c>
      <c r="U185" s="75" t="s">
        <v>44</v>
      </c>
      <c r="V185" s="75"/>
      <c r="W185" s="75"/>
      <c r="X185" s="75"/>
      <c r="Y185" s="75"/>
      <c r="Z185" s="75"/>
      <c r="AA185" s="75"/>
      <c r="AB185" s="75"/>
      <c r="AC185" s="75"/>
      <c r="AD185" s="75"/>
      <c r="AE185" s="75"/>
      <c r="AF185" s="75"/>
      <c r="AG185" s="75"/>
      <c r="AH185" s="75"/>
    </row>
    <row r="186" spans="1:34" ht="14.5" x14ac:dyDescent="0.35">
      <c r="A186" s="104" t="str">
        <f t="shared" si="37"/>
        <v/>
      </c>
      <c r="B186" s="5" t="str">
        <f t="shared" si="36"/>
        <v/>
      </c>
      <c r="C186" s="336">
        <f t="shared" si="38"/>
        <v>0</v>
      </c>
      <c r="D186" s="73">
        <v>0</v>
      </c>
      <c r="E186" s="73">
        <v>0</v>
      </c>
      <c r="F186" s="74"/>
      <c r="G186" s="74"/>
      <c r="H186" s="75" t="s">
        <v>99</v>
      </c>
      <c r="I186" s="75" t="s">
        <v>99</v>
      </c>
      <c r="J186" s="75" t="s">
        <v>44</v>
      </c>
      <c r="K186" s="74" t="s">
        <v>99</v>
      </c>
      <c r="L186" s="74" t="s">
        <v>99</v>
      </c>
      <c r="M186" s="287" t="s">
        <v>99</v>
      </c>
      <c r="N186" s="74"/>
      <c r="O186" s="288" t="s">
        <v>99</v>
      </c>
      <c r="P186" s="74" t="s">
        <v>99</v>
      </c>
      <c r="Q186" s="75" t="s">
        <v>44</v>
      </c>
      <c r="R186" s="75" t="s">
        <v>44</v>
      </c>
      <c r="S186" s="75" t="s">
        <v>44</v>
      </c>
      <c r="T186" s="75" t="s">
        <v>44</v>
      </c>
      <c r="U186" s="75" t="s">
        <v>44</v>
      </c>
      <c r="V186" s="75"/>
      <c r="W186" s="75"/>
      <c r="X186" s="75"/>
      <c r="Y186" s="75"/>
      <c r="Z186" s="75"/>
      <c r="AA186" s="75"/>
      <c r="AB186" s="75"/>
      <c r="AC186" s="75"/>
      <c r="AD186" s="75"/>
      <c r="AE186" s="75"/>
      <c r="AF186" s="75"/>
      <c r="AG186" s="75"/>
      <c r="AH186" s="75"/>
    </row>
    <row r="187" spans="1:34" ht="14.5" x14ac:dyDescent="0.35">
      <c r="A187" s="104" t="str">
        <f t="shared" si="37"/>
        <v/>
      </c>
      <c r="B187" s="5" t="str">
        <f t="shared" si="36"/>
        <v/>
      </c>
      <c r="C187" s="336">
        <f t="shared" si="38"/>
        <v>0</v>
      </c>
      <c r="D187" s="73">
        <v>0</v>
      </c>
      <c r="E187" s="73">
        <v>0</v>
      </c>
      <c r="F187" s="74"/>
      <c r="G187" s="74"/>
      <c r="H187" s="75" t="s">
        <v>99</v>
      </c>
      <c r="I187" s="75" t="s">
        <v>99</v>
      </c>
      <c r="J187" s="75" t="s">
        <v>44</v>
      </c>
      <c r="K187" s="74" t="s">
        <v>99</v>
      </c>
      <c r="L187" s="74" t="s">
        <v>99</v>
      </c>
      <c r="M187" s="287" t="s">
        <v>99</v>
      </c>
      <c r="N187" s="74"/>
      <c r="O187" s="288" t="s">
        <v>99</v>
      </c>
      <c r="P187" s="74" t="s">
        <v>99</v>
      </c>
      <c r="Q187" s="75" t="s">
        <v>44</v>
      </c>
      <c r="R187" s="75" t="s">
        <v>44</v>
      </c>
      <c r="S187" s="75" t="s">
        <v>44</v>
      </c>
      <c r="T187" s="75" t="s">
        <v>44</v>
      </c>
      <c r="U187" s="75" t="s">
        <v>44</v>
      </c>
      <c r="V187" s="75"/>
      <c r="W187" s="75"/>
      <c r="X187" s="75"/>
      <c r="Y187" s="75"/>
      <c r="Z187" s="75"/>
      <c r="AA187" s="75"/>
      <c r="AB187" s="75"/>
      <c r="AC187" s="75"/>
      <c r="AD187" s="75"/>
      <c r="AE187" s="75"/>
      <c r="AF187" s="75"/>
      <c r="AG187" s="75"/>
      <c r="AH187" s="75"/>
    </row>
    <row r="188" spans="1:34" ht="14.5" x14ac:dyDescent="0.35">
      <c r="A188" s="104" t="str">
        <f t="shared" si="37"/>
        <v/>
      </c>
      <c r="B188" s="5" t="str">
        <f t="shared" si="36"/>
        <v/>
      </c>
      <c r="C188" s="336">
        <f t="shared" si="38"/>
        <v>0</v>
      </c>
      <c r="D188" s="73">
        <v>0</v>
      </c>
      <c r="E188" s="73">
        <v>0</v>
      </c>
      <c r="F188" s="74"/>
      <c r="G188" s="74"/>
      <c r="H188" s="75" t="s">
        <v>99</v>
      </c>
      <c r="I188" s="75" t="s">
        <v>99</v>
      </c>
      <c r="J188" s="75" t="s">
        <v>44</v>
      </c>
      <c r="K188" s="74" t="s">
        <v>99</v>
      </c>
      <c r="L188" s="74" t="s">
        <v>99</v>
      </c>
      <c r="M188" s="287" t="s">
        <v>99</v>
      </c>
      <c r="N188" s="74"/>
      <c r="O188" s="288" t="s">
        <v>99</v>
      </c>
      <c r="P188" s="74" t="s">
        <v>99</v>
      </c>
      <c r="Q188" s="75" t="s">
        <v>44</v>
      </c>
      <c r="R188" s="75" t="s">
        <v>44</v>
      </c>
      <c r="S188" s="75" t="s">
        <v>44</v>
      </c>
      <c r="T188" s="75" t="s">
        <v>44</v>
      </c>
      <c r="U188" s="75" t="s">
        <v>44</v>
      </c>
      <c r="V188" s="75"/>
      <c r="W188" s="75"/>
      <c r="X188" s="75"/>
      <c r="Y188" s="75"/>
      <c r="Z188" s="75"/>
      <c r="AA188" s="75"/>
      <c r="AB188" s="75"/>
      <c r="AC188" s="75"/>
      <c r="AD188" s="75"/>
      <c r="AE188" s="75"/>
      <c r="AF188" s="75"/>
      <c r="AG188" s="75"/>
      <c r="AH188" s="75"/>
    </row>
    <row r="189" spans="1:34" ht="14.5" x14ac:dyDescent="0.35">
      <c r="A189" s="104" t="str">
        <f t="shared" si="37"/>
        <v/>
      </c>
      <c r="B189" s="5" t="str">
        <f t="shared" si="36"/>
        <v/>
      </c>
      <c r="C189" s="336">
        <f t="shared" si="38"/>
        <v>0</v>
      </c>
      <c r="D189" s="73">
        <v>0</v>
      </c>
      <c r="E189" s="73">
        <v>0</v>
      </c>
      <c r="F189" s="74"/>
      <c r="G189" s="74"/>
      <c r="H189" s="75" t="s">
        <v>99</v>
      </c>
      <c r="I189" s="75" t="s">
        <v>99</v>
      </c>
      <c r="J189" s="75" t="s">
        <v>44</v>
      </c>
      <c r="K189" s="74" t="s">
        <v>99</v>
      </c>
      <c r="L189" s="74" t="s">
        <v>99</v>
      </c>
      <c r="M189" s="287" t="s">
        <v>99</v>
      </c>
      <c r="N189" s="74"/>
      <c r="O189" s="288" t="s">
        <v>99</v>
      </c>
      <c r="P189" s="74" t="s">
        <v>99</v>
      </c>
      <c r="Q189" s="75" t="s">
        <v>44</v>
      </c>
      <c r="R189" s="75" t="s">
        <v>44</v>
      </c>
      <c r="S189" s="75" t="s">
        <v>44</v>
      </c>
      <c r="T189" s="75" t="s">
        <v>44</v>
      </c>
      <c r="U189" s="75" t="s">
        <v>44</v>
      </c>
      <c r="V189" s="75"/>
      <c r="W189" s="75"/>
      <c r="X189" s="75"/>
      <c r="Y189" s="75"/>
      <c r="Z189" s="75"/>
      <c r="AA189" s="75"/>
      <c r="AB189" s="75"/>
      <c r="AC189" s="75"/>
      <c r="AD189" s="75"/>
      <c r="AE189" s="75"/>
      <c r="AF189" s="75"/>
      <c r="AG189" s="75"/>
      <c r="AH189" s="75"/>
    </row>
    <row r="190" spans="1:34" ht="14.5" x14ac:dyDescent="0.35">
      <c r="A190" s="104" t="str">
        <f t="shared" si="37"/>
        <v/>
      </c>
      <c r="B190" s="5" t="str">
        <f t="shared" si="36"/>
        <v/>
      </c>
      <c r="C190" s="336">
        <f t="shared" si="38"/>
        <v>0</v>
      </c>
      <c r="D190" s="73">
        <v>0</v>
      </c>
      <c r="E190" s="73">
        <v>0</v>
      </c>
      <c r="F190" s="74"/>
      <c r="G190" s="74"/>
      <c r="H190" s="75" t="s">
        <v>99</v>
      </c>
      <c r="I190" s="75" t="s">
        <v>99</v>
      </c>
      <c r="J190" s="75" t="s">
        <v>44</v>
      </c>
      <c r="K190" s="74" t="s">
        <v>99</v>
      </c>
      <c r="L190" s="74" t="s">
        <v>99</v>
      </c>
      <c r="M190" s="287" t="s">
        <v>99</v>
      </c>
      <c r="N190" s="74"/>
      <c r="O190" s="288" t="s">
        <v>99</v>
      </c>
      <c r="P190" s="74" t="s">
        <v>99</v>
      </c>
      <c r="Q190" s="75" t="s">
        <v>44</v>
      </c>
      <c r="R190" s="75" t="s">
        <v>44</v>
      </c>
      <c r="S190" s="75" t="s">
        <v>44</v>
      </c>
      <c r="T190" s="75" t="s">
        <v>44</v>
      </c>
      <c r="U190" s="75" t="s">
        <v>44</v>
      </c>
      <c r="V190" s="75"/>
      <c r="W190" s="75"/>
      <c r="X190" s="75"/>
      <c r="Y190" s="75"/>
      <c r="Z190" s="75"/>
      <c r="AA190" s="75"/>
      <c r="AB190" s="75"/>
      <c r="AC190" s="75"/>
      <c r="AD190" s="75"/>
      <c r="AE190" s="75"/>
      <c r="AF190" s="75"/>
      <c r="AG190" s="75"/>
      <c r="AH190" s="75"/>
    </row>
    <row r="191" spans="1:34" ht="14.5" x14ac:dyDescent="0.35">
      <c r="A191" s="104" t="str">
        <f t="shared" si="37"/>
        <v/>
      </c>
      <c r="B191" s="5" t="str">
        <f t="shared" si="36"/>
        <v/>
      </c>
      <c r="C191" s="336">
        <f t="shared" si="38"/>
        <v>0</v>
      </c>
      <c r="D191" s="73">
        <v>0</v>
      </c>
      <c r="E191" s="73">
        <v>0</v>
      </c>
      <c r="F191" s="74"/>
      <c r="G191" s="74"/>
      <c r="H191" s="75" t="s">
        <v>99</v>
      </c>
      <c r="I191" s="75" t="s">
        <v>99</v>
      </c>
      <c r="J191" s="75" t="s">
        <v>44</v>
      </c>
      <c r="K191" s="74" t="s">
        <v>99</v>
      </c>
      <c r="L191" s="74" t="s">
        <v>99</v>
      </c>
      <c r="M191" s="287" t="s">
        <v>99</v>
      </c>
      <c r="N191" s="74"/>
      <c r="O191" s="288" t="s">
        <v>99</v>
      </c>
      <c r="P191" s="74" t="s">
        <v>99</v>
      </c>
      <c r="Q191" s="75" t="s">
        <v>44</v>
      </c>
      <c r="R191" s="75" t="s">
        <v>44</v>
      </c>
      <c r="S191" s="75" t="s">
        <v>44</v>
      </c>
      <c r="T191" s="75" t="s">
        <v>44</v>
      </c>
      <c r="U191" s="75" t="s">
        <v>44</v>
      </c>
      <c r="V191" s="75"/>
      <c r="W191" s="75"/>
      <c r="X191" s="75"/>
      <c r="Y191" s="75"/>
      <c r="Z191" s="75"/>
      <c r="AA191" s="75"/>
      <c r="AB191" s="75"/>
      <c r="AC191" s="75"/>
      <c r="AD191" s="75"/>
      <c r="AE191" s="75"/>
      <c r="AF191" s="75"/>
      <c r="AG191" s="75"/>
      <c r="AH191" s="75"/>
    </row>
    <row r="192" spans="1:34" ht="14.5" x14ac:dyDescent="0.35">
      <c r="A192" s="104" t="str">
        <f t="shared" si="37"/>
        <v/>
      </c>
      <c r="B192" s="5" t="str">
        <f t="shared" si="36"/>
        <v/>
      </c>
      <c r="C192" s="336">
        <f t="shared" si="38"/>
        <v>0</v>
      </c>
      <c r="D192" s="73">
        <v>0</v>
      </c>
      <c r="E192" s="73">
        <v>0</v>
      </c>
      <c r="F192" s="74"/>
      <c r="G192" s="74"/>
      <c r="H192" s="75" t="s">
        <v>99</v>
      </c>
      <c r="I192" s="75" t="s">
        <v>99</v>
      </c>
      <c r="J192" s="75" t="s">
        <v>44</v>
      </c>
      <c r="K192" s="74" t="s">
        <v>99</v>
      </c>
      <c r="L192" s="74" t="s">
        <v>99</v>
      </c>
      <c r="M192" s="287" t="s">
        <v>99</v>
      </c>
      <c r="N192" s="74"/>
      <c r="O192" s="288" t="s">
        <v>99</v>
      </c>
      <c r="P192" s="74" t="s">
        <v>99</v>
      </c>
      <c r="Q192" s="75" t="s">
        <v>44</v>
      </c>
      <c r="R192" s="75" t="s">
        <v>44</v>
      </c>
      <c r="S192" s="75" t="s">
        <v>44</v>
      </c>
      <c r="T192" s="75" t="s">
        <v>44</v>
      </c>
      <c r="U192" s="75" t="s">
        <v>44</v>
      </c>
      <c r="V192" s="75"/>
      <c r="W192" s="75"/>
      <c r="X192" s="75"/>
      <c r="Y192" s="75"/>
      <c r="Z192" s="75"/>
      <c r="AA192" s="75"/>
      <c r="AB192" s="75"/>
      <c r="AC192" s="75"/>
      <c r="AD192" s="75"/>
      <c r="AE192" s="75"/>
      <c r="AF192" s="75"/>
      <c r="AG192" s="75"/>
      <c r="AH192" s="75"/>
    </row>
    <row r="193" spans="1:34" ht="14.5" x14ac:dyDescent="0.35">
      <c r="A193" s="104" t="str">
        <f t="shared" si="37"/>
        <v/>
      </c>
      <c r="B193" s="5" t="str">
        <f t="shared" si="36"/>
        <v/>
      </c>
      <c r="C193" s="336">
        <f t="shared" si="38"/>
        <v>0</v>
      </c>
      <c r="D193" s="73">
        <v>0</v>
      </c>
      <c r="E193" s="73">
        <v>0</v>
      </c>
      <c r="F193" s="74"/>
      <c r="G193" s="74"/>
      <c r="H193" s="75" t="s">
        <v>99</v>
      </c>
      <c r="I193" s="75" t="s">
        <v>99</v>
      </c>
      <c r="J193" s="75" t="s">
        <v>44</v>
      </c>
      <c r="K193" s="74" t="s">
        <v>99</v>
      </c>
      <c r="L193" s="74" t="s">
        <v>99</v>
      </c>
      <c r="M193" s="287" t="s">
        <v>99</v>
      </c>
      <c r="N193" s="74"/>
      <c r="O193" s="288" t="s">
        <v>99</v>
      </c>
      <c r="P193" s="74" t="s">
        <v>99</v>
      </c>
      <c r="Q193" s="75" t="s">
        <v>44</v>
      </c>
      <c r="R193" s="75" t="s">
        <v>44</v>
      </c>
      <c r="S193" s="75" t="s">
        <v>44</v>
      </c>
      <c r="T193" s="75" t="s">
        <v>44</v>
      </c>
      <c r="U193" s="75" t="s">
        <v>44</v>
      </c>
      <c r="V193" s="75"/>
      <c r="W193" s="75"/>
      <c r="X193" s="75"/>
      <c r="Y193" s="75"/>
      <c r="Z193" s="75"/>
      <c r="AA193" s="75"/>
      <c r="AB193" s="75"/>
      <c r="AC193" s="75"/>
      <c r="AD193" s="75"/>
      <c r="AE193" s="75"/>
      <c r="AF193" s="75"/>
      <c r="AG193" s="75"/>
      <c r="AH193" s="75"/>
    </row>
    <row r="194" spans="1:34" ht="14.5" x14ac:dyDescent="0.35">
      <c r="A194" s="104" t="str">
        <f t="shared" si="37"/>
        <v/>
      </c>
      <c r="B194" s="5" t="str">
        <f t="shared" si="36"/>
        <v/>
      </c>
      <c r="C194" s="336">
        <f t="shared" si="38"/>
        <v>0</v>
      </c>
      <c r="D194" s="73">
        <v>0</v>
      </c>
      <c r="E194" s="73">
        <v>0</v>
      </c>
      <c r="F194" s="74"/>
      <c r="G194" s="74"/>
      <c r="H194" s="75" t="s">
        <v>99</v>
      </c>
      <c r="I194" s="75" t="s">
        <v>99</v>
      </c>
      <c r="J194" s="75" t="s">
        <v>44</v>
      </c>
      <c r="K194" s="74" t="s">
        <v>99</v>
      </c>
      <c r="L194" s="74" t="s">
        <v>99</v>
      </c>
      <c r="M194" s="287" t="s">
        <v>99</v>
      </c>
      <c r="N194" s="74"/>
      <c r="O194" s="288" t="s">
        <v>99</v>
      </c>
      <c r="P194" s="74" t="s">
        <v>99</v>
      </c>
      <c r="Q194" s="75" t="s">
        <v>44</v>
      </c>
      <c r="R194" s="75" t="s">
        <v>44</v>
      </c>
      <c r="S194" s="75" t="s">
        <v>44</v>
      </c>
      <c r="T194" s="75" t="s">
        <v>44</v>
      </c>
      <c r="U194" s="75" t="s">
        <v>44</v>
      </c>
      <c r="V194" s="75"/>
      <c r="W194" s="75"/>
      <c r="X194" s="75"/>
      <c r="Y194" s="75"/>
      <c r="Z194" s="75"/>
      <c r="AA194" s="75"/>
      <c r="AB194" s="75"/>
      <c r="AC194" s="75"/>
      <c r="AD194" s="75"/>
      <c r="AE194" s="75"/>
      <c r="AF194" s="75"/>
      <c r="AG194" s="75"/>
      <c r="AH194" s="75"/>
    </row>
    <row r="195" spans="1:34" ht="14.5" x14ac:dyDescent="0.35">
      <c r="A195" s="104" t="str">
        <f t="shared" si="37"/>
        <v/>
      </c>
      <c r="B195" s="5" t="str">
        <f t="shared" si="36"/>
        <v/>
      </c>
      <c r="C195" s="336">
        <f t="shared" si="38"/>
        <v>0</v>
      </c>
      <c r="D195" s="73">
        <v>0</v>
      </c>
      <c r="E195" s="73">
        <v>0</v>
      </c>
      <c r="F195" s="74"/>
      <c r="G195" s="74"/>
      <c r="H195" s="75" t="s">
        <v>99</v>
      </c>
      <c r="I195" s="75" t="s">
        <v>99</v>
      </c>
      <c r="J195" s="75" t="s">
        <v>44</v>
      </c>
      <c r="K195" s="74" t="s">
        <v>99</v>
      </c>
      <c r="L195" s="74" t="s">
        <v>99</v>
      </c>
      <c r="M195" s="287" t="s">
        <v>99</v>
      </c>
      <c r="N195" s="74"/>
      <c r="O195" s="288" t="s">
        <v>99</v>
      </c>
      <c r="P195" s="74" t="s">
        <v>99</v>
      </c>
      <c r="Q195" s="75" t="s">
        <v>44</v>
      </c>
      <c r="R195" s="75" t="s">
        <v>44</v>
      </c>
      <c r="S195" s="75" t="s">
        <v>44</v>
      </c>
      <c r="T195" s="75" t="s">
        <v>44</v>
      </c>
      <c r="U195" s="75" t="s">
        <v>44</v>
      </c>
      <c r="V195" s="75"/>
      <c r="W195" s="75"/>
      <c r="X195" s="75"/>
      <c r="Y195" s="75"/>
      <c r="Z195" s="75"/>
      <c r="AA195" s="75"/>
      <c r="AB195" s="75"/>
      <c r="AC195" s="75"/>
      <c r="AD195" s="75"/>
      <c r="AE195" s="75"/>
      <c r="AF195" s="75"/>
      <c r="AG195" s="75"/>
      <c r="AH195" s="75"/>
    </row>
    <row r="196" spans="1:34" ht="14.5" x14ac:dyDescent="0.35">
      <c r="A196" s="104" t="str">
        <f t="shared" si="37"/>
        <v/>
      </c>
      <c r="B196" s="5" t="str">
        <f t="shared" ref="B196:B223" si="39">IF(AND(A196&lt;&gt;"",C196&lt;&gt;"",C196&lt;&gt;0),A196+TIME(0,INT(AJ196),AK196),"")</f>
        <v/>
      </c>
      <c r="C196" s="336">
        <f t="shared" si="38"/>
        <v>0</v>
      </c>
      <c r="D196" s="73">
        <v>0</v>
      </c>
      <c r="E196" s="73">
        <v>0</v>
      </c>
      <c r="F196" s="74"/>
      <c r="G196" s="74"/>
      <c r="H196" s="75" t="s">
        <v>99</v>
      </c>
      <c r="I196" s="75" t="s">
        <v>99</v>
      </c>
      <c r="J196" s="75" t="s">
        <v>44</v>
      </c>
      <c r="K196" s="74" t="s">
        <v>99</v>
      </c>
      <c r="L196" s="74" t="s">
        <v>99</v>
      </c>
      <c r="M196" s="287" t="s">
        <v>99</v>
      </c>
      <c r="N196" s="74"/>
      <c r="O196" s="288" t="s">
        <v>99</v>
      </c>
      <c r="P196" s="74" t="s">
        <v>99</v>
      </c>
      <c r="Q196" s="75" t="s">
        <v>44</v>
      </c>
      <c r="R196" s="75" t="s">
        <v>44</v>
      </c>
      <c r="S196" s="75" t="s">
        <v>44</v>
      </c>
      <c r="T196" s="75" t="s">
        <v>44</v>
      </c>
      <c r="U196" s="75" t="s">
        <v>44</v>
      </c>
      <c r="V196" s="75"/>
      <c r="W196" s="75"/>
      <c r="X196" s="75"/>
      <c r="Y196" s="75"/>
      <c r="Z196" s="75"/>
      <c r="AA196" s="75"/>
      <c r="AB196" s="75"/>
      <c r="AC196" s="75"/>
      <c r="AD196" s="75"/>
      <c r="AE196" s="75"/>
      <c r="AF196" s="75"/>
      <c r="AG196" s="75"/>
      <c r="AH196" s="75"/>
    </row>
    <row r="197" spans="1:34" ht="14.5" x14ac:dyDescent="0.35">
      <c r="A197" s="104" t="str">
        <f t="shared" ref="A197:A223" si="40">IF(AND(A196&lt;&gt;"",C197&lt;&gt;"",C197&lt;&gt;0),A196+TIME(0,(INT(AJ196)),AK196),"")</f>
        <v/>
      </c>
      <c r="B197" s="5" t="str">
        <f t="shared" si="39"/>
        <v/>
      </c>
      <c r="C197" s="336">
        <f t="shared" ref="C197:C223" si="41">AJ197+(AK197/100)</f>
        <v>0</v>
      </c>
      <c r="D197" s="73">
        <v>0</v>
      </c>
      <c r="E197" s="73">
        <v>0</v>
      </c>
      <c r="F197" s="74"/>
      <c r="G197" s="74"/>
      <c r="H197" s="75" t="s">
        <v>99</v>
      </c>
      <c r="I197" s="75" t="s">
        <v>99</v>
      </c>
      <c r="J197" s="75" t="s">
        <v>44</v>
      </c>
      <c r="K197" s="74" t="s">
        <v>99</v>
      </c>
      <c r="L197" s="74" t="s">
        <v>99</v>
      </c>
      <c r="M197" s="287" t="s">
        <v>99</v>
      </c>
      <c r="N197" s="74"/>
      <c r="O197" s="288" t="s">
        <v>99</v>
      </c>
      <c r="P197" s="74" t="s">
        <v>99</v>
      </c>
      <c r="Q197" s="75" t="s">
        <v>44</v>
      </c>
      <c r="R197" s="75" t="s">
        <v>44</v>
      </c>
      <c r="S197" s="75" t="s">
        <v>44</v>
      </c>
      <c r="T197" s="75" t="s">
        <v>44</v>
      </c>
      <c r="U197" s="75" t="s">
        <v>44</v>
      </c>
      <c r="V197" s="75"/>
      <c r="W197" s="75"/>
      <c r="X197" s="75"/>
      <c r="Y197" s="75"/>
      <c r="Z197" s="75"/>
      <c r="AA197" s="75"/>
      <c r="AB197" s="75"/>
      <c r="AC197" s="75"/>
      <c r="AD197" s="75"/>
      <c r="AE197" s="75"/>
      <c r="AF197" s="75"/>
      <c r="AG197" s="75"/>
      <c r="AH197" s="75"/>
    </row>
    <row r="198" spans="1:34" ht="14.5" x14ac:dyDescent="0.35">
      <c r="A198" s="104" t="str">
        <f t="shared" si="40"/>
        <v/>
      </c>
      <c r="B198" s="5" t="str">
        <f t="shared" si="39"/>
        <v/>
      </c>
      <c r="C198" s="336">
        <f t="shared" si="41"/>
        <v>0</v>
      </c>
      <c r="D198" s="73">
        <v>0</v>
      </c>
      <c r="E198" s="73">
        <v>0</v>
      </c>
      <c r="F198" s="74"/>
      <c r="G198" s="74"/>
      <c r="H198" s="75" t="s">
        <v>99</v>
      </c>
      <c r="I198" s="75" t="s">
        <v>99</v>
      </c>
      <c r="J198" s="75" t="s">
        <v>44</v>
      </c>
      <c r="K198" s="74" t="s">
        <v>99</v>
      </c>
      <c r="L198" s="74" t="s">
        <v>99</v>
      </c>
      <c r="M198" s="287" t="s">
        <v>99</v>
      </c>
      <c r="N198" s="74"/>
      <c r="O198" s="288" t="s">
        <v>99</v>
      </c>
      <c r="P198" s="74" t="s">
        <v>99</v>
      </c>
      <c r="Q198" s="75" t="s">
        <v>44</v>
      </c>
      <c r="R198" s="75" t="s">
        <v>44</v>
      </c>
      <c r="S198" s="75" t="s">
        <v>44</v>
      </c>
      <c r="T198" s="75" t="s">
        <v>44</v>
      </c>
      <c r="U198" s="75" t="s">
        <v>44</v>
      </c>
      <c r="V198" s="75"/>
      <c r="W198" s="75"/>
      <c r="X198" s="75"/>
      <c r="Y198" s="75"/>
      <c r="Z198" s="75"/>
      <c r="AA198" s="75"/>
      <c r="AB198" s="75"/>
      <c r="AC198" s="75"/>
      <c r="AD198" s="75"/>
      <c r="AE198" s="75"/>
      <c r="AF198" s="75"/>
      <c r="AG198" s="75"/>
      <c r="AH198" s="75"/>
    </row>
    <row r="199" spans="1:34" ht="14.5" x14ac:dyDescent="0.35">
      <c r="A199" s="104" t="str">
        <f t="shared" si="40"/>
        <v/>
      </c>
      <c r="B199" s="5" t="str">
        <f t="shared" si="39"/>
        <v/>
      </c>
      <c r="C199" s="336">
        <f t="shared" si="41"/>
        <v>0</v>
      </c>
      <c r="D199" s="73">
        <v>0</v>
      </c>
      <c r="E199" s="73">
        <v>0</v>
      </c>
      <c r="F199" s="74"/>
      <c r="G199" s="74"/>
      <c r="H199" s="75" t="s">
        <v>99</v>
      </c>
      <c r="I199" s="75" t="s">
        <v>99</v>
      </c>
      <c r="J199" s="75" t="s">
        <v>44</v>
      </c>
      <c r="K199" s="74" t="s">
        <v>99</v>
      </c>
      <c r="L199" s="74" t="s">
        <v>99</v>
      </c>
      <c r="M199" s="287" t="s">
        <v>99</v>
      </c>
      <c r="N199" s="74"/>
      <c r="O199" s="288" t="s">
        <v>99</v>
      </c>
      <c r="P199" s="74" t="s">
        <v>99</v>
      </c>
      <c r="Q199" s="75" t="s">
        <v>44</v>
      </c>
      <c r="R199" s="75" t="s">
        <v>44</v>
      </c>
      <c r="S199" s="75" t="s">
        <v>44</v>
      </c>
      <c r="T199" s="75" t="s">
        <v>44</v>
      </c>
      <c r="U199" s="75" t="s">
        <v>44</v>
      </c>
      <c r="V199" s="75"/>
      <c r="W199" s="75"/>
      <c r="X199" s="75"/>
      <c r="Y199" s="75"/>
      <c r="Z199" s="75"/>
      <c r="AA199" s="75"/>
      <c r="AB199" s="75"/>
      <c r="AC199" s="75"/>
      <c r="AD199" s="75"/>
      <c r="AE199" s="75"/>
      <c r="AF199" s="75"/>
      <c r="AG199" s="75"/>
      <c r="AH199" s="75"/>
    </row>
    <row r="200" spans="1:34" ht="14.5" x14ac:dyDescent="0.35">
      <c r="A200" s="104" t="str">
        <f t="shared" si="40"/>
        <v/>
      </c>
      <c r="B200" s="5" t="str">
        <f t="shared" si="39"/>
        <v/>
      </c>
      <c r="C200" s="336">
        <f t="shared" si="41"/>
        <v>0</v>
      </c>
      <c r="D200" s="73">
        <v>0</v>
      </c>
      <c r="E200" s="73">
        <v>0</v>
      </c>
      <c r="F200" s="74"/>
      <c r="G200" s="74"/>
      <c r="H200" s="75" t="s">
        <v>99</v>
      </c>
      <c r="I200" s="75" t="s">
        <v>99</v>
      </c>
      <c r="J200" s="75" t="s">
        <v>44</v>
      </c>
      <c r="K200" s="74" t="s">
        <v>99</v>
      </c>
      <c r="L200" s="74" t="s">
        <v>99</v>
      </c>
      <c r="M200" s="287" t="s">
        <v>99</v>
      </c>
      <c r="N200" s="74"/>
      <c r="O200" s="288" t="s">
        <v>99</v>
      </c>
      <c r="P200" s="74" t="s">
        <v>99</v>
      </c>
      <c r="Q200" s="75" t="s">
        <v>44</v>
      </c>
      <c r="R200" s="75" t="s">
        <v>44</v>
      </c>
      <c r="S200" s="75" t="s">
        <v>44</v>
      </c>
      <c r="T200" s="75" t="s">
        <v>44</v>
      </c>
      <c r="U200" s="75" t="s">
        <v>44</v>
      </c>
      <c r="V200" s="75"/>
      <c r="W200" s="75"/>
      <c r="X200" s="75"/>
      <c r="Y200" s="75"/>
      <c r="Z200" s="75"/>
      <c r="AA200" s="75"/>
      <c r="AB200" s="75"/>
      <c r="AC200" s="75"/>
      <c r="AD200" s="75"/>
      <c r="AE200" s="75"/>
      <c r="AF200" s="75"/>
      <c r="AG200" s="75"/>
      <c r="AH200" s="75"/>
    </row>
    <row r="201" spans="1:34" ht="14.5" x14ac:dyDescent="0.35">
      <c r="A201" s="104" t="str">
        <f t="shared" si="40"/>
        <v/>
      </c>
      <c r="B201" s="5" t="str">
        <f t="shared" si="39"/>
        <v/>
      </c>
      <c r="C201" s="336">
        <f t="shared" si="41"/>
        <v>0</v>
      </c>
      <c r="D201" s="73">
        <v>0</v>
      </c>
      <c r="E201" s="73">
        <v>0</v>
      </c>
      <c r="F201" s="74"/>
      <c r="G201" s="74"/>
      <c r="H201" s="75" t="s">
        <v>99</v>
      </c>
      <c r="I201" s="75" t="s">
        <v>99</v>
      </c>
      <c r="J201" s="75" t="s">
        <v>44</v>
      </c>
      <c r="K201" s="74" t="s">
        <v>99</v>
      </c>
      <c r="L201" s="74" t="s">
        <v>99</v>
      </c>
      <c r="M201" s="287" t="s">
        <v>99</v>
      </c>
      <c r="N201" s="74"/>
      <c r="O201" s="288" t="s">
        <v>99</v>
      </c>
      <c r="P201" s="74" t="s">
        <v>99</v>
      </c>
      <c r="Q201" s="75" t="s">
        <v>44</v>
      </c>
      <c r="R201" s="75" t="s">
        <v>44</v>
      </c>
      <c r="S201" s="75" t="s">
        <v>44</v>
      </c>
      <c r="T201" s="75" t="s">
        <v>44</v>
      </c>
      <c r="U201" s="75" t="s">
        <v>44</v>
      </c>
      <c r="V201" s="75"/>
      <c r="W201" s="75"/>
      <c r="X201" s="75"/>
      <c r="Y201" s="75"/>
      <c r="Z201" s="75"/>
      <c r="AA201" s="75"/>
      <c r="AB201" s="75"/>
      <c r="AC201" s="75"/>
      <c r="AD201" s="75"/>
      <c r="AE201" s="75"/>
      <c r="AF201" s="75"/>
      <c r="AG201" s="75"/>
      <c r="AH201" s="75"/>
    </row>
    <row r="202" spans="1:34" ht="14.5" x14ac:dyDescent="0.35">
      <c r="A202" s="104" t="str">
        <f t="shared" si="40"/>
        <v/>
      </c>
      <c r="B202" s="5" t="str">
        <f t="shared" si="39"/>
        <v/>
      </c>
      <c r="C202" s="336">
        <f t="shared" si="41"/>
        <v>0</v>
      </c>
      <c r="D202" s="73">
        <v>0</v>
      </c>
      <c r="E202" s="73">
        <v>0</v>
      </c>
      <c r="F202" s="74"/>
      <c r="G202" s="74"/>
      <c r="H202" s="75" t="s">
        <v>99</v>
      </c>
      <c r="I202" s="75" t="s">
        <v>99</v>
      </c>
      <c r="J202" s="75" t="s">
        <v>44</v>
      </c>
      <c r="K202" s="74" t="s">
        <v>99</v>
      </c>
      <c r="L202" s="74" t="s">
        <v>99</v>
      </c>
      <c r="M202" s="287" t="s">
        <v>99</v>
      </c>
      <c r="N202" s="74"/>
      <c r="O202" s="288" t="s">
        <v>99</v>
      </c>
      <c r="P202" s="74" t="s">
        <v>99</v>
      </c>
      <c r="Q202" s="75" t="s">
        <v>44</v>
      </c>
      <c r="R202" s="75" t="s">
        <v>44</v>
      </c>
      <c r="S202" s="75" t="s">
        <v>44</v>
      </c>
      <c r="T202" s="75" t="s">
        <v>44</v>
      </c>
      <c r="U202" s="75" t="s">
        <v>44</v>
      </c>
      <c r="V202" s="75"/>
      <c r="W202" s="75"/>
      <c r="X202" s="75"/>
      <c r="Y202" s="75"/>
      <c r="Z202" s="75"/>
      <c r="AA202" s="75"/>
      <c r="AB202" s="75"/>
      <c r="AC202" s="75"/>
      <c r="AD202" s="75"/>
      <c r="AE202" s="75"/>
      <c r="AF202" s="75"/>
      <c r="AG202" s="75"/>
      <c r="AH202" s="75"/>
    </row>
    <row r="203" spans="1:34" ht="14.5" x14ac:dyDescent="0.35">
      <c r="A203" s="104" t="str">
        <f t="shared" si="40"/>
        <v/>
      </c>
      <c r="B203" s="5" t="str">
        <f t="shared" si="39"/>
        <v/>
      </c>
      <c r="C203" s="336">
        <f t="shared" si="41"/>
        <v>0</v>
      </c>
      <c r="D203" s="73">
        <v>0</v>
      </c>
      <c r="E203" s="73">
        <v>0</v>
      </c>
      <c r="F203" s="74"/>
      <c r="G203" s="74"/>
      <c r="H203" s="75" t="s">
        <v>99</v>
      </c>
      <c r="I203" s="75" t="s">
        <v>99</v>
      </c>
      <c r="J203" s="75" t="s">
        <v>44</v>
      </c>
      <c r="K203" s="74" t="s">
        <v>99</v>
      </c>
      <c r="L203" s="74" t="s">
        <v>99</v>
      </c>
      <c r="M203" s="287" t="s">
        <v>99</v>
      </c>
      <c r="N203" s="74"/>
      <c r="O203" s="288" t="s">
        <v>99</v>
      </c>
      <c r="P203" s="74" t="s">
        <v>99</v>
      </c>
      <c r="Q203" s="75" t="s">
        <v>44</v>
      </c>
      <c r="R203" s="75" t="s">
        <v>44</v>
      </c>
      <c r="S203" s="75" t="s">
        <v>44</v>
      </c>
      <c r="T203" s="75" t="s">
        <v>44</v>
      </c>
      <c r="U203" s="75" t="s">
        <v>44</v>
      </c>
      <c r="V203" s="75"/>
      <c r="W203" s="75"/>
      <c r="X203" s="75"/>
      <c r="Y203" s="75"/>
      <c r="Z203" s="75"/>
      <c r="AA203" s="75"/>
      <c r="AB203" s="75"/>
      <c r="AC203" s="75"/>
      <c r="AD203" s="75"/>
      <c r="AE203" s="75"/>
      <c r="AF203" s="75"/>
      <c r="AG203" s="75"/>
      <c r="AH203" s="75"/>
    </row>
    <row r="204" spans="1:34" ht="14.5" x14ac:dyDescent="0.35">
      <c r="A204" s="104" t="str">
        <f t="shared" si="40"/>
        <v/>
      </c>
      <c r="B204" s="5" t="str">
        <f t="shared" si="39"/>
        <v/>
      </c>
      <c r="C204" s="336">
        <f t="shared" si="41"/>
        <v>0</v>
      </c>
      <c r="D204" s="73">
        <v>0</v>
      </c>
      <c r="E204" s="73">
        <v>0</v>
      </c>
      <c r="F204" s="74"/>
      <c r="G204" s="74"/>
      <c r="H204" s="75" t="s">
        <v>99</v>
      </c>
      <c r="I204" s="75" t="s">
        <v>99</v>
      </c>
      <c r="J204" s="75" t="s">
        <v>44</v>
      </c>
      <c r="K204" s="74" t="s">
        <v>99</v>
      </c>
      <c r="L204" s="74" t="s">
        <v>99</v>
      </c>
      <c r="M204" s="287" t="s">
        <v>99</v>
      </c>
      <c r="N204" s="74"/>
      <c r="O204" s="288" t="s">
        <v>99</v>
      </c>
      <c r="P204" s="74" t="s">
        <v>99</v>
      </c>
      <c r="Q204" s="75" t="s">
        <v>44</v>
      </c>
      <c r="R204" s="75" t="s">
        <v>44</v>
      </c>
      <c r="S204" s="75" t="s">
        <v>44</v>
      </c>
      <c r="T204" s="75" t="s">
        <v>44</v>
      </c>
      <c r="U204" s="75" t="s">
        <v>44</v>
      </c>
      <c r="V204" s="75"/>
      <c r="W204" s="75"/>
      <c r="X204" s="75"/>
      <c r="Y204" s="75"/>
      <c r="Z204" s="75"/>
      <c r="AA204" s="75"/>
      <c r="AB204" s="75"/>
      <c r="AC204" s="75"/>
      <c r="AD204" s="75"/>
      <c r="AE204" s="75"/>
      <c r="AF204" s="75"/>
      <c r="AG204" s="75"/>
      <c r="AH204" s="75"/>
    </row>
    <row r="205" spans="1:34" ht="14.5" x14ac:dyDescent="0.35">
      <c r="A205" s="104" t="str">
        <f t="shared" si="40"/>
        <v/>
      </c>
      <c r="B205" s="5" t="str">
        <f t="shared" si="39"/>
        <v/>
      </c>
      <c r="C205" s="336">
        <f t="shared" si="41"/>
        <v>0</v>
      </c>
      <c r="D205" s="73">
        <v>0</v>
      </c>
      <c r="E205" s="73">
        <v>0</v>
      </c>
      <c r="F205" s="74"/>
      <c r="G205" s="74"/>
      <c r="H205" s="75" t="s">
        <v>99</v>
      </c>
      <c r="I205" s="75" t="s">
        <v>99</v>
      </c>
      <c r="J205" s="75" t="s">
        <v>44</v>
      </c>
      <c r="K205" s="74" t="s">
        <v>99</v>
      </c>
      <c r="L205" s="74" t="s">
        <v>99</v>
      </c>
      <c r="M205" s="287" t="s">
        <v>99</v>
      </c>
      <c r="N205" s="74"/>
      <c r="O205" s="288" t="s">
        <v>99</v>
      </c>
      <c r="P205" s="74" t="s">
        <v>99</v>
      </c>
      <c r="Q205" s="75" t="s">
        <v>44</v>
      </c>
      <c r="R205" s="75" t="s">
        <v>44</v>
      </c>
      <c r="S205" s="75" t="s">
        <v>44</v>
      </c>
      <c r="T205" s="75" t="s">
        <v>44</v>
      </c>
      <c r="U205" s="75" t="s">
        <v>44</v>
      </c>
      <c r="V205" s="75"/>
      <c r="W205" s="75"/>
      <c r="X205" s="75"/>
      <c r="Y205" s="75"/>
      <c r="Z205" s="75"/>
      <c r="AA205" s="75"/>
      <c r="AB205" s="75"/>
      <c r="AC205" s="75"/>
      <c r="AD205" s="75"/>
      <c r="AE205" s="75"/>
      <c r="AF205" s="75"/>
      <c r="AG205" s="75"/>
      <c r="AH205" s="75"/>
    </row>
    <row r="206" spans="1:34" ht="14.5" x14ac:dyDescent="0.35">
      <c r="A206" s="104" t="str">
        <f t="shared" si="40"/>
        <v/>
      </c>
      <c r="B206" s="5" t="str">
        <f t="shared" si="39"/>
        <v/>
      </c>
      <c r="C206" s="336">
        <f t="shared" si="41"/>
        <v>0</v>
      </c>
      <c r="D206" s="73">
        <v>0</v>
      </c>
      <c r="E206" s="73">
        <v>0</v>
      </c>
      <c r="F206" s="74"/>
      <c r="G206" s="74"/>
      <c r="H206" s="75" t="s">
        <v>99</v>
      </c>
      <c r="I206" s="75" t="s">
        <v>99</v>
      </c>
      <c r="J206" s="75" t="s">
        <v>44</v>
      </c>
      <c r="K206" s="74" t="s">
        <v>99</v>
      </c>
      <c r="L206" s="74" t="s">
        <v>99</v>
      </c>
      <c r="M206" s="287" t="s">
        <v>99</v>
      </c>
      <c r="N206" s="74"/>
      <c r="O206" s="288" t="s">
        <v>99</v>
      </c>
      <c r="P206" s="74" t="s">
        <v>99</v>
      </c>
      <c r="Q206" s="75" t="s">
        <v>44</v>
      </c>
      <c r="R206" s="75" t="s">
        <v>44</v>
      </c>
      <c r="S206" s="75" t="s">
        <v>44</v>
      </c>
      <c r="T206" s="75" t="s">
        <v>44</v>
      </c>
      <c r="U206" s="75" t="s">
        <v>44</v>
      </c>
      <c r="V206" s="75"/>
      <c r="W206" s="75"/>
      <c r="X206" s="75"/>
      <c r="Y206" s="75"/>
      <c r="Z206" s="75"/>
      <c r="AA206" s="75"/>
      <c r="AB206" s="75"/>
      <c r="AC206" s="75"/>
      <c r="AD206" s="75"/>
      <c r="AE206" s="75"/>
      <c r="AF206" s="75"/>
      <c r="AG206" s="75"/>
      <c r="AH206" s="75"/>
    </row>
    <row r="207" spans="1:34" ht="14.5" x14ac:dyDescent="0.35">
      <c r="A207" s="104" t="str">
        <f t="shared" si="40"/>
        <v/>
      </c>
      <c r="B207" s="5" t="str">
        <f t="shared" si="39"/>
        <v/>
      </c>
      <c r="C207" s="336">
        <f t="shared" si="41"/>
        <v>0</v>
      </c>
      <c r="D207" s="73">
        <v>0</v>
      </c>
      <c r="E207" s="73">
        <v>0</v>
      </c>
      <c r="F207" s="74"/>
      <c r="G207" s="74"/>
      <c r="H207" s="75" t="s">
        <v>99</v>
      </c>
      <c r="I207" s="75" t="s">
        <v>99</v>
      </c>
      <c r="J207" s="75" t="s">
        <v>44</v>
      </c>
      <c r="K207" s="74" t="s">
        <v>99</v>
      </c>
      <c r="L207" s="74" t="s">
        <v>99</v>
      </c>
      <c r="M207" s="287" t="s">
        <v>99</v>
      </c>
      <c r="N207" s="74"/>
      <c r="O207" s="288" t="s">
        <v>99</v>
      </c>
      <c r="P207" s="74" t="s">
        <v>99</v>
      </c>
      <c r="Q207" s="75" t="s">
        <v>44</v>
      </c>
      <c r="R207" s="75" t="s">
        <v>44</v>
      </c>
      <c r="S207" s="75" t="s">
        <v>44</v>
      </c>
      <c r="T207" s="75" t="s">
        <v>44</v>
      </c>
      <c r="U207" s="75" t="s">
        <v>44</v>
      </c>
      <c r="V207" s="75"/>
      <c r="W207" s="75"/>
      <c r="X207" s="75"/>
      <c r="Y207" s="75"/>
      <c r="Z207" s="75"/>
      <c r="AA207" s="75"/>
      <c r="AB207" s="75"/>
      <c r="AC207" s="75"/>
      <c r="AD207" s="75"/>
      <c r="AE207" s="75"/>
      <c r="AF207" s="75"/>
      <c r="AG207" s="75"/>
      <c r="AH207" s="75"/>
    </row>
    <row r="208" spans="1:34" ht="14.5" x14ac:dyDescent="0.35">
      <c r="A208" s="104" t="str">
        <f t="shared" si="40"/>
        <v/>
      </c>
      <c r="B208" s="5" t="str">
        <f t="shared" si="39"/>
        <v/>
      </c>
      <c r="C208" s="336">
        <f t="shared" si="41"/>
        <v>0</v>
      </c>
      <c r="D208" s="73">
        <v>0</v>
      </c>
      <c r="E208" s="73">
        <v>0</v>
      </c>
      <c r="F208" s="74"/>
      <c r="G208" s="74"/>
      <c r="H208" s="75" t="s">
        <v>99</v>
      </c>
      <c r="I208" s="75" t="s">
        <v>99</v>
      </c>
      <c r="J208" s="75" t="s">
        <v>44</v>
      </c>
      <c r="K208" s="74" t="s">
        <v>99</v>
      </c>
      <c r="L208" s="74" t="s">
        <v>99</v>
      </c>
      <c r="M208" s="287" t="s">
        <v>99</v>
      </c>
      <c r="N208" s="74"/>
      <c r="O208" s="288" t="s">
        <v>99</v>
      </c>
      <c r="P208" s="74" t="s">
        <v>99</v>
      </c>
      <c r="Q208" s="75" t="s">
        <v>44</v>
      </c>
      <c r="R208" s="75" t="s">
        <v>44</v>
      </c>
      <c r="S208" s="75" t="s">
        <v>44</v>
      </c>
      <c r="T208" s="75" t="s">
        <v>44</v>
      </c>
      <c r="U208" s="75" t="s">
        <v>44</v>
      </c>
      <c r="V208" s="75"/>
      <c r="W208" s="75"/>
      <c r="X208" s="75"/>
      <c r="Y208" s="75"/>
      <c r="Z208" s="75"/>
      <c r="AA208" s="75"/>
      <c r="AB208" s="75"/>
      <c r="AC208" s="75"/>
      <c r="AD208" s="75"/>
      <c r="AE208" s="75"/>
      <c r="AF208" s="75"/>
      <c r="AG208" s="75"/>
      <c r="AH208" s="75"/>
    </row>
    <row r="209" spans="1:34" ht="14.5" x14ac:dyDescent="0.35">
      <c r="A209" s="104" t="str">
        <f t="shared" si="40"/>
        <v/>
      </c>
      <c r="B209" s="5" t="str">
        <f t="shared" si="39"/>
        <v/>
      </c>
      <c r="C209" s="336">
        <f t="shared" si="41"/>
        <v>0</v>
      </c>
      <c r="D209" s="73">
        <v>0</v>
      </c>
      <c r="E209" s="73">
        <v>0</v>
      </c>
      <c r="F209" s="74"/>
      <c r="G209" s="74"/>
      <c r="H209" s="75" t="s">
        <v>99</v>
      </c>
      <c r="I209" s="75" t="s">
        <v>99</v>
      </c>
      <c r="J209" s="75" t="s">
        <v>44</v>
      </c>
      <c r="K209" s="74" t="s">
        <v>99</v>
      </c>
      <c r="L209" s="74" t="s">
        <v>99</v>
      </c>
      <c r="M209" s="287" t="s">
        <v>99</v>
      </c>
      <c r="N209" s="74"/>
      <c r="O209" s="288" t="s">
        <v>99</v>
      </c>
      <c r="P209" s="74" t="s">
        <v>99</v>
      </c>
      <c r="Q209" s="75" t="s">
        <v>44</v>
      </c>
      <c r="R209" s="75" t="s">
        <v>44</v>
      </c>
      <c r="S209" s="75" t="s">
        <v>44</v>
      </c>
      <c r="T209" s="75" t="s">
        <v>44</v>
      </c>
      <c r="U209" s="75" t="s">
        <v>44</v>
      </c>
      <c r="V209" s="75"/>
      <c r="W209" s="75"/>
      <c r="X209" s="75"/>
      <c r="Y209" s="75"/>
      <c r="Z209" s="75"/>
      <c r="AA209" s="75"/>
      <c r="AB209" s="75"/>
      <c r="AC209" s="75"/>
      <c r="AD209" s="75"/>
      <c r="AE209" s="75"/>
      <c r="AF209" s="75"/>
      <c r="AG209" s="75"/>
      <c r="AH209" s="75"/>
    </row>
    <row r="210" spans="1:34" ht="14.5" x14ac:dyDescent="0.35">
      <c r="A210" s="104" t="str">
        <f t="shared" si="40"/>
        <v/>
      </c>
      <c r="B210" s="5" t="str">
        <f t="shared" si="39"/>
        <v/>
      </c>
      <c r="C210" s="336">
        <f t="shared" si="41"/>
        <v>0</v>
      </c>
      <c r="D210" s="73">
        <v>0</v>
      </c>
      <c r="E210" s="73">
        <v>0</v>
      </c>
      <c r="F210" s="74"/>
      <c r="G210" s="74"/>
      <c r="H210" s="75" t="s">
        <v>99</v>
      </c>
      <c r="I210" s="75" t="s">
        <v>99</v>
      </c>
      <c r="J210" s="75" t="s">
        <v>44</v>
      </c>
      <c r="K210" s="74" t="s">
        <v>99</v>
      </c>
      <c r="L210" s="74" t="s">
        <v>99</v>
      </c>
      <c r="M210" s="287" t="s">
        <v>99</v>
      </c>
      <c r="N210" s="74"/>
      <c r="O210" s="288" t="s">
        <v>99</v>
      </c>
      <c r="P210" s="74" t="s">
        <v>99</v>
      </c>
      <c r="Q210" s="75" t="s">
        <v>44</v>
      </c>
      <c r="R210" s="75" t="s">
        <v>44</v>
      </c>
      <c r="S210" s="75" t="s">
        <v>44</v>
      </c>
      <c r="T210" s="75" t="s">
        <v>44</v>
      </c>
      <c r="U210" s="75" t="s">
        <v>44</v>
      </c>
      <c r="V210" s="75"/>
      <c r="W210" s="75"/>
      <c r="X210" s="75"/>
      <c r="Y210" s="75"/>
      <c r="Z210" s="75"/>
      <c r="AA210" s="75"/>
      <c r="AB210" s="75"/>
      <c r="AC210" s="75"/>
      <c r="AD210" s="75"/>
      <c r="AE210" s="75"/>
      <c r="AF210" s="75"/>
      <c r="AG210" s="75"/>
      <c r="AH210" s="75"/>
    </row>
    <row r="211" spans="1:34" ht="14.5" x14ac:dyDescent="0.35">
      <c r="A211" s="104" t="str">
        <f t="shared" si="40"/>
        <v/>
      </c>
      <c r="B211" s="5" t="str">
        <f t="shared" si="39"/>
        <v/>
      </c>
      <c r="C211" s="336">
        <f t="shared" si="41"/>
        <v>0</v>
      </c>
      <c r="D211" s="73">
        <v>0</v>
      </c>
      <c r="E211" s="73">
        <v>0</v>
      </c>
      <c r="F211" s="74"/>
      <c r="G211" s="74"/>
      <c r="H211" s="75" t="s">
        <v>99</v>
      </c>
      <c r="I211" s="75" t="s">
        <v>99</v>
      </c>
      <c r="J211" s="75" t="s">
        <v>44</v>
      </c>
      <c r="K211" s="74" t="s">
        <v>99</v>
      </c>
      <c r="L211" s="74" t="s">
        <v>99</v>
      </c>
      <c r="M211" s="287" t="s">
        <v>99</v>
      </c>
      <c r="N211" s="74"/>
      <c r="O211" s="288" t="s">
        <v>99</v>
      </c>
      <c r="P211" s="74" t="s">
        <v>99</v>
      </c>
      <c r="Q211" s="75" t="s">
        <v>44</v>
      </c>
      <c r="R211" s="75" t="s">
        <v>44</v>
      </c>
      <c r="S211" s="75" t="s">
        <v>44</v>
      </c>
      <c r="T211" s="75" t="s">
        <v>44</v>
      </c>
      <c r="U211" s="75" t="s">
        <v>44</v>
      </c>
      <c r="V211" s="75"/>
      <c r="W211" s="75"/>
      <c r="X211" s="75"/>
      <c r="Y211" s="75"/>
      <c r="Z211" s="75"/>
      <c r="AA211" s="75"/>
      <c r="AB211" s="75"/>
      <c r="AC211" s="75"/>
      <c r="AD211" s="75"/>
      <c r="AE211" s="75"/>
      <c r="AF211" s="75"/>
      <c r="AG211" s="75"/>
      <c r="AH211" s="75"/>
    </row>
    <row r="212" spans="1:34" ht="14.5" x14ac:dyDescent="0.35">
      <c r="A212" s="104" t="str">
        <f t="shared" si="40"/>
        <v/>
      </c>
      <c r="B212" s="5" t="str">
        <f t="shared" si="39"/>
        <v/>
      </c>
      <c r="C212" s="336">
        <f t="shared" si="41"/>
        <v>0</v>
      </c>
      <c r="D212" s="73">
        <v>0</v>
      </c>
      <c r="E212" s="73">
        <v>0</v>
      </c>
      <c r="F212" s="74"/>
      <c r="G212" s="74"/>
      <c r="H212" s="75" t="s">
        <v>99</v>
      </c>
      <c r="I212" s="75" t="s">
        <v>99</v>
      </c>
      <c r="J212" s="75" t="s">
        <v>44</v>
      </c>
      <c r="K212" s="74" t="s">
        <v>99</v>
      </c>
      <c r="L212" s="74" t="s">
        <v>99</v>
      </c>
      <c r="M212" s="287" t="s">
        <v>99</v>
      </c>
      <c r="N212" s="74"/>
      <c r="O212" s="288" t="s">
        <v>99</v>
      </c>
      <c r="P212" s="74" t="s">
        <v>99</v>
      </c>
      <c r="Q212" s="75" t="s">
        <v>44</v>
      </c>
      <c r="R212" s="75" t="s">
        <v>44</v>
      </c>
      <c r="S212" s="75" t="s">
        <v>44</v>
      </c>
      <c r="T212" s="75" t="s">
        <v>44</v>
      </c>
      <c r="U212" s="75" t="s">
        <v>44</v>
      </c>
      <c r="V212" s="75"/>
      <c r="W212" s="75"/>
      <c r="X212" s="75"/>
      <c r="Y212" s="75"/>
      <c r="Z212" s="75"/>
      <c r="AA212" s="75"/>
      <c r="AB212" s="75"/>
      <c r="AC212" s="75"/>
      <c r="AD212" s="75"/>
      <c r="AE212" s="75"/>
      <c r="AF212" s="75"/>
      <c r="AG212" s="75"/>
      <c r="AH212" s="75"/>
    </row>
    <row r="213" spans="1:34" ht="14.5" x14ac:dyDescent="0.35">
      <c r="A213" s="104" t="str">
        <f t="shared" si="40"/>
        <v/>
      </c>
      <c r="B213" s="5" t="str">
        <f t="shared" si="39"/>
        <v/>
      </c>
      <c r="C213" s="336">
        <f t="shared" si="41"/>
        <v>0</v>
      </c>
      <c r="D213" s="73">
        <v>0</v>
      </c>
      <c r="E213" s="73">
        <v>0</v>
      </c>
      <c r="F213" s="74"/>
      <c r="G213" s="74"/>
      <c r="H213" s="75" t="s">
        <v>99</v>
      </c>
      <c r="I213" s="75" t="s">
        <v>99</v>
      </c>
      <c r="J213" s="75" t="s">
        <v>44</v>
      </c>
      <c r="K213" s="74" t="s">
        <v>99</v>
      </c>
      <c r="L213" s="74" t="s">
        <v>99</v>
      </c>
      <c r="M213" s="287" t="s">
        <v>99</v>
      </c>
      <c r="N213" s="74"/>
      <c r="O213" s="288" t="s">
        <v>99</v>
      </c>
      <c r="P213" s="74" t="s">
        <v>99</v>
      </c>
      <c r="Q213" s="75" t="s">
        <v>44</v>
      </c>
      <c r="R213" s="75" t="s">
        <v>44</v>
      </c>
      <c r="S213" s="75" t="s">
        <v>44</v>
      </c>
      <c r="T213" s="75" t="s">
        <v>44</v>
      </c>
      <c r="U213" s="75" t="s">
        <v>44</v>
      </c>
      <c r="V213" s="75"/>
      <c r="W213" s="75"/>
      <c r="X213" s="75"/>
      <c r="Y213" s="75"/>
      <c r="Z213" s="75"/>
      <c r="AA213" s="75"/>
      <c r="AB213" s="75"/>
      <c r="AC213" s="75"/>
      <c r="AD213" s="75"/>
      <c r="AE213" s="75"/>
      <c r="AF213" s="75"/>
      <c r="AG213" s="75"/>
      <c r="AH213" s="75"/>
    </row>
    <row r="214" spans="1:34" ht="14.5" x14ac:dyDescent="0.35">
      <c r="A214" s="104" t="str">
        <f t="shared" si="40"/>
        <v/>
      </c>
      <c r="B214" s="5" t="str">
        <f t="shared" si="39"/>
        <v/>
      </c>
      <c r="C214" s="336">
        <f t="shared" si="41"/>
        <v>0</v>
      </c>
      <c r="D214" s="73">
        <v>0</v>
      </c>
      <c r="E214" s="73">
        <v>0</v>
      </c>
      <c r="F214" s="74"/>
      <c r="G214" s="74"/>
      <c r="H214" s="75" t="s">
        <v>99</v>
      </c>
      <c r="I214" s="75" t="s">
        <v>99</v>
      </c>
      <c r="J214" s="75" t="s">
        <v>44</v>
      </c>
      <c r="K214" s="74" t="s">
        <v>99</v>
      </c>
      <c r="L214" s="74" t="s">
        <v>99</v>
      </c>
      <c r="M214" s="287" t="s">
        <v>99</v>
      </c>
      <c r="N214" s="74"/>
      <c r="O214" s="288" t="s">
        <v>99</v>
      </c>
      <c r="P214" s="74" t="s">
        <v>99</v>
      </c>
      <c r="Q214" s="75" t="s">
        <v>44</v>
      </c>
      <c r="R214" s="75" t="s">
        <v>44</v>
      </c>
      <c r="S214" s="75" t="s">
        <v>44</v>
      </c>
      <c r="T214" s="75" t="s">
        <v>44</v>
      </c>
      <c r="U214" s="75" t="s">
        <v>44</v>
      </c>
      <c r="V214" s="75"/>
      <c r="W214" s="75"/>
      <c r="X214" s="75"/>
      <c r="Y214" s="75"/>
      <c r="Z214" s="75"/>
      <c r="AA214" s="75"/>
      <c r="AB214" s="75"/>
      <c r="AC214" s="75"/>
      <c r="AD214" s="75"/>
      <c r="AE214" s="75"/>
      <c r="AF214" s="75"/>
      <c r="AG214" s="75"/>
      <c r="AH214" s="75"/>
    </row>
    <row r="215" spans="1:34" ht="14.5" x14ac:dyDescent="0.35">
      <c r="A215" s="104" t="str">
        <f t="shared" si="40"/>
        <v/>
      </c>
      <c r="B215" s="5" t="str">
        <f t="shared" si="39"/>
        <v/>
      </c>
      <c r="C215" s="336">
        <f t="shared" si="41"/>
        <v>0</v>
      </c>
      <c r="D215" s="73">
        <v>0</v>
      </c>
      <c r="E215" s="73">
        <v>0</v>
      </c>
      <c r="F215" s="74"/>
      <c r="G215" s="74"/>
      <c r="H215" s="75" t="s">
        <v>99</v>
      </c>
      <c r="I215" s="75" t="s">
        <v>99</v>
      </c>
      <c r="J215" s="75" t="s">
        <v>44</v>
      </c>
      <c r="K215" s="74" t="s">
        <v>99</v>
      </c>
      <c r="L215" s="74" t="s">
        <v>99</v>
      </c>
      <c r="M215" s="287" t="s">
        <v>99</v>
      </c>
      <c r="N215" s="74"/>
      <c r="O215" s="288" t="s">
        <v>99</v>
      </c>
      <c r="P215" s="74" t="s">
        <v>99</v>
      </c>
      <c r="Q215" s="75" t="s">
        <v>44</v>
      </c>
      <c r="R215" s="75" t="s">
        <v>44</v>
      </c>
      <c r="S215" s="75" t="s">
        <v>44</v>
      </c>
      <c r="T215" s="75" t="s">
        <v>44</v>
      </c>
      <c r="U215" s="75" t="s">
        <v>44</v>
      </c>
      <c r="V215" s="75"/>
      <c r="W215" s="75"/>
      <c r="X215" s="75"/>
      <c r="Y215" s="75"/>
      <c r="Z215" s="75"/>
      <c r="AA215" s="75"/>
      <c r="AB215" s="75"/>
      <c r="AC215" s="75"/>
      <c r="AD215" s="75"/>
      <c r="AE215" s="75"/>
      <c r="AF215" s="75"/>
      <c r="AG215" s="75"/>
      <c r="AH215" s="75"/>
    </row>
    <row r="216" spans="1:34" ht="14.5" x14ac:dyDescent="0.35">
      <c r="A216" s="104" t="str">
        <f t="shared" si="40"/>
        <v/>
      </c>
      <c r="B216" s="5" t="str">
        <f t="shared" si="39"/>
        <v/>
      </c>
      <c r="C216" s="336">
        <f t="shared" si="41"/>
        <v>0</v>
      </c>
      <c r="D216" s="73">
        <v>0</v>
      </c>
      <c r="E216" s="73">
        <v>0</v>
      </c>
      <c r="F216" s="74"/>
      <c r="G216" s="74"/>
      <c r="H216" s="75" t="s">
        <v>99</v>
      </c>
      <c r="I216" s="75" t="s">
        <v>99</v>
      </c>
      <c r="J216" s="75" t="s">
        <v>44</v>
      </c>
      <c r="K216" s="74" t="s">
        <v>99</v>
      </c>
      <c r="L216" s="74" t="s">
        <v>99</v>
      </c>
      <c r="M216" s="287" t="s">
        <v>99</v>
      </c>
      <c r="N216" s="74"/>
      <c r="O216" s="288" t="s">
        <v>99</v>
      </c>
      <c r="P216" s="74" t="s">
        <v>99</v>
      </c>
      <c r="Q216" s="75" t="s">
        <v>44</v>
      </c>
      <c r="R216" s="75" t="s">
        <v>44</v>
      </c>
      <c r="S216" s="75" t="s">
        <v>44</v>
      </c>
      <c r="T216" s="75" t="s">
        <v>44</v>
      </c>
      <c r="U216" s="75" t="s">
        <v>44</v>
      </c>
      <c r="V216" s="75"/>
      <c r="W216" s="75"/>
      <c r="X216" s="75"/>
      <c r="Y216" s="75"/>
      <c r="Z216" s="75"/>
      <c r="AA216" s="75"/>
      <c r="AB216" s="75"/>
      <c r="AC216" s="75"/>
      <c r="AD216" s="75"/>
      <c r="AE216" s="75"/>
      <c r="AF216" s="75"/>
      <c r="AG216" s="75"/>
      <c r="AH216" s="75"/>
    </row>
    <row r="217" spans="1:34" ht="14.5" x14ac:dyDescent="0.35">
      <c r="A217" s="104" t="str">
        <f t="shared" si="40"/>
        <v/>
      </c>
      <c r="B217" s="5" t="str">
        <f t="shared" si="39"/>
        <v/>
      </c>
      <c r="C217" s="336">
        <f t="shared" si="41"/>
        <v>0</v>
      </c>
      <c r="D217" s="73">
        <v>0</v>
      </c>
      <c r="E217" s="73">
        <v>0</v>
      </c>
      <c r="F217" s="74"/>
      <c r="G217" s="74"/>
      <c r="H217" s="75" t="s">
        <v>99</v>
      </c>
      <c r="I217" s="75" t="s">
        <v>99</v>
      </c>
      <c r="J217" s="75" t="s">
        <v>44</v>
      </c>
      <c r="K217" s="74" t="s">
        <v>99</v>
      </c>
      <c r="L217" s="74" t="s">
        <v>99</v>
      </c>
      <c r="M217" s="287" t="s">
        <v>99</v>
      </c>
      <c r="N217" s="74"/>
      <c r="O217" s="288" t="s">
        <v>99</v>
      </c>
      <c r="P217" s="74" t="s">
        <v>99</v>
      </c>
      <c r="Q217" s="75" t="s">
        <v>44</v>
      </c>
      <c r="R217" s="75" t="s">
        <v>44</v>
      </c>
      <c r="S217" s="75" t="s">
        <v>44</v>
      </c>
      <c r="T217" s="75" t="s">
        <v>44</v>
      </c>
      <c r="U217" s="75" t="s">
        <v>44</v>
      </c>
      <c r="V217" s="75"/>
      <c r="W217" s="75"/>
      <c r="X217" s="75"/>
      <c r="Y217" s="75"/>
      <c r="Z217" s="75"/>
      <c r="AA217" s="75"/>
      <c r="AB217" s="75"/>
      <c r="AC217" s="75"/>
      <c r="AD217" s="75"/>
      <c r="AE217" s="75"/>
      <c r="AF217" s="75"/>
      <c r="AG217" s="75"/>
      <c r="AH217" s="75"/>
    </row>
    <row r="218" spans="1:34" ht="14.5" x14ac:dyDescent="0.35">
      <c r="A218" s="104" t="str">
        <f t="shared" si="40"/>
        <v/>
      </c>
      <c r="B218" s="5" t="str">
        <f t="shared" si="39"/>
        <v/>
      </c>
      <c r="C218" s="336">
        <f t="shared" si="41"/>
        <v>0</v>
      </c>
      <c r="D218" s="73">
        <v>0</v>
      </c>
      <c r="E218" s="73">
        <v>0</v>
      </c>
      <c r="F218" s="74"/>
      <c r="G218" s="74"/>
      <c r="H218" s="75" t="s">
        <v>99</v>
      </c>
      <c r="I218" s="75" t="s">
        <v>99</v>
      </c>
      <c r="J218" s="75" t="s">
        <v>44</v>
      </c>
      <c r="K218" s="74" t="s">
        <v>99</v>
      </c>
      <c r="L218" s="74" t="s">
        <v>99</v>
      </c>
      <c r="M218" s="287" t="s">
        <v>99</v>
      </c>
      <c r="N218" s="74"/>
      <c r="O218" s="288" t="s">
        <v>99</v>
      </c>
      <c r="P218" s="74" t="s">
        <v>99</v>
      </c>
      <c r="Q218" s="75" t="s">
        <v>44</v>
      </c>
      <c r="R218" s="75" t="s">
        <v>44</v>
      </c>
      <c r="S218" s="75" t="s">
        <v>44</v>
      </c>
      <c r="T218" s="75" t="s">
        <v>44</v>
      </c>
      <c r="U218" s="75" t="s">
        <v>44</v>
      </c>
      <c r="V218" s="75"/>
      <c r="W218" s="75"/>
      <c r="X218" s="75"/>
      <c r="Y218" s="75"/>
      <c r="Z218" s="75"/>
      <c r="AA218" s="75"/>
      <c r="AB218" s="75"/>
      <c r="AC218" s="75"/>
      <c r="AD218" s="75"/>
      <c r="AE218" s="75"/>
      <c r="AF218" s="75"/>
      <c r="AG218" s="75"/>
      <c r="AH218" s="75"/>
    </row>
    <row r="219" spans="1:34" ht="14.5" x14ac:dyDescent="0.35">
      <c r="A219" s="104" t="str">
        <f t="shared" si="40"/>
        <v/>
      </c>
      <c r="B219" s="5" t="str">
        <f t="shared" si="39"/>
        <v/>
      </c>
      <c r="C219" s="336">
        <f t="shared" si="41"/>
        <v>0</v>
      </c>
      <c r="D219" s="73">
        <v>0</v>
      </c>
      <c r="E219" s="73">
        <v>0</v>
      </c>
      <c r="F219" s="74"/>
      <c r="G219" s="74"/>
      <c r="H219" s="75" t="s">
        <v>99</v>
      </c>
      <c r="I219" s="75" t="s">
        <v>99</v>
      </c>
      <c r="J219" s="75" t="s">
        <v>44</v>
      </c>
      <c r="K219" s="74" t="s">
        <v>99</v>
      </c>
      <c r="L219" s="74" t="s">
        <v>99</v>
      </c>
      <c r="M219" s="287" t="s">
        <v>99</v>
      </c>
      <c r="N219" s="74"/>
      <c r="O219" s="288" t="s">
        <v>99</v>
      </c>
      <c r="P219" s="74" t="s">
        <v>99</v>
      </c>
      <c r="Q219" s="75" t="s">
        <v>44</v>
      </c>
      <c r="R219" s="75" t="s">
        <v>44</v>
      </c>
      <c r="S219" s="75" t="s">
        <v>44</v>
      </c>
      <c r="T219" s="75" t="s">
        <v>44</v>
      </c>
      <c r="U219" s="75" t="s">
        <v>44</v>
      </c>
      <c r="V219" s="75"/>
      <c r="W219" s="75"/>
      <c r="X219" s="75"/>
      <c r="Y219" s="75"/>
      <c r="Z219" s="75"/>
      <c r="AA219" s="75"/>
      <c r="AB219" s="75"/>
      <c r="AC219" s="75"/>
      <c r="AD219" s="75"/>
      <c r="AE219" s="75"/>
      <c r="AF219" s="75"/>
      <c r="AG219" s="75"/>
      <c r="AH219" s="75"/>
    </row>
    <row r="220" spans="1:34" ht="14.5" x14ac:dyDescent="0.35">
      <c r="A220" s="104" t="str">
        <f t="shared" si="40"/>
        <v/>
      </c>
      <c r="B220" s="5" t="str">
        <f t="shared" si="39"/>
        <v/>
      </c>
      <c r="C220" s="336">
        <f t="shared" si="41"/>
        <v>0</v>
      </c>
      <c r="D220" s="73">
        <v>0</v>
      </c>
      <c r="E220" s="73">
        <v>0</v>
      </c>
      <c r="F220" s="74"/>
      <c r="G220" s="74"/>
      <c r="H220" s="75" t="s">
        <v>99</v>
      </c>
      <c r="I220" s="75" t="s">
        <v>99</v>
      </c>
      <c r="J220" s="75" t="s">
        <v>44</v>
      </c>
      <c r="K220" s="74" t="s">
        <v>99</v>
      </c>
      <c r="L220" s="74" t="s">
        <v>99</v>
      </c>
      <c r="M220" s="287" t="s">
        <v>99</v>
      </c>
      <c r="N220" s="74"/>
      <c r="O220" s="288" t="s">
        <v>99</v>
      </c>
      <c r="P220" s="74" t="s">
        <v>99</v>
      </c>
      <c r="Q220" s="75" t="s">
        <v>44</v>
      </c>
      <c r="R220" s="75" t="s">
        <v>44</v>
      </c>
      <c r="S220" s="75" t="s">
        <v>44</v>
      </c>
      <c r="T220" s="75" t="s">
        <v>44</v>
      </c>
      <c r="U220" s="75" t="s">
        <v>44</v>
      </c>
      <c r="V220" s="75"/>
      <c r="W220" s="75"/>
      <c r="X220" s="75"/>
      <c r="Y220" s="75"/>
      <c r="Z220" s="75"/>
      <c r="AA220" s="75"/>
      <c r="AB220" s="75"/>
      <c r="AC220" s="75"/>
      <c r="AD220" s="75"/>
      <c r="AE220" s="75"/>
      <c r="AF220" s="75"/>
      <c r="AG220" s="75"/>
      <c r="AH220" s="75"/>
    </row>
    <row r="221" spans="1:34" ht="14.5" x14ac:dyDescent="0.35">
      <c r="A221" s="104" t="str">
        <f t="shared" si="40"/>
        <v/>
      </c>
      <c r="B221" s="5" t="str">
        <f t="shared" si="39"/>
        <v/>
      </c>
      <c r="C221" s="336">
        <f t="shared" si="41"/>
        <v>0</v>
      </c>
      <c r="D221" s="73">
        <v>0</v>
      </c>
      <c r="E221" s="73">
        <v>0</v>
      </c>
      <c r="F221" s="74"/>
      <c r="G221" s="74"/>
      <c r="H221" s="75" t="s">
        <v>99</v>
      </c>
      <c r="I221" s="75" t="s">
        <v>99</v>
      </c>
      <c r="J221" s="75" t="s">
        <v>44</v>
      </c>
      <c r="K221" s="74" t="s">
        <v>99</v>
      </c>
      <c r="L221" s="74" t="s">
        <v>99</v>
      </c>
      <c r="M221" s="287" t="s">
        <v>99</v>
      </c>
      <c r="N221" s="74"/>
      <c r="O221" s="288" t="s">
        <v>99</v>
      </c>
      <c r="P221" s="74" t="s">
        <v>99</v>
      </c>
      <c r="Q221" s="75" t="s">
        <v>44</v>
      </c>
      <c r="R221" s="75" t="s">
        <v>44</v>
      </c>
      <c r="S221" s="75" t="s">
        <v>44</v>
      </c>
      <c r="T221" s="75" t="s">
        <v>44</v>
      </c>
      <c r="U221" s="75" t="s">
        <v>44</v>
      </c>
      <c r="V221" s="75"/>
      <c r="W221" s="75"/>
      <c r="X221" s="75"/>
      <c r="Y221" s="75"/>
      <c r="Z221" s="75"/>
      <c r="AA221" s="75"/>
      <c r="AB221" s="75"/>
      <c r="AC221" s="75"/>
      <c r="AD221" s="75"/>
      <c r="AE221" s="75"/>
      <c r="AF221" s="75"/>
      <c r="AG221" s="75"/>
      <c r="AH221" s="75"/>
    </row>
    <row r="222" spans="1:34" ht="14.5" x14ac:dyDescent="0.35">
      <c r="A222" s="104" t="str">
        <f t="shared" si="40"/>
        <v/>
      </c>
      <c r="B222" s="5" t="str">
        <f t="shared" si="39"/>
        <v/>
      </c>
      <c r="C222" s="336">
        <f t="shared" si="41"/>
        <v>0</v>
      </c>
      <c r="D222" s="73">
        <v>0</v>
      </c>
      <c r="E222" s="73">
        <v>0</v>
      </c>
      <c r="F222" s="74"/>
      <c r="G222" s="74"/>
      <c r="H222" s="75" t="s">
        <v>99</v>
      </c>
      <c r="I222" s="75" t="s">
        <v>99</v>
      </c>
      <c r="J222" s="75" t="s">
        <v>44</v>
      </c>
      <c r="K222" s="74" t="s">
        <v>99</v>
      </c>
      <c r="L222" s="74" t="s">
        <v>99</v>
      </c>
      <c r="M222" s="287" t="s">
        <v>99</v>
      </c>
      <c r="N222" s="74"/>
      <c r="O222" s="288" t="s">
        <v>99</v>
      </c>
      <c r="P222" s="74" t="s">
        <v>99</v>
      </c>
      <c r="Q222" s="75" t="s">
        <v>44</v>
      </c>
      <c r="R222" s="75" t="s">
        <v>44</v>
      </c>
      <c r="S222" s="75" t="s">
        <v>44</v>
      </c>
      <c r="T222" s="75" t="s">
        <v>44</v>
      </c>
      <c r="U222" s="75" t="s">
        <v>44</v>
      </c>
      <c r="V222" s="75"/>
      <c r="W222" s="75"/>
      <c r="X222" s="75"/>
      <c r="Y222" s="75"/>
      <c r="Z222" s="75"/>
      <c r="AA222" s="75"/>
      <c r="AB222" s="75"/>
      <c r="AC222" s="75"/>
      <c r="AD222" s="75"/>
      <c r="AE222" s="75"/>
      <c r="AF222" s="75"/>
      <c r="AG222" s="75"/>
      <c r="AH222" s="75"/>
    </row>
    <row r="223" spans="1:34" ht="14.5" x14ac:dyDescent="0.35">
      <c r="A223" s="104" t="str">
        <f t="shared" si="40"/>
        <v/>
      </c>
      <c r="B223" s="5" t="str">
        <f t="shared" si="39"/>
        <v/>
      </c>
      <c r="C223" s="336">
        <f t="shared" si="41"/>
        <v>0</v>
      </c>
      <c r="D223" s="73">
        <v>0</v>
      </c>
      <c r="E223" s="73">
        <v>0</v>
      </c>
      <c r="F223" s="74"/>
      <c r="G223" s="74"/>
      <c r="H223" s="75" t="s">
        <v>99</v>
      </c>
      <c r="I223" s="75" t="s">
        <v>99</v>
      </c>
      <c r="J223" s="75" t="s">
        <v>44</v>
      </c>
      <c r="K223" s="74" t="s">
        <v>99</v>
      </c>
      <c r="L223" s="74" t="s">
        <v>99</v>
      </c>
      <c r="M223" s="287" t="s">
        <v>99</v>
      </c>
      <c r="N223" s="74"/>
      <c r="O223" s="288" t="s">
        <v>99</v>
      </c>
      <c r="P223" s="74" t="s">
        <v>99</v>
      </c>
      <c r="Q223" s="75" t="s">
        <v>44</v>
      </c>
      <c r="R223" s="75" t="s">
        <v>44</v>
      </c>
      <c r="S223" s="75" t="s">
        <v>44</v>
      </c>
      <c r="T223" s="75" t="s">
        <v>44</v>
      </c>
      <c r="U223" s="75" t="s">
        <v>44</v>
      </c>
      <c r="V223" s="75"/>
      <c r="W223" s="75"/>
      <c r="X223" s="75"/>
      <c r="Y223" s="75"/>
      <c r="Z223" s="75"/>
      <c r="AA223" s="75"/>
      <c r="AB223" s="75"/>
      <c r="AC223" s="75"/>
      <c r="AD223" s="75"/>
      <c r="AE223" s="75"/>
      <c r="AF223" s="75"/>
      <c r="AG223" s="75"/>
      <c r="AH223" s="75"/>
    </row>
  </sheetData>
  <sheetProtection algorithmName="SHA-512" hashValue="tpthGeDl4NkQVDG0mT1IV67x+VQoLvhMyEF88pOe1nNyrVG3IClV9o6X95NdDWfSadQUSilscM+1d5T3x6Di4Q==" saltValue="4HYIX+Uyb+KXE0akCgexBg==" spinCount="100000" sheet="1" objects="1" scenarios="1" selectLockedCells="1"/>
  <protectedRanges>
    <protectedRange algorithmName="SHA-512" hashValue="OYL7IpzYZUTyNBanTkQT5yh5RxOVXwYp8BaONQq7WC0kJ7/8Ob2Wi2g5NlPViWFuWorKUQUfppPej08GsiQGQw==" saltValue="gRzn3jhToYnoSoRiBPsDEQ==" spinCount="100000" sqref="E23:E223" name="Range2_1"/>
    <protectedRange algorithmName="SHA-512" hashValue="OYL7IpzYZUTyNBanTkQT5yh5RxOVXwYp8BaONQq7WC0kJ7/8Ob2Wi2g5NlPViWFuWorKUQUfppPej08GsiQGQw==" saltValue="gRzn3jhToYnoSoRiBPsDEQ==" spinCount="100000" sqref="H21:I22 R20:R22" name="Range2_2"/>
    <protectedRange algorithmName="SHA-512" hashValue="OYL7IpzYZUTyNBanTkQT5yh5RxOVXwYp8BaONQq7WC0kJ7/8Ob2Wi2g5NlPViWFuWorKUQUfppPej08GsiQGQw==" saltValue="gRzn3jhToYnoSoRiBPsDEQ==" spinCount="100000" sqref="D21:D22 F21:G22" name="Range2_1_4"/>
    <protectedRange algorithmName="SHA-512" hashValue="OYL7IpzYZUTyNBanTkQT5yh5RxOVXwYp8BaONQq7WC0kJ7/8Ob2Wi2g5NlPViWFuWorKUQUfppPej08GsiQGQw==" saltValue="gRzn3jhToYnoSoRiBPsDEQ==" spinCount="100000" sqref="E21:E22" name="Range2_1_5"/>
    <protectedRange algorithmName="SHA-512" hashValue="OYL7IpzYZUTyNBanTkQT5yh5RxOVXwYp8BaONQq7WC0kJ7/8Ob2Wi2g5NlPViWFuWorKUQUfppPej08GsiQGQw==" saltValue="gRzn3jhToYnoSoRiBPsDEQ==" spinCount="100000" sqref="K11:K22 P4:Q22" name="Range2_3"/>
    <protectedRange algorithmName="SHA-512" hashValue="OYL7IpzYZUTyNBanTkQT5yh5RxOVXwYp8BaONQq7WC0kJ7/8Ob2Wi2g5NlPViWFuWorKUQUfppPej08GsiQGQw==" saltValue="gRzn3jhToYnoSoRiBPsDEQ==" spinCount="100000" sqref="L23:L223" name="Range2_4"/>
    <protectedRange algorithmName="SHA-512" hashValue="OYL7IpzYZUTyNBanTkQT5yh5RxOVXwYp8BaONQq7WC0kJ7/8Ob2Wi2g5NlPViWFuWorKUQUfppPej08GsiQGQw==" saltValue="gRzn3jhToYnoSoRiBPsDEQ==" spinCount="100000" sqref="L11:L22" name="Range2_3_1"/>
    <protectedRange algorithmName="SHA-512" hashValue="xRZcgDTZbKdIZKvk4oNSbH2eaGpay91EDf9Lh8HcXDOQVkRWTGhHH3pCQIW3exVT+ferwUygeOULdi3zWczzUw==" saltValue="UsisErNAmtTaAvuwXHgWsA==" spinCount="100000" sqref="A4" name="Range1"/>
    <protectedRange algorithmName="SHA-512" hashValue="OYL7IpzYZUTyNBanTkQT5yh5RxOVXwYp8BaONQq7WC0kJ7/8Ob2Wi2g5NlPViWFuWorKUQUfppPej08GsiQGQw==" saltValue="gRzn3jhToYnoSoRiBPsDEQ==" spinCount="100000" sqref="I11:I19 H11:H20" name="Range2_4_1"/>
    <protectedRange algorithmName="SHA-512" hashValue="OYL7IpzYZUTyNBanTkQT5yh5RxOVXwYp8BaONQq7WC0kJ7/8Ob2Wi2g5NlPViWFuWorKUQUfppPej08GsiQGQw==" saltValue="gRzn3jhToYnoSoRiBPsDEQ==" spinCount="100000" sqref="I20" name="Range2_2_1"/>
    <protectedRange algorithmName="SHA-512" hashValue="OYL7IpzYZUTyNBanTkQT5yh5RxOVXwYp8BaONQq7WC0kJ7/8Ob2Wi2g5NlPViWFuWorKUQUfppPej08GsiQGQw==" saltValue="gRzn3jhToYnoSoRiBPsDEQ==" spinCount="100000" sqref="F20:G20" name="Range2_1_4_1"/>
    <protectedRange algorithmName="SHA-512" hashValue="OYL7IpzYZUTyNBanTkQT5yh5RxOVXwYp8BaONQq7WC0kJ7/8Ob2Wi2g5NlPViWFuWorKUQUfppPej08GsiQGQw==" saltValue="gRzn3jhToYnoSoRiBPsDEQ==" spinCount="100000" sqref="E20" name="Range2_1_5_1"/>
    <protectedRange algorithmName="SHA-512" hashValue="OYL7IpzYZUTyNBanTkQT5yh5RxOVXwYp8BaONQq7WC0kJ7/8Ob2Wi2g5NlPViWFuWorKUQUfppPej08GsiQGQw==" saltValue="gRzn3jhToYnoSoRiBPsDEQ==" spinCount="100000" sqref="D11:F19" name="Range2_1_6"/>
    <protectedRange algorithmName="SHA-512" hashValue="OYL7IpzYZUTyNBanTkQT5yh5RxOVXwYp8BaONQq7WC0kJ7/8Ob2Wi2g5NlPViWFuWorKUQUfppPej08GsiQGQw==" saltValue="gRzn3jhToYnoSoRiBPsDEQ==" spinCount="100000" sqref="H4:I10" name="Range2_5"/>
    <protectedRange algorithmName="SHA-512" hashValue="OYL7IpzYZUTyNBanTkQT5yh5RxOVXwYp8BaONQq7WC0kJ7/8Ob2Wi2g5NlPViWFuWorKUQUfppPej08GsiQGQw==" saltValue="gRzn3jhToYnoSoRiBPsDEQ==" spinCount="100000" sqref="D4:G4 F5:G9 D5:E10 F10" name="Range2_1_7"/>
    <protectedRange algorithmName="SHA-512" hashValue="OYL7IpzYZUTyNBanTkQT5yh5RxOVXwYp8BaONQq7WC0kJ7/8Ob2Wi2g5NlPViWFuWorKUQUfppPej08GsiQGQw==" saltValue="gRzn3jhToYnoSoRiBPsDEQ==" spinCount="100000" sqref="K4:L10" name="Range2_3_2"/>
    <protectedRange algorithmName="SHA-512" hashValue="OYL7IpzYZUTyNBanTkQT5yh5RxOVXwYp8BaONQq7WC0kJ7/8Ob2Wi2g5NlPViWFuWorKUQUfppPej08GsiQGQw==" saltValue="gRzn3jhToYnoSoRiBPsDEQ==" spinCount="100000" sqref="N4:N223" name="Range2_1_7_1"/>
  </protectedRanges>
  <mergeCells count="39">
    <mergeCell ref="U2:U3"/>
    <mergeCell ref="L2:O2"/>
    <mergeCell ref="R2:R3"/>
    <mergeCell ref="K2:K3"/>
    <mergeCell ref="P2:P3"/>
    <mergeCell ref="T2:T3"/>
    <mergeCell ref="S2:S3"/>
    <mergeCell ref="AL2:AL3"/>
    <mergeCell ref="AM2:AM3"/>
    <mergeCell ref="AN2:AN3"/>
    <mergeCell ref="A1:F1"/>
    <mergeCell ref="A2:A3"/>
    <mergeCell ref="B2:B3"/>
    <mergeCell ref="D2:D3"/>
    <mergeCell ref="E2:E3"/>
    <mergeCell ref="F2:F3"/>
    <mergeCell ref="C2:C3"/>
    <mergeCell ref="G2:G3"/>
    <mergeCell ref="H2:H3"/>
    <mergeCell ref="I2:I3"/>
    <mergeCell ref="J2:J3"/>
    <mergeCell ref="AK2:AK3"/>
    <mergeCell ref="Q2:Q3"/>
    <mergeCell ref="AS1:AT1"/>
    <mergeCell ref="AV1:AW1"/>
    <mergeCell ref="AI2:AI3"/>
    <mergeCell ref="AJ2:AJ3"/>
    <mergeCell ref="AS2:AS3"/>
    <mergeCell ref="AT2:AT3"/>
    <mergeCell ref="AU2:AU3"/>
    <mergeCell ref="AV2:AV3"/>
    <mergeCell ref="AW2:AW3"/>
    <mergeCell ref="AO2:AO3"/>
    <mergeCell ref="AP2:AP3"/>
    <mergeCell ref="AQ2:AQ3"/>
    <mergeCell ref="AR2:AR3"/>
    <mergeCell ref="AP1:AQ1"/>
    <mergeCell ref="AJ1:AK1"/>
    <mergeCell ref="AM1:AN1"/>
  </mergeCells>
  <phoneticPr fontId="9" type="noConversion"/>
  <conditionalFormatting sqref="E1 E54:E1048576">
    <cfRule type="cellIs" dxfId="71" priority="125" operator="greaterThan">
      <formula>12.3</formula>
    </cfRule>
  </conditionalFormatting>
  <conditionalFormatting sqref="E44:E53">
    <cfRule type="cellIs" dxfId="70" priority="35" operator="greaterThan">
      <formula>12.3</formula>
    </cfRule>
  </conditionalFormatting>
  <conditionalFormatting sqref="E36 E38 E40:E43">
    <cfRule type="cellIs" dxfId="69" priority="34" operator="greaterThan">
      <formula>12.3</formula>
    </cfRule>
  </conditionalFormatting>
  <conditionalFormatting sqref="E34">
    <cfRule type="cellIs" dxfId="68" priority="33" operator="greaterThan">
      <formula>12.3</formula>
    </cfRule>
  </conditionalFormatting>
  <conditionalFormatting sqref="E4:E10 E12 E14 E16 E18 E20 E22 E24 E26 E28 E30 E32">
    <cfRule type="cellIs" dxfId="67" priority="32" operator="greaterThan">
      <formula>12.3</formula>
    </cfRule>
  </conditionalFormatting>
  <conditionalFormatting sqref="E4:E10 E12 E14 E16 E18 E20 E22 E24 E26">
    <cfRule type="cellIs" dxfId="66" priority="31" operator="greaterThan">
      <formula>12.3</formula>
    </cfRule>
  </conditionalFormatting>
  <conditionalFormatting sqref="E11">
    <cfRule type="cellIs" dxfId="65" priority="30" operator="greaterThan">
      <formula>12.3</formula>
    </cfRule>
  </conditionalFormatting>
  <conditionalFormatting sqref="E11">
    <cfRule type="cellIs" dxfId="64" priority="29" operator="greaterThan">
      <formula>12.3</formula>
    </cfRule>
  </conditionalFormatting>
  <conditionalFormatting sqref="E13">
    <cfRule type="cellIs" dxfId="63" priority="28" operator="greaterThan">
      <formula>12.3</formula>
    </cfRule>
  </conditionalFormatting>
  <conditionalFormatting sqref="E13">
    <cfRule type="cellIs" dxfId="62" priority="27" operator="greaterThan">
      <formula>12.3</formula>
    </cfRule>
  </conditionalFormatting>
  <conditionalFormatting sqref="E15">
    <cfRule type="cellIs" dxfId="61" priority="26" operator="greaterThan">
      <formula>12.3</formula>
    </cfRule>
  </conditionalFormatting>
  <conditionalFormatting sqref="E15">
    <cfRule type="cellIs" dxfId="60" priority="25" operator="greaterThan">
      <formula>12.3</formula>
    </cfRule>
  </conditionalFormatting>
  <conditionalFormatting sqref="E17">
    <cfRule type="cellIs" dxfId="59" priority="24" operator="greaterThan">
      <formula>12.3</formula>
    </cfRule>
  </conditionalFormatting>
  <conditionalFormatting sqref="E17">
    <cfRule type="cellIs" dxfId="58" priority="23" operator="greaterThan">
      <formula>12.3</formula>
    </cfRule>
  </conditionalFormatting>
  <conditionalFormatting sqref="E19">
    <cfRule type="cellIs" dxfId="57" priority="22" operator="greaterThan">
      <formula>12.3</formula>
    </cfRule>
  </conditionalFormatting>
  <conditionalFormatting sqref="E19">
    <cfRule type="cellIs" dxfId="56" priority="21" operator="greaterThan">
      <formula>12.3</formula>
    </cfRule>
  </conditionalFormatting>
  <conditionalFormatting sqref="E21">
    <cfRule type="cellIs" dxfId="55" priority="20" operator="greaterThan">
      <formula>12.3</formula>
    </cfRule>
  </conditionalFormatting>
  <conditionalFormatting sqref="E21">
    <cfRule type="cellIs" dxfId="54" priority="19" operator="greaterThan">
      <formula>12.3</formula>
    </cfRule>
  </conditionalFormatting>
  <conditionalFormatting sqref="E23">
    <cfRule type="cellIs" dxfId="53" priority="18" operator="greaterThan">
      <formula>12.3</formula>
    </cfRule>
  </conditionalFormatting>
  <conditionalFormatting sqref="E23">
    <cfRule type="cellIs" dxfId="52" priority="17" operator="greaterThan">
      <formula>12.3</formula>
    </cfRule>
  </conditionalFormatting>
  <conditionalFormatting sqref="E25">
    <cfRule type="cellIs" dxfId="51" priority="16" operator="greaterThan">
      <formula>12.3</formula>
    </cfRule>
  </conditionalFormatting>
  <conditionalFormatting sqref="E25">
    <cfRule type="cellIs" dxfId="50" priority="15" operator="greaterThan">
      <formula>12.3</formula>
    </cfRule>
  </conditionalFormatting>
  <conditionalFormatting sqref="E27">
    <cfRule type="cellIs" dxfId="49" priority="14" operator="greaterThan">
      <formula>12.3</formula>
    </cfRule>
  </conditionalFormatting>
  <conditionalFormatting sqref="E27">
    <cfRule type="cellIs" dxfId="48" priority="13" operator="greaterThan">
      <formula>12.3</formula>
    </cfRule>
  </conditionalFormatting>
  <conditionalFormatting sqref="E29">
    <cfRule type="cellIs" dxfId="47" priority="12" operator="greaterThan">
      <formula>12.3</formula>
    </cfRule>
  </conditionalFormatting>
  <conditionalFormatting sqref="E29">
    <cfRule type="cellIs" dxfId="46" priority="11" operator="greaterThan">
      <formula>12.3</formula>
    </cfRule>
  </conditionalFormatting>
  <conditionalFormatting sqref="E31">
    <cfRule type="cellIs" dxfId="45" priority="10" operator="greaterThan">
      <formula>12.3</formula>
    </cfRule>
  </conditionalFormatting>
  <conditionalFormatting sqref="E31">
    <cfRule type="cellIs" dxfId="44" priority="9" operator="greaterThan">
      <formula>12.3</formula>
    </cfRule>
  </conditionalFormatting>
  <conditionalFormatting sqref="E33">
    <cfRule type="cellIs" dxfId="43" priority="8" operator="greaterThan">
      <formula>12.3</formula>
    </cfRule>
  </conditionalFormatting>
  <conditionalFormatting sqref="E33">
    <cfRule type="cellIs" dxfId="42" priority="7" operator="greaterThan">
      <formula>12.3</formula>
    </cfRule>
  </conditionalFormatting>
  <conditionalFormatting sqref="E35">
    <cfRule type="cellIs" dxfId="41" priority="6" operator="greaterThan">
      <formula>12.3</formula>
    </cfRule>
  </conditionalFormatting>
  <conditionalFormatting sqref="E35">
    <cfRule type="cellIs" dxfId="40" priority="5" operator="greaterThan">
      <formula>12.3</formula>
    </cfRule>
  </conditionalFormatting>
  <conditionalFormatting sqref="E37">
    <cfRule type="cellIs" dxfId="39" priority="4" operator="greaterThan">
      <formula>12.3</formula>
    </cfRule>
  </conditionalFormatting>
  <conditionalFormatting sqref="E37">
    <cfRule type="cellIs" dxfId="38" priority="3" operator="greaterThan">
      <formula>12.3</formula>
    </cfRule>
  </conditionalFormatting>
  <conditionalFormatting sqref="E39">
    <cfRule type="cellIs" dxfId="37" priority="2" operator="greaterThan">
      <formula>12.3</formula>
    </cfRule>
  </conditionalFormatting>
  <conditionalFormatting sqref="E39">
    <cfRule type="cellIs" dxfId="36" priority="1" operator="greaterThan">
      <formula>12.3</formula>
    </cfRule>
  </conditionalFormatting>
  <dataValidations count="1">
    <dataValidation type="decimal" allowBlank="1" showInputMessage="1" showErrorMessage="1" sqref="D4:E223">
      <formula1>0</formula1>
      <formula2>1440</formula2>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9">
        <x14:dataValidation type="list" showInputMessage="1" showErrorMessage="1">
          <x14:formula1>
            <xm:f>Lookup!$D$1:$D$7</xm:f>
          </x14:formula1>
          <xm:sqref>I4:I223</xm:sqref>
        </x14:dataValidation>
        <x14:dataValidation type="list" showInputMessage="1" showErrorMessage="1">
          <x14:formula1>
            <xm:f>Lookup!$H$2:$H$3</xm:f>
          </x14:formula1>
          <xm:sqref>Q4:AH223 J4:J223</xm:sqref>
        </x14:dataValidation>
        <x14:dataValidation type="list" showInputMessage="1" showErrorMessage="1">
          <x14:formula1>
            <xm:f>Lookup!$K$1:$K$4</xm:f>
          </x14:formula1>
          <xm:sqref>K4:K223</xm:sqref>
        </x14:dataValidation>
        <x14:dataValidation type="list" showInputMessage="1" showErrorMessage="1">
          <x14:formula1>
            <xm:f>Lookup!$N$1:$N$6</xm:f>
          </x14:formula1>
          <xm:sqref>L4:L223</xm:sqref>
        </x14:dataValidation>
        <x14:dataValidation type="list" showInputMessage="1" showErrorMessage="1">
          <x14:formula1>
            <xm:f>Lookup!$Q$1:$Q$4</xm:f>
          </x14:formula1>
          <xm:sqref>P4:P223</xm:sqref>
        </x14:dataValidation>
        <x14:dataValidation type="list" showInputMessage="1" showErrorMessage="1">
          <x14:formula1>
            <xm:f>Lookup!$A$1:$A$17</xm:f>
          </x14:formula1>
          <xm:sqref>H21:H223 H4:H10</xm:sqref>
        </x14:dataValidation>
        <x14:dataValidation type="list" showInputMessage="1" showErrorMessage="1">
          <x14:formula1>
            <xm:f>Lookup!$B$19:$B$49</xm:f>
          </x14:formula1>
          <xm:sqref>O4:O223</xm:sqref>
        </x14:dataValidation>
        <x14:dataValidation type="list" showInputMessage="1" showErrorMessage="1">
          <x14:formula1>
            <xm:f>Lookup!$K$7:$K$9</xm:f>
          </x14:formula1>
          <xm:sqref>M4:M223</xm:sqref>
        </x14:dataValidation>
        <x14:dataValidation type="list" showInputMessage="1" showErrorMessage="1" promptTitle="การกรอกข้อมูล" prompt="01:ข่าวสาร 02:ส่งเสริมความรู้_x000a_03:ส่งเสริมการศึกษาจริยธรรมศิลปะวัฒนธรรม_x000a_04:ให้ความรู้ความเข้าใจในการพัฒนาเศรษฐกิจ_x000a_05:เด็กเยาวชน 06:ท้องถิ่น 07:วิทยาศาสตร์สุขภาพ_x000a_08:กีฬา 09:ข่าวสารบันเทิง 10:บันเทิง 11:พิเศษ_x000a_12:เพลง 13:ภาพยนต์ 14:ตลก 15:ละคร 16:สารคดี">
          <x14:formula1>
            <xm:f>Lookup!$A$1:$A$17</xm:f>
          </x14:formula1>
          <xm:sqref>H11:H20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11</vt:i4>
      </vt:variant>
      <vt:variant>
        <vt:lpstr>ช่วงที่มีชื่อ</vt:lpstr>
      </vt:variant>
      <vt:variant>
        <vt:i4>1</vt:i4>
      </vt:variant>
    </vt:vector>
  </HeadingPairs>
  <TitlesOfParts>
    <vt:vector size="12" baseType="lpstr">
      <vt:lpstr>คู่มือการใช้งาน</vt:lpstr>
      <vt:lpstr>Summary</vt:lpstr>
      <vt:lpstr>7 Days</vt:lpstr>
      <vt:lpstr>MON</vt:lpstr>
      <vt:lpstr>TUE</vt:lpstr>
      <vt:lpstr>WED</vt:lpstr>
      <vt:lpstr>THU</vt:lpstr>
      <vt:lpstr>FRI</vt:lpstr>
      <vt:lpstr>SAT</vt:lpstr>
      <vt:lpstr>SUN</vt:lpstr>
      <vt:lpstr>Lookup</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golf_pooh</dc:creator>
  <cp:lastModifiedBy>aod-pc</cp:lastModifiedBy>
  <cp:lastPrinted>2022-03-05T09:02:17Z</cp:lastPrinted>
  <dcterms:created xsi:type="dcterms:W3CDTF">2015-06-05T18:17:20Z</dcterms:created>
  <dcterms:modified xsi:type="dcterms:W3CDTF">2022-10-16T07:23:39Z</dcterms:modified>
</cp:coreProperties>
</file>